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akitasv01\調査統計課\003 企画・解析班\２．業務主要\Ｍ）産業連関表\★a）波及効果分析\★分析ツール等\★01(一般)分析ツール\R8更新（R２年版）\"/>
    </mc:Choice>
  </mc:AlternateContent>
  <xr:revisionPtr revIDLastSave="0" documentId="13_ncr:1_{B4BE4C3C-ABEF-405A-AA64-84256E61894E}" xr6:coauthVersionLast="47" xr6:coauthVersionMax="47" xr10:uidLastSave="{00000000-0000-0000-0000-000000000000}"/>
  <bookViews>
    <workbookView xWindow="-120" yWindow="-120" windowWidth="29040" windowHeight="15720" tabRatio="860" activeTab="1" xr2:uid="{00000000-000D-0000-FFFF-FFFF00000000}"/>
  </bookViews>
  <sheets>
    <sheet name="利用の手引き（必ず読んでください！）" sheetId="38" r:id="rId1"/>
    <sheet name="(入力)作業ｼｰﾄ" sheetId="3" r:id="rId2"/>
    <sheet name="推計結果１ページ(総括表)" sheetId="34" r:id="rId3"/>
    <sheet name="２ページ～" sheetId="17" r:id="rId4"/>
    <sheet name="４ページ" sheetId="37" r:id="rId5"/>
    <sheet name="５ページ" sheetId="36" r:id="rId6"/>
    <sheet name="６ページ～" sheetId="20" r:id="rId7"/>
    <sheet name="８ページ" sheetId="21" r:id="rId8"/>
    <sheet name="取引基本表" sheetId="23" r:id="rId9"/>
    <sheet name="投入係数" sheetId="24" r:id="rId10"/>
    <sheet name="県内自給率" sheetId="9" r:id="rId11"/>
    <sheet name="開放経済型逆行列係数" sheetId="25" r:id="rId12"/>
    <sheet name="消費パターン" sheetId="26" r:id="rId13"/>
    <sheet name="手順⑤" sheetId="27" r:id="rId14"/>
    <sheet name="手順⑦" sheetId="28" r:id="rId15"/>
    <sheet name="手順⑭" sheetId="29" r:id="rId16"/>
    <sheet name="雇用表" sheetId="35" r:id="rId17"/>
  </sheets>
  <externalReferences>
    <externalReference r:id="rId18"/>
    <externalReference r:id="rId19"/>
    <externalReference r:id="rId20"/>
  </externalReferences>
  <definedNames>
    <definedName name="_TK503">#REF!</definedName>
    <definedName name="_xlnm.Print_Area" localSheetId="1">'(入力)作業ｼｰﾄ'!$B$2:$W$346</definedName>
    <definedName name="_xlnm.Print_Area" localSheetId="3">'２ページ～'!$B$2:$I$119</definedName>
    <definedName name="_xlnm.Print_Area" localSheetId="4">'４ページ'!$B$2:$AI$100</definedName>
    <definedName name="_xlnm.Print_Area" localSheetId="5">'５ページ'!$A$2:$E$33</definedName>
    <definedName name="_xlnm.Print_Area" localSheetId="6">'６ページ～'!$A$2:$AE$123</definedName>
    <definedName name="_xlnm.Print_Area" localSheetId="7">'８ページ'!$A$2:$T$71</definedName>
    <definedName name="_xlnm.Print_Area" localSheetId="11">開放経済型逆行列係数!$B$2:$DH$114</definedName>
    <definedName name="_xlnm.Print_Area" localSheetId="10">県内自給率!$A$1:$E$114</definedName>
    <definedName name="_xlnm.Print_Area" localSheetId="16">雇用表!$B$1:$M$116</definedName>
    <definedName name="_xlnm.Print_Area" localSheetId="8">取引基本表!$B$2:$EE$123</definedName>
    <definedName name="_xlnm.Print_Area" localSheetId="13">手順⑤!$B$2:$DH$123</definedName>
    <definedName name="_xlnm.Print_Area" localSheetId="14">手順⑦!$A$1:$D$113</definedName>
    <definedName name="_xlnm.Print_Area" localSheetId="12">消費パターン!$A$1:$E$114</definedName>
    <definedName name="_xlnm.Print_Area" localSheetId="2">'推計結果１ページ(総括表)'!$B$2:$H$42</definedName>
    <definedName name="_xlnm.Print_Area" localSheetId="9">投入係数!$B$2:$DH$123</definedName>
    <definedName name="_xlnm.Print_Area" localSheetId="0">'利用の手引き（必ず読んでください！）'!$B$2:$J$137</definedName>
    <definedName name="_xlnm.Print_Titles" localSheetId="11">開放経済型逆行列係数!$B:$C,開放経済型逆行列係数!$2:$5</definedName>
    <definedName name="_xlnm.Print_Titles" localSheetId="10">県内自給率!$1:$5</definedName>
    <definedName name="_xlnm.Print_Titles" localSheetId="16">雇用表!$1:$7</definedName>
    <definedName name="_xlnm.Print_Titles" localSheetId="8">取引基本表!$B:$C,取引基本表!$2:$5</definedName>
    <definedName name="_xlnm.Print_Titles" localSheetId="13">手順⑤!$B:$C,手順⑤!$1:$5</definedName>
    <definedName name="_xlnm.Print_Titles" localSheetId="14">手順⑦!$1:$5</definedName>
    <definedName name="_xlnm.Print_Titles" localSheetId="12">消費パターン!$1:$5</definedName>
    <definedName name="_xlnm.Print_Titles" localSheetId="9">投入係数!$B:$C,投入係数!$2:$5</definedName>
    <definedName name="rinku">#REF!</definedName>
    <definedName name="SAN">#REF!</definedName>
    <definedName name="YON">#REF!</definedName>
    <definedName name="医療６０">#REF!</definedName>
    <definedName name="医療６１">#REF!</definedName>
    <definedName name="医療６２">#REF!</definedName>
    <definedName name="教育６０">#REF!</definedName>
    <definedName name="教育６１">#REF!</definedName>
    <definedName name="教育６２">#REF!</definedName>
    <definedName name="石油製品" localSheetId="11">'[1]第２次産業 '!#REF!</definedName>
    <definedName name="石油製品" localSheetId="8">'[1]第２次産業 '!#REF!</definedName>
    <definedName name="石油製品" localSheetId="13">'[1]第２次産業 '!#REF!</definedName>
    <definedName name="石油製品" localSheetId="9">'[1]第２次産業 '!#REF!</definedName>
    <definedName name="石油製品">'[2]第２次産業 '!#REF!</definedName>
    <definedName name="総括表へ">[3]資本04!#REF!</definedName>
    <definedName name="他サビ６０">#REF!</definedName>
    <definedName name="他サビ６１">#REF!</definedName>
    <definedName name="他サビ６２">#REF!</definedName>
    <definedName name="他構成比">#REF!</definedName>
    <definedName name="保留１" localSheetId="11">#REF!</definedName>
    <definedName name="保留１" localSheetId="8">#REF!</definedName>
    <definedName name="保留１" localSheetId="13">#REF!</definedName>
    <definedName name="保留１" localSheetId="9">#REF!</definedName>
    <definedName name="保留１">#REF!</definedName>
    <definedName name="保留13" localSheetId="11">#REF!</definedName>
    <definedName name="保留13" localSheetId="8">#REF!</definedName>
    <definedName name="保留13" localSheetId="13">#REF!</definedName>
    <definedName name="保留13" localSheetId="9">#REF!</definedName>
    <definedName name="保留13">#REF!</definedName>
    <definedName name="保留２" localSheetId="11">#REF!</definedName>
    <definedName name="保留２" localSheetId="8">#REF!</definedName>
    <definedName name="保留２" localSheetId="13">#REF!</definedName>
    <definedName name="保留２" localSheetId="9">#REF!</definedName>
    <definedName name="保留２">#REF!</definedName>
    <definedName name="保留３" localSheetId="11">#REF!</definedName>
    <definedName name="保留３" localSheetId="8">#REF!</definedName>
    <definedName name="保留３" localSheetId="13">#REF!</definedName>
    <definedName name="保留３" localSheetId="9">#REF!</definedName>
    <definedName name="保留３">#REF!</definedName>
    <definedName name="保留４" localSheetId="11">#REF!</definedName>
    <definedName name="保留４" localSheetId="8">#REF!</definedName>
    <definedName name="保留４" localSheetId="13">#REF!</definedName>
    <definedName name="保留４" localSheetId="9">#REF!</definedName>
    <definedName name="保留４">#REF!</definedName>
    <definedName name="保留５" localSheetId="11">#REF!</definedName>
    <definedName name="保留５" localSheetId="8">#REF!</definedName>
    <definedName name="保留５" localSheetId="13">#REF!</definedName>
    <definedName name="保留５" localSheetId="9">#REF!</definedName>
    <definedName name="保留５">#REF!</definedName>
    <definedName name="保留６" localSheetId="11">#REF!</definedName>
    <definedName name="保留６" localSheetId="8">#REF!</definedName>
    <definedName name="保留６" localSheetId="13">#REF!</definedName>
    <definedName name="保留６" localSheetId="9">#REF!</definedName>
    <definedName name="保留６">#REF!</definedName>
    <definedName name="保留９" localSheetId="11">#REF!</definedName>
    <definedName name="保留９" localSheetId="8">#REF!</definedName>
    <definedName name="保留９" localSheetId="13">#REF!</definedName>
    <definedName name="保留９" localSheetId="9">#REF!</definedName>
    <definedName name="保留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16" i="3" l="1"/>
  <c r="J8" i="3"/>
  <c r="G230" i="3"/>
  <c r="F230" i="3"/>
  <c r="E230" i="3"/>
  <c r="D230" i="3"/>
  <c r="L115" i="3"/>
  <c r="K115" i="3"/>
  <c r="I115" i="3"/>
  <c r="G115" i="3"/>
  <c r="F115" i="3"/>
  <c r="E115" i="3"/>
  <c r="R49" i="21"/>
  <c r="Q49" i="21"/>
  <c r="T49" i="21"/>
  <c r="T48" i="21"/>
  <c r="T47" i="21"/>
  <c r="T46" i="21"/>
  <c r="S49" i="21"/>
  <c r="S48" i="21"/>
  <c r="S47" i="21"/>
  <c r="R48" i="21"/>
  <c r="R47" i="21"/>
  <c r="P46" i="21"/>
  <c r="P47" i="21"/>
  <c r="P48" i="21"/>
  <c r="N48" i="21"/>
  <c r="O48" i="21"/>
  <c r="O47" i="21"/>
  <c r="O46" i="21"/>
  <c r="N45" i="21"/>
  <c r="N46" i="21"/>
  <c r="N47" i="21"/>
  <c r="N15" i="21"/>
  <c r="Y121" i="20"/>
  <c r="D123" i="20"/>
  <c r="D122" i="20"/>
  <c r="D121" i="20"/>
  <c r="D120" i="20"/>
  <c r="D119" i="20"/>
  <c r="X121" i="20"/>
  <c r="G121" i="20"/>
  <c r="F121" i="20"/>
  <c r="E121" i="20"/>
  <c r="I345" i="3"/>
  <c r="D16" i="34"/>
  <c r="D14" i="34"/>
  <c r="R245" i="3"/>
  <c r="J345" i="3"/>
  <c r="L345" i="3"/>
  <c r="L344" i="3"/>
  <c r="L343" i="3"/>
  <c r="L342" i="3"/>
  <c r="K345" i="3"/>
  <c r="K344" i="3"/>
  <c r="K342" i="3"/>
  <c r="K343" i="3"/>
  <c r="J344" i="3"/>
  <c r="J343" i="3"/>
  <c r="J342" i="3"/>
  <c r="D123" i="27" a="1"/>
  <c r="D123" i="27" s="1"/>
  <c r="E185" i="3"/>
  <c r="F237" i="3" a="1"/>
  <c r="F237" i="3" s="1"/>
  <c r="E237" i="3" a="1"/>
  <c r="E237" i="3" s="1"/>
  <c r="D237" i="3" l="1"/>
  <c r="E8" i="3"/>
  <c r="D344" i="3"/>
  <c r="D343" i="3"/>
  <c r="D342" i="3"/>
  <c r="L341" i="3"/>
  <c r="K341" i="3"/>
  <c r="D116" i="3"/>
  <c r="D112" i="26" l="1"/>
  <c r="D114" i="26"/>
  <c r="E111" i="26" s="1"/>
  <c r="D111" i="26"/>
  <c r="D113" i="26"/>
  <c r="D7" i="26"/>
  <c r="E114" i="9"/>
  <c r="E113" i="9"/>
  <c r="E112" i="9"/>
  <c r="E111" i="9"/>
  <c r="D111" i="9"/>
  <c r="D114" i="9"/>
  <c r="D113" i="9"/>
  <c r="D112" i="9"/>
  <c r="D13" i="9"/>
  <c r="R246" i="3"/>
  <c r="R247" i="3"/>
  <c r="R249" i="3"/>
  <c r="R250" i="3"/>
  <c r="R251" i="3"/>
  <c r="R252" i="3"/>
  <c r="S252" i="3" s="1"/>
  <c r="S253" i="3"/>
  <c r="S254" i="3"/>
  <c r="S247" i="3" l="1"/>
  <c r="S248" i="3"/>
  <c r="S246" i="3"/>
  <c r="S245" i="3"/>
  <c r="S250" i="3"/>
  <c r="E112" i="26"/>
  <c r="E113" i="26"/>
  <c r="S249" i="3"/>
  <c r="S251" i="3"/>
  <c r="F8" i="21" l="1"/>
  <c r="O32" i="21"/>
  <c r="D8" i="9"/>
  <c r="E8" i="9" s="1"/>
  <c r="D239" i="3" s="1"/>
  <c r="D8" i="21" s="1"/>
  <c r="D9" i="9"/>
  <c r="E9" i="9" s="1"/>
  <c r="D240" i="3" s="1"/>
  <c r="E11" i="3" s="1"/>
  <c r="D10" i="9"/>
  <c r="E10" i="9" s="1"/>
  <c r="D241" i="3" s="1"/>
  <c r="E12" i="3" s="1"/>
  <c r="D11" i="9"/>
  <c r="E11" i="9" s="1"/>
  <c r="D242" i="3" s="1"/>
  <c r="D12" i="9"/>
  <c r="E13" i="9"/>
  <c r="D244" i="3" s="1"/>
  <c r="D14" i="9"/>
  <c r="E14" i="9" s="1"/>
  <c r="D245" i="3" s="1"/>
  <c r="D14" i="21" s="1"/>
  <c r="D15" i="9"/>
  <c r="E15" i="9" s="1"/>
  <c r="D246" i="3" s="1"/>
  <c r="D16" i="9"/>
  <c r="E16" i="9" s="1"/>
  <c r="D247" i="3" s="1"/>
  <c r="D17" i="9"/>
  <c r="E17" i="9" s="1"/>
  <c r="D248" i="3" s="1"/>
  <c r="D17" i="21" s="1"/>
  <c r="D18" i="9"/>
  <c r="E18" i="9" s="1"/>
  <c r="D249" i="3" s="1"/>
  <c r="D19" i="9"/>
  <c r="D20" i="9"/>
  <c r="E20" i="9" s="1"/>
  <c r="D251" i="3" s="1"/>
  <c r="D21" i="9"/>
  <c r="E21" i="9" s="1"/>
  <c r="D252" i="3" s="1"/>
  <c r="D21" i="21" s="1"/>
  <c r="D22" i="9"/>
  <c r="E22" i="9" s="1"/>
  <c r="D253" i="3" s="1"/>
  <c r="D22" i="21" s="1"/>
  <c r="D23" i="9"/>
  <c r="E23" i="9" s="1"/>
  <c r="D254" i="3" s="1"/>
  <c r="E25" i="3" s="1"/>
  <c r="D24" i="9"/>
  <c r="D25" i="9"/>
  <c r="E25" i="9" s="1"/>
  <c r="D256" i="3" s="1"/>
  <c r="D26" i="9"/>
  <c r="E26" i="9" s="1"/>
  <c r="D257" i="3" s="1"/>
  <c r="D26" i="21" s="1"/>
  <c r="D27" i="9"/>
  <c r="E27" i="9" s="1"/>
  <c r="D258" i="3" s="1"/>
  <c r="D28" i="9"/>
  <c r="E28" i="9" s="1"/>
  <c r="D259" i="3" s="1"/>
  <c r="E30" i="3" s="1"/>
  <c r="E145" i="3" s="1"/>
  <c r="Y30" i="20" s="1"/>
  <c r="D29" i="9"/>
  <c r="E29" i="9" s="1"/>
  <c r="D260" i="3" s="1"/>
  <c r="D29" i="21" s="1"/>
  <c r="D30" i="9"/>
  <c r="E30" i="9" s="1"/>
  <c r="D261" i="3" s="1"/>
  <c r="E32" i="3" s="1"/>
  <c r="D31" i="9"/>
  <c r="D32" i="9"/>
  <c r="D33" i="9"/>
  <c r="E33" i="9" s="1"/>
  <c r="D264" i="3" s="1"/>
  <c r="D34" i="9"/>
  <c r="E34" i="9" s="1"/>
  <c r="D265" i="3" s="1"/>
  <c r="D34" i="21" s="1"/>
  <c r="D35" i="9"/>
  <c r="E35" i="9" s="1"/>
  <c r="D266" i="3" s="1"/>
  <c r="D35" i="21" s="1"/>
  <c r="D36" i="9"/>
  <c r="E36" i="9" s="1"/>
  <c r="D267" i="3" s="1"/>
  <c r="D36" i="21" s="1"/>
  <c r="D37" i="9"/>
  <c r="E37" i="9" s="1"/>
  <c r="D268" i="3" s="1"/>
  <c r="D38" i="9"/>
  <c r="E38" i="9" s="1"/>
  <c r="D269" i="3" s="1"/>
  <c r="E40" i="3" s="1"/>
  <c r="D39" i="9"/>
  <c r="E39" i="9" s="1"/>
  <c r="D270" i="3" s="1"/>
  <c r="D40" i="9"/>
  <c r="E40" i="9" s="1"/>
  <c r="D271" i="3" s="1"/>
  <c r="E42" i="3" s="1"/>
  <c r="D41" i="9"/>
  <c r="E41" i="9" s="1"/>
  <c r="D272" i="3" s="1"/>
  <c r="D42" i="9"/>
  <c r="E42" i="9" s="1"/>
  <c r="D273" i="3" s="1"/>
  <c r="D42" i="21" s="1"/>
  <c r="D43" i="9"/>
  <c r="D44" i="9"/>
  <c r="D45" i="9"/>
  <c r="E45" i="9" s="1"/>
  <c r="D276" i="3" s="1"/>
  <c r="E47" i="3" s="1"/>
  <c r="E47" i="20" s="1"/>
  <c r="D46" i="9"/>
  <c r="E46" i="9" s="1"/>
  <c r="D277" i="3" s="1"/>
  <c r="D47" i="9"/>
  <c r="E47" i="9" s="1"/>
  <c r="D278" i="3" s="1"/>
  <c r="D48" i="9"/>
  <c r="D49" i="9"/>
  <c r="E49" i="9" s="1"/>
  <c r="D280" i="3" s="1"/>
  <c r="D49" i="21" s="1"/>
  <c r="D50" i="9"/>
  <c r="E50" i="9" s="1"/>
  <c r="D281" i="3" s="1"/>
  <c r="D51" i="9"/>
  <c r="E51" i="9" s="1"/>
  <c r="D282" i="3" s="1"/>
  <c r="D52" i="9"/>
  <c r="E52" i="9" s="1"/>
  <c r="D283" i="3" s="1"/>
  <c r="D53" i="9"/>
  <c r="E53" i="9" s="1"/>
  <c r="D284" i="3" s="1"/>
  <c r="D53" i="21" s="1"/>
  <c r="D54" i="9"/>
  <c r="E54" i="9" s="1"/>
  <c r="D285" i="3" s="1"/>
  <c r="D55" i="9"/>
  <c r="D56" i="9"/>
  <c r="D57" i="9"/>
  <c r="E57" i="9" s="1"/>
  <c r="D288" i="3" s="1"/>
  <c r="D58" i="9"/>
  <c r="E58" i="9" s="1"/>
  <c r="D289" i="3" s="1"/>
  <c r="D58" i="21" s="1"/>
  <c r="D59" i="9"/>
  <c r="E59" i="9" s="1"/>
  <c r="D290" i="3" s="1"/>
  <c r="D60" i="9"/>
  <c r="E60" i="9" s="1"/>
  <c r="D291" i="3" s="1"/>
  <c r="D61" i="9"/>
  <c r="E61" i="9" s="1"/>
  <c r="D292" i="3" s="1"/>
  <c r="D61" i="21" s="1"/>
  <c r="D62" i="9"/>
  <c r="E62" i="9" s="1"/>
  <c r="D293" i="3" s="1"/>
  <c r="D62" i="21" s="1"/>
  <c r="D63" i="9"/>
  <c r="E63" i="9" s="1"/>
  <c r="D294" i="3" s="1"/>
  <c r="E65" i="3" s="1"/>
  <c r="D64" i="9"/>
  <c r="E64" i="9" s="1"/>
  <c r="D295" i="3" s="1"/>
  <c r="D65" i="9"/>
  <c r="E65" i="9" s="1"/>
  <c r="D296" i="3" s="1"/>
  <c r="D65" i="21" s="1"/>
  <c r="D66" i="9"/>
  <c r="E66" i="9" s="1"/>
  <c r="D297" i="3" s="1"/>
  <c r="D66" i="21" s="1"/>
  <c r="D67" i="9"/>
  <c r="E67" i="9" s="1"/>
  <c r="D298" i="3" s="1"/>
  <c r="D68" i="9"/>
  <c r="D69" i="9"/>
  <c r="E69" i="9" s="1"/>
  <c r="D300" i="3" s="1"/>
  <c r="D70" i="9"/>
  <c r="E70" i="9" s="1"/>
  <c r="D301" i="3" s="1"/>
  <c r="D71" i="9"/>
  <c r="E71" i="9" s="1"/>
  <c r="D302" i="3" s="1"/>
  <c r="D72" i="9"/>
  <c r="E72" i="9" s="1"/>
  <c r="D303" i="3" s="1"/>
  <c r="E74" i="3" s="1"/>
  <c r="D73" i="9"/>
  <c r="E73" i="9" s="1"/>
  <c r="D304" i="3" s="1"/>
  <c r="N8" i="21" s="1"/>
  <c r="D74" i="9"/>
  <c r="E74" i="9" s="1"/>
  <c r="D305" i="3" s="1"/>
  <c r="D75" i="9"/>
  <c r="E75" i="9" s="1"/>
  <c r="D306" i="3" s="1"/>
  <c r="D76" i="9"/>
  <c r="E76" i="9" s="1"/>
  <c r="D307" i="3" s="1"/>
  <c r="D77" i="9"/>
  <c r="E77" i="9" s="1"/>
  <c r="D308" i="3" s="1"/>
  <c r="E79" i="3" s="1"/>
  <c r="D78" i="9"/>
  <c r="E78" i="9" s="1"/>
  <c r="D309" i="3" s="1"/>
  <c r="N13" i="21" s="1"/>
  <c r="D79" i="9"/>
  <c r="D80" i="9"/>
  <c r="E80" i="9" s="1"/>
  <c r="D311" i="3" s="1"/>
  <c r="D81" i="9"/>
  <c r="E81" i="9" s="1"/>
  <c r="D312" i="3" s="1"/>
  <c r="N16" i="21" s="1"/>
  <c r="D82" i="9"/>
  <c r="E82" i="9" s="1"/>
  <c r="D313" i="3" s="1"/>
  <c r="E84" i="3" s="1"/>
  <c r="D83" i="9"/>
  <c r="E83" i="9" s="1"/>
  <c r="D314" i="3" s="1"/>
  <c r="N18" i="21" s="1"/>
  <c r="D84" i="9"/>
  <c r="E84" i="9" s="1"/>
  <c r="D315" i="3" s="1"/>
  <c r="N19" i="21" s="1"/>
  <c r="D85" i="9"/>
  <c r="E85" i="9" s="1"/>
  <c r="D316" i="3" s="1"/>
  <c r="E87" i="3" s="1"/>
  <c r="D86" i="9"/>
  <c r="E86" i="9" s="1"/>
  <c r="D317" i="3" s="1"/>
  <c r="E88" i="3" s="1"/>
  <c r="D87" i="9"/>
  <c r="E87" i="9" s="1"/>
  <c r="D318" i="3" s="1"/>
  <c r="D88" i="9"/>
  <c r="E88" i="9" s="1"/>
  <c r="D319" i="3" s="1"/>
  <c r="D89" i="9"/>
  <c r="E89" i="9" s="1"/>
  <c r="D320" i="3" s="1"/>
  <c r="E91" i="3" s="1"/>
  <c r="D90" i="9"/>
  <c r="D91" i="9"/>
  <c r="D92" i="9"/>
  <c r="E92" i="9" s="1"/>
  <c r="D323" i="3" s="1"/>
  <c r="D93" i="9"/>
  <c r="E93" i="9" s="1"/>
  <c r="D324" i="3" s="1"/>
  <c r="E95" i="3" s="1"/>
  <c r="D94" i="9"/>
  <c r="E94" i="9" s="1"/>
  <c r="D325" i="3" s="1"/>
  <c r="N29" i="21" s="1"/>
  <c r="D95" i="9"/>
  <c r="E95" i="9" s="1"/>
  <c r="D326" i="3" s="1"/>
  <c r="D96" i="9"/>
  <c r="E96" i="9" s="1"/>
  <c r="D327" i="3" s="1"/>
  <c r="D97" i="9"/>
  <c r="E97" i="9" s="1"/>
  <c r="D328" i="3" s="1"/>
  <c r="N32" i="21" s="1"/>
  <c r="D98" i="9"/>
  <c r="E98" i="9" s="1"/>
  <c r="D329" i="3" s="1"/>
  <c r="N33" i="21" s="1"/>
  <c r="D99" i="9"/>
  <c r="E99" i="9" s="1"/>
  <c r="D330" i="3" s="1"/>
  <c r="E101" i="3" s="1"/>
  <c r="D100" i="9"/>
  <c r="E100" i="9" s="1"/>
  <c r="D331" i="3" s="1"/>
  <c r="D101" i="9"/>
  <c r="E101" i="9" s="1"/>
  <c r="D332" i="3" s="1"/>
  <c r="E103" i="3" s="1"/>
  <c r="D102" i="9"/>
  <c r="E102" i="9" s="1"/>
  <c r="D333" i="3" s="1"/>
  <c r="N37" i="21" s="1"/>
  <c r="D103" i="9"/>
  <c r="E103" i="9" s="1"/>
  <c r="D334" i="3" s="1"/>
  <c r="D104" i="9"/>
  <c r="E104" i="9" s="1"/>
  <c r="D335" i="3" s="1"/>
  <c r="D105" i="9"/>
  <c r="E105" i="9" s="1"/>
  <c r="D336" i="3" s="1"/>
  <c r="E107" i="3" s="1"/>
  <c r="D106" i="9"/>
  <c r="E106" i="9" s="1"/>
  <c r="D337" i="3" s="1"/>
  <c r="E108" i="3" s="1"/>
  <c r="E115" i="20" s="1"/>
  <c r="D107" i="9"/>
  <c r="E107" i="9" s="1"/>
  <c r="D338" i="3" s="1"/>
  <c r="D108" i="9"/>
  <c r="E108" i="9" s="1"/>
  <c r="D339" i="3" s="1"/>
  <c r="N43" i="21" s="1"/>
  <c r="D109" i="9"/>
  <c r="D110" i="9"/>
  <c r="E110" i="9" s="1"/>
  <c r="D341" i="3" s="1"/>
  <c r="E112" i="3" s="1"/>
  <c r="D227" i="3" s="1"/>
  <c r="E113" i="3"/>
  <c r="E114" i="3"/>
  <c r="D7" i="9"/>
  <c r="E7" i="9" s="1"/>
  <c r="D238" i="3" s="1"/>
  <c r="E9" i="3" s="1"/>
  <c r="D6" i="9"/>
  <c r="E6" i="9" s="1"/>
  <c r="E91" i="9"/>
  <c r="D322" i="3" s="1"/>
  <c r="N26" i="21" s="1"/>
  <c r="E90" i="9"/>
  <c r="D321" i="3" s="1"/>
  <c r="N25" i="21" s="1"/>
  <c r="E79" i="9"/>
  <c r="D310" i="3" s="1"/>
  <c r="N14" i="21" s="1"/>
  <c r="E68" i="9"/>
  <c r="D299" i="3"/>
  <c r="D68" i="21" s="1"/>
  <c r="E56" i="9"/>
  <c r="D287" i="3" s="1"/>
  <c r="D56" i="21" s="1"/>
  <c r="E44" i="9"/>
  <c r="D275" i="3"/>
  <c r="D44" i="21" s="1"/>
  <c r="E43" i="9"/>
  <c r="D274" i="3" s="1"/>
  <c r="E32" i="9"/>
  <c r="D263" i="3"/>
  <c r="E34" i="3" s="1"/>
  <c r="E31" i="9"/>
  <c r="D262" i="3" s="1"/>
  <c r="D31" i="21" s="1"/>
  <c r="E19" i="9"/>
  <c r="D250" i="3"/>
  <c r="E21" i="3" s="1"/>
  <c r="E12" i="9"/>
  <c r="D243" i="3" s="1"/>
  <c r="E14" i="3" s="1"/>
  <c r="D110" i="26"/>
  <c r="D109" i="26"/>
  <c r="D108" i="26"/>
  <c r="D107" i="26"/>
  <c r="D106" i="26"/>
  <c r="D105" i="26"/>
  <c r="D104" i="26"/>
  <c r="D103" i="26"/>
  <c r="D102" i="26"/>
  <c r="D101" i="26"/>
  <c r="D100" i="26"/>
  <c r="D99" i="26"/>
  <c r="D98" i="26"/>
  <c r="D97" i="26"/>
  <c r="D96" i="26"/>
  <c r="D95" i="26"/>
  <c r="D94" i="26"/>
  <c r="D93" i="26"/>
  <c r="D92" i="26"/>
  <c r="D91" i="26"/>
  <c r="D90" i="26"/>
  <c r="D89" i="26"/>
  <c r="D88" i="26"/>
  <c r="D87" i="26"/>
  <c r="D86" i="26"/>
  <c r="D85" i="26"/>
  <c r="D84" i="26"/>
  <c r="D83" i="26"/>
  <c r="D82" i="26"/>
  <c r="D81" i="26"/>
  <c r="D80" i="26"/>
  <c r="D79" i="26"/>
  <c r="D78" i="26"/>
  <c r="D77" i="26"/>
  <c r="D76" i="26"/>
  <c r="D75" i="26"/>
  <c r="D74" i="26"/>
  <c r="D73" i="26"/>
  <c r="D72" i="26"/>
  <c r="D71" i="26"/>
  <c r="D70" i="26"/>
  <c r="D69" i="26"/>
  <c r="D68" i="26"/>
  <c r="D67" i="26"/>
  <c r="D66" i="26"/>
  <c r="D65" i="26"/>
  <c r="D64" i="26"/>
  <c r="D63" i="26"/>
  <c r="D62" i="26"/>
  <c r="D61" i="26"/>
  <c r="D60" i="26"/>
  <c r="D59" i="26"/>
  <c r="D58" i="26"/>
  <c r="D57" i="26"/>
  <c r="D56" i="26"/>
  <c r="D55" i="26"/>
  <c r="D54" i="26"/>
  <c r="D53" i="26"/>
  <c r="D52" i="26"/>
  <c r="D51" i="26"/>
  <c r="D50" i="26"/>
  <c r="D49" i="26"/>
  <c r="D48" i="26"/>
  <c r="D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D16" i="26"/>
  <c r="D15" i="26"/>
  <c r="D14" i="26"/>
  <c r="D13" i="26"/>
  <c r="D12" i="26"/>
  <c r="D11" i="26"/>
  <c r="D10" i="26"/>
  <c r="D9" i="26"/>
  <c r="D8" i="26"/>
  <c r="E109" i="9"/>
  <c r="D340" i="3" s="1"/>
  <c r="N44" i="21" s="1"/>
  <c r="E55" i="9"/>
  <c r="D286" i="3" s="1"/>
  <c r="D55" i="21" s="1"/>
  <c r="E48" i="9"/>
  <c r="D279" i="3" s="1"/>
  <c r="D48" i="21" s="1"/>
  <c r="E24" i="9"/>
  <c r="D255" i="3" s="1"/>
  <c r="E26" i="3" s="1"/>
  <c r="E26" i="20" s="1"/>
  <c r="D118" i="20"/>
  <c r="D117" i="20"/>
  <c r="D116" i="20"/>
  <c r="D115" i="20"/>
  <c r="D114" i="20"/>
  <c r="D113" i="20"/>
  <c r="D112" i="20"/>
  <c r="D111" i="20"/>
  <c r="D110" i="20"/>
  <c r="D109" i="20"/>
  <c r="D108" i="20"/>
  <c r="D107" i="20"/>
  <c r="D106" i="20"/>
  <c r="D105" i="20"/>
  <c r="D104" i="20"/>
  <c r="D103" i="20"/>
  <c r="D102" i="20"/>
  <c r="D101" i="20"/>
  <c r="D100" i="20"/>
  <c r="D99" i="20"/>
  <c r="D98" i="20"/>
  <c r="D97" i="20"/>
  <c r="D96" i="20"/>
  <c r="D95" i="20"/>
  <c r="D94" i="20"/>
  <c r="D93" i="20"/>
  <c r="D92" i="20"/>
  <c r="D91" i="20"/>
  <c r="D90" i="20"/>
  <c r="D89" i="20"/>
  <c r="D88" i="20"/>
  <c r="D87" i="20"/>
  <c r="D86" i="20"/>
  <c r="D85" i="20"/>
  <c r="D84" i="20"/>
  <c r="D83" i="20"/>
  <c r="D82" i="20"/>
  <c r="D81" i="20"/>
  <c r="D80" i="20"/>
  <c r="D79" i="20"/>
  <c r="D78" i="20"/>
  <c r="D77" i="20"/>
  <c r="D76" i="20"/>
  <c r="D75" i="20"/>
  <c r="D74" i="20"/>
  <c r="D73" i="20"/>
  <c r="D72" i="20"/>
  <c r="D71" i="20"/>
  <c r="D70" i="20"/>
  <c r="D61" i="20"/>
  <c r="D60" i="20"/>
  <c r="D59" i="20"/>
  <c r="D58" i="20"/>
  <c r="D57" i="20"/>
  <c r="D56" i="20"/>
  <c r="D55" i="20"/>
  <c r="D54" i="20"/>
  <c r="D53" i="20"/>
  <c r="D52" i="20"/>
  <c r="D51" i="20"/>
  <c r="D50" i="20"/>
  <c r="D49" i="20"/>
  <c r="D48" i="20"/>
  <c r="D47" i="20"/>
  <c r="D46" i="20"/>
  <c r="D45" i="20"/>
  <c r="D44" i="20"/>
  <c r="D43" i="20"/>
  <c r="D42" i="20"/>
  <c r="D41" i="20"/>
  <c r="D40" i="20"/>
  <c r="D39" i="20"/>
  <c r="D38" i="20"/>
  <c r="D37" i="20"/>
  <c r="D36" i="20"/>
  <c r="D35" i="20"/>
  <c r="D34" i="20"/>
  <c r="D33" i="20"/>
  <c r="D32" i="20"/>
  <c r="D31" i="20"/>
  <c r="D30" i="20"/>
  <c r="D29" i="20"/>
  <c r="D28" i="20"/>
  <c r="D27" i="20"/>
  <c r="D26" i="20"/>
  <c r="D25" i="20"/>
  <c r="D24" i="20"/>
  <c r="D23" i="20"/>
  <c r="D22" i="20"/>
  <c r="D21" i="20"/>
  <c r="D20" i="20"/>
  <c r="D19" i="20"/>
  <c r="D18" i="20"/>
  <c r="D17" i="20"/>
  <c r="D16" i="20"/>
  <c r="D15" i="20"/>
  <c r="D14" i="20"/>
  <c r="D13" i="20"/>
  <c r="D12" i="20"/>
  <c r="D11" i="20"/>
  <c r="D10" i="20"/>
  <c r="D9" i="20"/>
  <c r="S46" i="21"/>
  <c r="T45" i="21"/>
  <c r="S45" i="21"/>
  <c r="L340" i="3"/>
  <c r="T44" i="21" s="1"/>
  <c r="K340" i="3"/>
  <c r="S44" i="21" s="1"/>
  <c r="L339" i="3"/>
  <c r="T43" i="21" s="1"/>
  <c r="K339" i="3"/>
  <c r="S43" i="21" s="1"/>
  <c r="L338" i="3"/>
  <c r="T42" i="21" s="1"/>
  <c r="K338" i="3"/>
  <c r="S42" i="21" s="1"/>
  <c r="L337" i="3"/>
  <c r="T41" i="21" s="1"/>
  <c r="K337" i="3"/>
  <c r="S41" i="21" s="1"/>
  <c r="L336" i="3"/>
  <c r="T40" i="21" s="1"/>
  <c r="K336" i="3"/>
  <c r="S40" i="21" s="1"/>
  <c r="L335" i="3"/>
  <c r="T39" i="21" s="1"/>
  <c r="K335" i="3"/>
  <c r="S39" i="21" s="1"/>
  <c r="L334" i="3"/>
  <c r="T38" i="21" s="1"/>
  <c r="K334" i="3"/>
  <c r="S38" i="21" s="1"/>
  <c r="L333" i="3"/>
  <c r="T37" i="21" s="1"/>
  <c r="K333" i="3"/>
  <c r="S37" i="21" s="1"/>
  <c r="L332" i="3"/>
  <c r="T36" i="21" s="1"/>
  <c r="K332" i="3"/>
  <c r="S36" i="21" s="1"/>
  <c r="L331" i="3"/>
  <c r="T35" i="21" s="1"/>
  <c r="K331" i="3"/>
  <c r="S35" i="21" s="1"/>
  <c r="L330" i="3"/>
  <c r="T34" i="21" s="1"/>
  <c r="K330" i="3"/>
  <c r="S34" i="21" s="1"/>
  <c r="L329" i="3"/>
  <c r="T33" i="21" s="1"/>
  <c r="K329" i="3"/>
  <c r="S33" i="21" s="1"/>
  <c r="L328" i="3"/>
  <c r="T32" i="21" s="1"/>
  <c r="K328" i="3"/>
  <c r="S32" i="21" s="1"/>
  <c r="L327" i="3"/>
  <c r="T31" i="21" s="1"/>
  <c r="K327" i="3"/>
  <c r="S31" i="21" s="1"/>
  <c r="L326" i="3"/>
  <c r="T30" i="21" s="1"/>
  <c r="K326" i="3"/>
  <c r="S30" i="21" s="1"/>
  <c r="L325" i="3"/>
  <c r="T29" i="21" s="1"/>
  <c r="K325" i="3"/>
  <c r="S29" i="21" s="1"/>
  <c r="L324" i="3"/>
  <c r="T28" i="21" s="1"/>
  <c r="K324" i="3"/>
  <c r="S28" i="21"/>
  <c r="L323" i="3"/>
  <c r="T27" i="21" s="1"/>
  <c r="K323" i="3"/>
  <c r="S27" i="21" s="1"/>
  <c r="L322" i="3"/>
  <c r="T26" i="21" s="1"/>
  <c r="K322" i="3"/>
  <c r="S26" i="21" s="1"/>
  <c r="L321" i="3"/>
  <c r="T25" i="21" s="1"/>
  <c r="K321" i="3"/>
  <c r="S25" i="21" s="1"/>
  <c r="L320" i="3"/>
  <c r="T24" i="21" s="1"/>
  <c r="K320" i="3"/>
  <c r="S24" i="21" s="1"/>
  <c r="L319" i="3"/>
  <c r="T23" i="21" s="1"/>
  <c r="K319" i="3"/>
  <c r="S23" i="21" s="1"/>
  <c r="L318" i="3"/>
  <c r="T22" i="21" s="1"/>
  <c r="K318" i="3"/>
  <c r="S22" i="21" s="1"/>
  <c r="L317" i="3"/>
  <c r="T21" i="21" s="1"/>
  <c r="K317" i="3"/>
  <c r="S21" i="21" s="1"/>
  <c r="L316" i="3"/>
  <c r="T20" i="21" s="1"/>
  <c r="K316" i="3"/>
  <c r="S20" i="21" s="1"/>
  <c r="L315" i="3"/>
  <c r="T19" i="21" s="1"/>
  <c r="K315" i="3"/>
  <c r="S19" i="21" s="1"/>
  <c r="L314" i="3"/>
  <c r="T18" i="21" s="1"/>
  <c r="K314" i="3"/>
  <c r="S18" i="21" s="1"/>
  <c r="L313" i="3"/>
  <c r="T17" i="21" s="1"/>
  <c r="K313" i="3"/>
  <c r="S17" i="21" s="1"/>
  <c r="L312" i="3"/>
  <c r="T16" i="21"/>
  <c r="K312" i="3"/>
  <c r="S16" i="21" s="1"/>
  <c r="L311" i="3"/>
  <c r="T15" i="21" s="1"/>
  <c r="K311" i="3"/>
  <c r="S15" i="21" s="1"/>
  <c r="L310" i="3"/>
  <c r="T14" i="21" s="1"/>
  <c r="K310" i="3"/>
  <c r="L309" i="3"/>
  <c r="T13" i="21" s="1"/>
  <c r="K309" i="3"/>
  <c r="S13" i="21" s="1"/>
  <c r="L308" i="3"/>
  <c r="T12" i="21" s="1"/>
  <c r="K308" i="3"/>
  <c r="S12" i="21" s="1"/>
  <c r="L307" i="3"/>
  <c r="T11" i="21" s="1"/>
  <c r="K307" i="3"/>
  <c r="S11" i="21" s="1"/>
  <c r="L306" i="3"/>
  <c r="T10" i="21" s="1"/>
  <c r="K306" i="3"/>
  <c r="S10" i="21" s="1"/>
  <c r="L305" i="3"/>
  <c r="T9" i="21" s="1"/>
  <c r="K305" i="3"/>
  <c r="S9" i="21" s="1"/>
  <c r="L304" i="3"/>
  <c r="T8" i="21" s="1"/>
  <c r="K304" i="3"/>
  <c r="S8" i="21" s="1"/>
  <c r="L303" i="3"/>
  <c r="T7" i="21" s="1"/>
  <c r="K303" i="3"/>
  <c r="S7" i="21" s="1"/>
  <c r="L302" i="3"/>
  <c r="T6" i="21" s="1"/>
  <c r="K302" i="3"/>
  <c r="S6" i="21" s="1"/>
  <c r="L301" i="3"/>
  <c r="J70" i="21" s="1"/>
  <c r="K301" i="3"/>
  <c r="I70" i="21" s="1"/>
  <c r="L300" i="3"/>
  <c r="J69" i="21" s="1"/>
  <c r="K300" i="3"/>
  <c r="I69" i="21" s="1"/>
  <c r="L299" i="3"/>
  <c r="J68" i="21" s="1"/>
  <c r="K299" i="3"/>
  <c r="I68" i="21" s="1"/>
  <c r="L298" i="3"/>
  <c r="J67" i="21" s="1"/>
  <c r="K298" i="3"/>
  <c r="I67" i="21" s="1"/>
  <c r="L297" i="3"/>
  <c r="J66" i="21" s="1"/>
  <c r="K297" i="3"/>
  <c r="I66" i="21" s="1"/>
  <c r="L296" i="3"/>
  <c r="J65" i="21" s="1"/>
  <c r="K296" i="3"/>
  <c r="L295" i="3"/>
  <c r="J64" i="21" s="1"/>
  <c r="K295" i="3"/>
  <c r="I64" i="21" s="1"/>
  <c r="L294" i="3"/>
  <c r="J63" i="21" s="1"/>
  <c r="K294" i="3"/>
  <c r="I63" i="21" s="1"/>
  <c r="L293" i="3"/>
  <c r="J62" i="21" s="1"/>
  <c r="K293" i="3"/>
  <c r="I62" i="21" s="1"/>
  <c r="L292" i="3"/>
  <c r="J61" i="21" s="1"/>
  <c r="K292" i="3"/>
  <c r="I61" i="21" s="1"/>
  <c r="L291" i="3"/>
  <c r="J60" i="21" s="1"/>
  <c r="K291" i="3"/>
  <c r="I60" i="21" s="1"/>
  <c r="L290" i="3"/>
  <c r="J59" i="21" s="1"/>
  <c r="K290" i="3"/>
  <c r="I59" i="21" s="1"/>
  <c r="L289" i="3"/>
  <c r="J58" i="21" s="1"/>
  <c r="K289" i="3"/>
  <c r="I58" i="21" s="1"/>
  <c r="L288" i="3"/>
  <c r="J57" i="21" s="1"/>
  <c r="K288" i="3"/>
  <c r="I57" i="21" s="1"/>
  <c r="L287" i="3"/>
  <c r="J56" i="21" s="1"/>
  <c r="K287" i="3"/>
  <c r="I56" i="21" s="1"/>
  <c r="L286" i="3"/>
  <c r="J55" i="21" s="1"/>
  <c r="K286" i="3"/>
  <c r="I55" i="21" s="1"/>
  <c r="L285" i="3"/>
  <c r="J54" i="21" s="1"/>
  <c r="K285" i="3"/>
  <c r="I54" i="21" s="1"/>
  <c r="L284" i="3"/>
  <c r="J53" i="21" s="1"/>
  <c r="K284" i="3"/>
  <c r="I53" i="21" s="1"/>
  <c r="L283" i="3"/>
  <c r="J52" i="21" s="1"/>
  <c r="K283" i="3"/>
  <c r="I52" i="21" s="1"/>
  <c r="L282" i="3"/>
  <c r="J51" i="21" s="1"/>
  <c r="K282" i="3"/>
  <c r="I51" i="21" s="1"/>
  <c r="L281" i="3"/>
  <c r="J50" i="21" s="1"/>
  <c r="K281" i="3"/>
  <c r="I50" i="21" s="1"/>
  <c r="L280" i="3"/>
  <c r="J49" i="21" s="1"/>
  <c r="K280" i="3"/>
  <c r="I49" i="21" s="1"/>
  <c r="L279" i="3"/>
  <c r="J48" i="21" s="1"/>
  <c r="K279" i="3"/>
  <c r="L278" i="3"/>
  <c r="K278" i="3"/>
  <c r="I47" i="21" s="1"/>
  <c r="L277" i="3"/>
  <c r="J46" i="21" s="1"/>
  <c r="K277" i="3"/>
  <c r="I46" i="21" s="1"/>
  <c r="L276" i="3"/>
  <c r="J45" i="21" s="1"/>
  <c r="K276" i="3"/>
  <c r="L275" i="3"/>
  <c r="J44" i="21" s="1"/>
  <c r="K275" i="3"/>
  <c r="I44" i="21" s="1"/>
  <c r="L274" i="3"/>
  <c r="J43" i="21" s="1"/>
  <c r="K274" i="3"/>
  <c r="I43" i="21" s="1"/>
  <c r="L273" i="3"/>
  <c r="J42" i="21" s="1"/>
  <c r="K273" i="3"/>
  <c r="I42" i="21" s="1"/>
  <c r="L272" i="3"/>
  <c r="J41" i="21" s="1"/>
  <c r="K272" i="3"/>
  <c r="I41" i="21" s="1"/>
  <c r="L271" i="3"/>
  <c r="J40" i="21" s="1"/>
  <c r="K271" i="3"/>
  <c r="I40" i="21" s="1"/>
  <c r="L270" i="3"/>
  <c r="J39" i="21" s="1"/>
  <c r="K270" i="3"/>
  <c r="I39" i="21" s="1"/>
  <c r="L269" i="3"/>
  <c r="J38" i="21" s="1"/>
  <c r="K269" i="3"/>
  <c r="I38" i="21" s="1"/>
  <c r="L268" i="3"/>
  <c r="J37" i="21" s="1"/>
  <c r="K268" i="3"/>
  <c r="L267" i="3"/>
  <c r="J36" i="21" s="1"/>
  <c r="K267" i="3"/>
  <c r="I36" i="21" s="1"/>
  <c r="L266" i="3"/>
  <c r="J35" i="21" s="1"/>
  <c r="K266" i="3"/>
  <c r="I35" i="21" s="1"/>
  <c r="L265" i="3"/>
  <c r="J34" i="21" s="1"/>
  <c r="K265" i="3"/>
  <c r="I34" i="21" s="1"/>
  <c r="L264" i="3"/>
  <c r="J33" i="21" s="1"/>
  <c r="K264" i="3"/>
  <c r="I33" i="21" s="1"/>
  <c r="L263" i="3"/>
  <c r="J32" i="21" s="1"/>
  <c r="K263" i="3"/>
  <c r="I32" i="21" s="1"/>
  <c r="L262" i="3"/>
  <c r="J31" i="21" s="1"/>
  <c r="K262" i="3"/>
  <c r="I31" i="21" s="1"/>
  <c r="L261" i="3"/>
  <c r="J30" i="21" s="1"/>
  <c r="K261" i="3"/>
  <c r="I30" i="21" s="1"/>
  <c r="L260" i="3"/>
  <c r="J29" i="21" s="1"/>
  <c r="K260" i="3"/>
  <c r="I29" i="21" s="1"/>
  <c r="L259" i="3"/>
  <c r="J28" i="21" s="1"/>
  <c r="K259" i="3"/>
  <c r="I28" i="21" s="1"/>
  <c r="L258" i="3"/>
  <c r="J27" i="21" s="1"/>
  <c r="K258" i="3"/>
  <c r="I27" i="21" s="1"/>
  <c r="L257" i="3"/>
  <c r="J26" i="21" s="1"/>
  <c r="K257" i="3"/>
  <c r="I26" i="21" s="1"/>
  <c r="L256" i="3"/>
  <c r="J25" i="21" s="1"/>
  <c r="K256" i="3"/>
  <c r="I25" i="21" s="1"/>
  <c r="L255" i="3"/>
  <c r="J24" i="21" s="1"/>
  <c r="K255" i="3"/>
  <c r="I24" i="21" s="1"/>
  <c r="L254" i="3"/>
  <c r="J23" i="21" s="1"/>
  <c r="K254" i="3"/>
  <c r="I23" i="21" s="1"/>
  <c r="L253" i="3"/>
  <c r="J22" i="21" s="1"/>
  <c r="K253" i="3"/>
  <c r="I22" i="21" s="1"/>
  <c r="L252" i="3"/>
  <c r="J21" i="21" s="1"/>
  <c r="K252" i="3"/>
  <c r="L251" i="3"/>
  <c r="J20" i="21" s="1"/>
  <c r="K251" i="3"/>
  <c r="I20" i="21" s="1"/>
  <c r="L250" i="3"/>
  <c r="J19" i="21" s="1"/>
  <c r="K250" i="3"/>
  <c r="I19" i="21" s="1"/>
  <c r="L249" i="3"/>
  <c r="J18" i="21" s="1"/>
  <c r="K249" i="3"/>
  <c r="I18" i="21" s="1"/>
  <c r="L248" i="3"/>
  <c r="J17" i="21" s="1"/>
  <c r="K248" i="3"/>
  <c r="I17" i="21" s="1"/>
  <c r="L247" i="3"/>
  <c r="J16" i="21" s="1"/>
  <c r="K247" i="3"/>
  <c r="I16" i="21"/>
  <c r="L246" i="3"/>
  <c r="J15" i="21" s="1"/>
  <c r="K246" i="3"/>
  <c r="I15" i="21" s="1"/>
  <c r="L245" i="3"/>
  <c r="J14" i="21" s="1"/>
  <c r="K245" i="3"/>
  <c r="I14" i="21" s="1"/>
  <c r="L244" i="3"/>
  <c r="J13" i="21" s="1"/>
  <c r="K244" i="3"/>
  <c r="I13" i="21" s="1"/>
  <c r="L243" i="3"/>
  <c r="J12" i="21" s="1"/>
  <c r="K243" i="3"/>
  <c r="I12" i="21" s="1"/>
  <c r="L242" i="3"/>
  <c r="J11" i="21" s="1"/>
  <c r="K242" i="3"/>
  <c r="I11" i="21"/>
  <c r="L241" i="3"/>
  <c r="K241" i="3"/>
  <c r="I10" i="21" s="1"/>
  <c r="L240" i="3"/>
  <c r="J9" i="21" s="1"/>
  <c r="K240" i="3"/>
  <c r="I9" i="21" s="1"/>
  <c r="L239" i="3"/>
  <c r="J8" i="21" s="1"/>
  <c r="K239" i="3"/>
  <c r="I8" i="21" s="1"/>
  <c r="L238" i="3"/>
  <c r="J7" i="21" s="1"/>
  <c r="K238" i="3"/>
  <c r="I7" i="21" s="1"/>
  <c r="G3" i="34"/>
  <c r="D8" i="20"/>
  <c r="D69" i="20"/>
  <c r="K237" i="3"/>
  <c r="I6" i="21" s="1"/>
  <c r="L237" i="3"/>
  <c r="J6" i="21" s="1"/>
  <c r="S240" i="3"/>
  <c r="D6" i="26"/>
  <c r="E58" i="3"/>
  <c r="E104" i="3"/>
  <c r="E111" i="20" s="1"/>
  <c r="E44" i="3"/>
  <c r="E44" i="20" s="1"/>
  <c r="N40" i="21"/>
  <c r="D30" i="21"/>
  <c r="E23" i="3"/>
  <c r="E72" i="3"/>
  <c r="D70" i="21"/>
  <c r="E21" i="20"/>
  <c r="D59" i="37"/>
  <c r="C7" i="37"/>
  <c r="E68" i="3"/>
  <c r="J47" i="21"/>
  <c r="E229" i="3" l="1"/>
  <c r="D229" i="3"/>
  <c r="D173" i="3"/>
  <c r="X58" i="20" s="1"/>
  <c r="E202" i="3"/>
  <c r="Y94" i="20" s="1"/>
  <c r="E219" i="3"/>
  <c r="Y111" i="20" s="1"/>
  <c r="E183" i="3"/>
  <c r="Y75" i="20" s="1"/>
  <c r="X119" i="20"/>
  <c r="E199" i="3"/>
  <c r="Y91" i="20" s="1"/>
  <c r="E129" i="3"/>
  <c r="Y14" i="20" s="1"/>
  <c r="D210" i="3"/>
  <c r="X102" i="20" s="1"/>
  <c r="D199" i="3"/>
  <c r="X91" i="20" s="1"/>
  <c r="E187" i="3"/>
  <c r="Y79" i="20" s="1"/>
  <c r="E111" i="3"/>
  <c r="E118" i="20" s="1"/>
  <c r="E102" i="20"/>
  <c r="E50" i="3"/>
  <c r="E50" i="20" s="1"/>
  <c r="P23" i="21"/>
  <c r="F40" i="21"/>
  <c r="F11" i="21"/>
  <c r="F27" i="21"/>
  <c r="P36" i="21"/>
  <c r="F30" i="21"/>
  <c r="P29" i="21"/>
  <c r="E38" i="21"/>
  <c r="F17" i="21"/>
  <c r="F37" i="21"/>
  <c r="E44" i="21"/>
  <c r="E62" i="3"/>
  <c r="E69" i="20" s="1"/>
  <c r="D60" i="21"/>
  <c r="N31" i="21"/>
  <c r="E98" i="3"/>
  <c r="E213" i="3" s="1"/>
  <c r="Y105" i="20" s="1"/>
  <c r="D129" i="3"/>
  <c r="X14" i="20" s="1"/>
  <c r="E100" i="3"/>
  <c r="E215" i="3" s="1"/>
  <c r="Y107" i="20" s="1"/>
  <c r="E86" i="3"/>
  <c r="E201" i="3" s="1"/>
  <c r="Y93" i="20" s="1"/>
  <c r="N28" i="21"/>
  <c r="E64" i="3"/>
  <c r="E179" i="3" s="1"/>
  <c r="Y71" i="20" s="1"/>
  <c r="E210" i="3"/>
  <c r="Y102" i="20" s="1"/>
  <c r="D38" i="21"/>
  <c r="E14" i="20"/>
  <c r="E38" i="3"/>
  <c r="E38" i="20" s="1"/>
  <c r="E94" i="20"/>
  <c r="D32" i="21"/>
  <c r="D52" i="21"/>
  <c r="E54" i="3"/>
  <c r="D169" i="3" s="1"/>
  <c r="X54" i="20" s="1"/>
  <c r="E203" i="3"/>
  <c r="Y95" i="20" s="1"/>
  <c r="D203" i="3"/>
  <c r="X95" i="20" s="1"/>
  <c r="D43" i="21"/>
  <c r="E45" i="3"/>
  <c r="D160" i="3" s="1"/>
  <c r="X45" i="20" s="1"/>
  <c r="N30" i="21"/>
  <c r="E97" i="3"/>
  <c r="E104" i="20" s="1"/>
  <c r="E106" i="3"/>
  <c r="N39" i="21"/>
  <c r="E82" i="3"/>
  <c r="E89" i="20" s="1"/>
  <c r="E102" i="3"/>
  <c r="N35" i="21"/>
  <c r="E27" i="3"/>
  <c r="E142" i="3" s="1"/>
  <c r="Y27" i="20" s="1"/>
  <c r="D25" i="21"/>
  <c r="E19" i="3"/>
  <c r="D223" i="3"/>
  <c r="X115" i="20" s="1"/>
  <c r="N21" i="21"/>
  <c r="E16" i="3"/>
  <c r="E131" i="3" s="1"/>
  <c r="Y16" i="20" s="1"/>
  <c r="E57" i="3"/>
  <c r="N24" i="21"/>
  <c r="E60" i="3"/>
  <c r="E60" i="20" s="1"/>
  <c r="E30" i="20"/>
  <c r="E141" i="3"/>
  <c r="Y26" i="20" s="1"/>
  <c r="D7" i="21"/>
  <c r="E75" i="3"/>
  <c r="E190" i="3" s="1"/>
  <c r="Y82" i="20" s="1"/>
  <c r="E92" i="3"/>
  <c r="E207" i="3" s="1"/>
  <c r="Y99" i="20" s="1"/>
  <c r="N41" i="21"/>
  <c r="E83" i="3"/>
  <c r="D198" i="3" s="1"/>
  <c r="X90" i="20" s="1"/>
  <c r="D28" i="21"/>
  <c r="D202" i="3"/>
  <c r="X94" i="20" s="1"/>
  <c r="D10" i="21"/>
  <c r="N20" i="21"/>
  <c r="D33" i="21"/>
  <c r="E35" i="3"/>
  <c r="D150" i="3" s="1"/>
  <c r="X35" i="20" s="1"/>
  <c r="E11" i="20"/>
  <c r="D126" i="3"/>
  <c r="X11" i="20" s="1"/>
  <c r="E126" i="3"/>
  <c r="Y11" i="20" s="1"/>
  <c r="D149" i="3"/>
  <c r="X34" i="20" s="1"/>
  <c r="E34" i="20"/>
  <c r="E149" i="3"/>
  <c r="Y34" i="20" s="1"/>
  <c r="D57" i="21"/>
  <c r="E59" i="3"/>
  <c r="D13" i="21"/>
  <c r="E15" i="3"/>
  <c r="D130" i="3" s="1"/>
  <c r="X15" i="20" s="1"/>
  <c r="E69" i="3"/>
  <c r="D67" i="21"/>
  <c r="E109" i="3"/>
  <c r="D224" i="3" s="1"/>
  <c r="X116" i="20" s="1"/>
  <c r="N42" i="21"/>
  <c r="D59" i="21"/>
  <c r="E61" i="3"/>
  <c r="E61" i="20" s="1"/>
  <c r="E13" i="3"/>
  <c r="D11" i="21"/>
  <c r="D127" i="3"/>
  <c r="X12" i="20" s="1"/>
  <c r="E12" i="20"/>
  <c r="D222" i="3"/>
  <c r="X114" i="20" s="1"/>
  <c r="E114" i="20"/>
  <c r="E222" i="3"/>
  <c r="Y114" i="20" s="1"/>
  <c r="D69" i="21"/>
  <c r="E71" i="3"/>
  <c r="E78" i="20" s="1"/>
  <c r="E73" i="3"/>
  <c r="D188" i="3" s="1"/>
  <c r="X80" i="20" s="1"/>
  <c r="N6" i="21"/>
  <c r="D41" i="21"/>
  <c r="E43" i="3"/>
  <c r="E158" i="3" s="1"/>
  <c r="Y43" i="20" s="1"/>
  <c r="E98" i="20"/>
  <c r="D206" i="3"/>
  <c r="X98" i="20" s="1"/>
  <c r="E90" i="3"/>
  <c r="E205" i="3" s="1"/>
  <c r="Y97" i="20" s="1"/>
  <c r="N23" i="21"/>
  <c r="E66" i="3"/>
  <c r="E73" i="20" s="1"/>
  <c r="D64" i="21"/>
  <c r="E18" i="3"/>
  <c r="E18" i="20" s="1"/>
  <c r="D16" i="21"/>
  <c r="E96" i="26"/>
  <c r="J327" i="3" s="1"/>
  <c r="R31" i="21" s="1"/>
  <c r="E120" i="20"/>
  <c r="E228" i="3"/>
  <c r="Y120" i="20" s="1"/>
  <c r="E89" i="3"/>
  <c r="E204" i="3" s="1"/>
  <c r="Y96" i="20" s="1"/>
  <c r="N22" i="21"/>
  <c r="E77" i="3"/>
  <c r="E84" i="20" s="1"/>
  <c r="N10" i="21"/>
  <c r="E53" i="3"/>
  <c r="D51" i="21"/>
  <c r="E41" i="3"/>
  <c r="D156" i="3" s="1"/>
  <c r="X41" i="20" s="1"/>
  <c r="D39" i="21"/>
  <c r="D27" i="21"/>
  <c r="E29" i="3"/>
  <c r="E29" i="20" s="1"/>
  <c r="E17" i="3"/>
  <c r="D15" i="21"/>
  <c r="E110" i="20"/>
  <c r="D218" i="3"/>
  <c r="X110" i="20" s="1"/>
  <c r="E39" i="3"/>
  <c r="D154" i="3" s="1"/>
  <c r="X39" i="20" s="1"/>
  <c r="D37" i="21"/>
  <c r="D47" i="21"/>
  <c r="E49" i="3"/>
  <c r="E49" i="20" s="1"/>
  <c r="N38" i="21"/>
  <c r="E105" i="3"/>
  <c r="E112" i="20" s="1"/>
  <c r="E78" i="3"/>
  <c r="D193" i="3" s="1"/>
  <c r="X85" i="20" s="1"/>
  <c r="N11" i="21"/>
  <c r="N27" i="21"/>
  <c r="E94" i="3"/>
  <c r="E101" i="20" s="1"/>
  <c r="E22" i="3"/>
  <c r="D20" i="21"/>
  <c r="D54" i="21"/>
  <c r="E56" i="3"/>
  <c r="E56" i="20" s="1"/>
  <c r="E20" i="3"/>
  <c r="E20" i="20" s="1"/>
  <c r="D18" i="21"/>
  <c r="N7" i="21"/>
  <c r="E46" i="3"/>
  <c r="D161" i="3" s="1"/>
  <c r="X46" i="20" s="1"/>
  <c r="E40" i="20"/>
  <c r="D147" i="3"/>
  <c r="X32" i="20" s="1"/>
  <c r="E175" i="3"/>
  <c r="Y60" i="20" s="1"/>
  <c r="E36" i="3"/>
  <c r="D151" i="3" s="1"/>
  <c r="X36" i="20" s="1"/>
  <c r="E91" i="20"/>
  <c r="E119" i="20"/>
  <c r="E33" i="3"/>
  <c r="E33" i="20" s="1"/>
  <c r="E80" i="3"/>
  <c r="E195" i="3" s="1"/>
  <c r="Y87" i="20" s="1"/>
  <c r="N36" i="21"/>
  <c r="D12" i="21"/>
  <c r="D145" i="3"/>
  <c r="X30" i="20" s="1"/>
  <c r="E197" i="3"/>
  <c r="Y89" i="20" s="1"/>
  <c r="D153" i="3"/>
  <c r="X38" i="20" s="1"/>
  <c r="D219" i="3"/>
  <c r="X111" i="20" s="1"/>
  <c r="E32" i="20"/>
  <c r="E96" i="3"/>
  <c r="E211" i="3" s="1"/>
  <c r="Y103" i="20" s="1"/>
  <c r="D159" i="3"/>
  <c r="X44" i="20" s="1"/>
  <c r="E70" i="3"/>
  <c r="E81" i="3"/>
  <c r="D196" i="3" s="1"/>
  <c r="X88" i="20" s="1"/>
  <c r="E31" i="3"/>
  <c r="D146" i="3" s="1"/>
  <c r="X31" i="20" s="1"/>
  <c r="E63" i="3"/>
  <c r="E178" i="3" s="1"/>
  <c r="Y70" i="20" s="1"/>
  <c r="E79" i="20"/>
  <c r="D197" i="3"/>
  <c r="X89" i="20" s="1"/>
  <c r="D19" i="21"/>
  <c r="E67" i="3"/>
  <c r="E74" i="20" s="1"/>
  <c r="N12" i="21"/>
  <c r="E223" i="3"/>
  <c r="Y115" i="20" s="1"/>
  <c r="E93" i="3"/>
  <c r="E208" i="3" s="1"/>
  <c r="Y100" i="20" s="1"/>
  <c r="E148" i="3"/>
  <c r="Y33" i="20" s="1"/>
  <c r="E189" i="3"/>
  <c r="Y81" i="20" s="1"/>
  <c r="D189" i="3"/>
  <c r="X81" i="20" s="1"/>
  <c r="E81" i="20"/>
  <c r="E173" i="3"/>
  <c r="Y58" i="20" s="1"/>
  <c r="E58" i="20"/>
  <c r="E9" i="20"/>
  <c r="I21" i="21"/>
  <c r="D138" i="3"/>
  <c r="X23" i="20" s="1"/>
  <c r="I37" i="21"/>
  <c r="E227" i="3"/>
  <c r="Y119" i="20" s="1"/>
  <c r="D194" i="3"/>
  <c r="X86" i="20" s="1"/>
  <c r="E86" i="20"/>
  <c r="E194" i="3"/>
  <c r="Y86" i="20" s="1"/>
  <c r="D6" i="21"/>
  <c r="J10" i="21"/>
  <c r="E127" i="3"/>
  <c r="Y12" i="20" s="1"/>
  <c r="D9" i="21"/>
  <c r="N17" i="21"/>
  <c r="D45" i="21"/>
  <c r="O43" i="21"/>
  <c r="F56" i="21"/>
  <c r="F51" i="21"/>
  <c r="P45" i="21"/>
  <c r="F23" i="21"/>
  <c r="F43" i="21"/>
  <c r="E107" i="20"/>
  <c r="E95" i="20"/>
  <c r="E218" i="3"/>
  <c r="Y110" i="20" s="1"/>
  <c r="D184" i="3"/>
  <c r="X76" i="20" s="1"/>
  <c r="E28" i="3"/>
  <c r="D143" i="3" s="1"/>
  <c r="X28" i="20" s="1"/>
  <c r="F24" i="21"/>
  <c r="F67" i="21"/>
  <c r="O17" i="21"/>
  <c r="F63" i="21"/>
  <c r="P16" i="21"/>
  <c r="P7" i="21"/>
  <c r="F25" i="21"/>
  <c r="P8" i="21"/>
  <c r="P38" i="21"/>
  <c r="P32" i="21"/>
  <c r="F7" i="21"/>
  <c r="E42" i="20"/>
  <c r="G42" i="3"/>
  <c r="G42" i="20" s="1"/>
  <c r="E157" i="3"/>
  <c r="Y42" i="20" s="1"/>
  <c r="D157" i="3"/>
  <c r="X42" i="20" s="1"/>
  <c r="E108" i="20"/>
  <c r="E216" i="3"/>
  <c r="Y108" i="20" s="1"/>
  <c r="D216" i="3"/>
  <c r="X108" i="20" s="1"/>
  <c r="E140" i="3"/>
  <c r="Y25" i="20" s="1"/>
  <c r="D140" i="3"/>
  <c r="X25" i="20" s="1"/>
  <c r="G25" i="3"/>
  <c r="G25" i="20" s="1"/>
  <c r="E25" i="20"/>
  <c r="E72" i="20"/>
  <c r="E180" i="3"/>
  <c r="Y72" i="20" s="1"/>
  <c r="E181" i="3"/>
  <c r="Y73" i="20" s="1"/>
  <c r="E124" i="3"/>
  <c r="Y9" i="20" s="1"/>
  <c r="E136" i="3"/>
  <c r="Y21" i="20" s="1"/>
  <c r="E153" i="3"/>
  <c r="Y38" i="20" s="1"/>
  <c r="E226" i="3"/>
  <c r="Y118" i="20" s="1"/>
  <c r="D40" i="21"/>
  <c r="E37" i="3"/>
  <c r="E37" i="20" s="1"/>
  <c r="E23" i="20"/>
  <c r="E155" i="3"/>
  <c r="Y40" i="20" s="1"/>
  <c r="E147" i="3"/>
  <c r="Y32" i="20" s="1"/>
  <c r="E159" i="3"/>
  <c r="Y44" i="20" s="1"/>
  <c r="D226" i="3"/>
  <c r="X118" i="20" s="1"/>
  <c r="N34" i="21"/>
  <c r="D23" i="21"/>
  <c r="D187" i="3"/>
  <c r="X79" i="20" s="1"/>
  <c r="E138" i="3"/>
  <c r="Y23" i="20" s="1"/>
  <c r="D155" i="3"/>
  <c r="X40" i="20" s="1"/>
  <c r="D63" i="21"/>
  <c r="E110" i="3"/>
  <c r="F20" i="21"/>
  <c r="F52" i="21"/>
  <c r="P19" i="21"/>
  <c r="P14" i="21"/>
  <c r="F46" i="21"/>
  <c r="P24" i="21"/>
  <c r="E63" i="21"/>
  <c r="F53" i="21"/>
  <c r="F39" i="21"/>
  <c r="F21" i="21"/>
  <c r="P6" i="21"/>
  <c r="D183" i="3"/>
  <c r="X75" i="20" s="1"/>
  <c r="E75" i="20"/>
  <c r="D124" i="3"/>
  <c r="X9" i="20" s="1"/>
  <c r="E206" i="3"/>
  <c r="Y98" i="20" s="1"/>
  <c r="D180" i="3"/>
  <c r="X72" i="20" s="1"/>
  <c r="I48" i="21"/>
  <c r="D165" i="3"/>
  <c r="X50" i="20" s="1"/>
  <c r="I45" i="21"/>
  <c r="D162" i="3"/>
  <c r="X47" i="20" s="1"/>
  <c r="D205" i="3"/>
  <c r="X97" i="20" s="1"/>
  <c r="I65" i="21"/>
  <c r="S14" i="21"/>
  <c r="D228" i="3"/>
  <c r="X120" i="20" s="1"/>
  <c r="D136" i="3"/>
  <c r="X21" i="20" s="1"/>
  <c r="D24" i="21"/>
  <c r="E10" i="3"/>
  <c r="D141" i="3"/>
  <c r="X26" i="20" s="1"/>
  <c r="E51" i="3"/>
  <c r="E35" i="21"/>
  <c r="O26" i="21"/>
  <c r="E8" i="21"/>
  <c r="E33" i="21"/>
  <c r="O36" i="21"/>
  <c r="E34" i="21"/>
  <c r="E57" i="21"/>
  <c r="E59" i="21"/>
  <c r="E17" i="21"/>
  <c r="E61" i="21"/>
  <c r="O18" i="21"/>
  <c r="E85" i="3"/>
  <c r="E24" i="3"/>
  <c r="F114" i="3"/>
  <c r="E55" i="3"/>
  <c r="D50" i="21"/>
  <c r="E52" i="3"/>
  <c r="O11" i="21"/>
  <c r="E19" i="21"/>
  <c r="O40" i="21"/>
  <c r="P9" i="21"/>
  <c r="F18" i="21"/>
  <c r="F50" i="21"/>
  <c r="G114" i="3"/>
  <c r="F19" i="21"/>
  <c r="P18" i="21"/>
  <c r="F49" i="21"/>
  <c r="F22" i="21"/>
  <c r="E48" i="3"/>
  <c r="D46" i="21"/>
  <c r="E80" i="26"/>
  <c r="J311" i="3" s="1"/>
  <c r="R15" i="21" s="1"/>
  <c r="E162" i="3"/>
  <c r="N9" i="21"/>
  <c r="E76" i="3"/>
  <c r="E99" i="3"/>
  <c r="E46" i="21"/>
  <c r="E45" i="21"/>
  <c r="E47" i="21"/>
  <c r="F54" i="21"/>
  <c r="P21" i="21"/>
  <c r="E30" i="21"/>
  <c r="O9" i="21"/>
  <c r="E122" i="20" l="1"/>
  <c r="E116" i="3"/>
  <c r="D215" i="3"/>
  <c r="X107" i="20" s="1"/>
  <c r="E35" i="20"/>
  <c r="G54" i="3"/>
  <c r="G54" i="20" s="1"/>
  <c r="E100" i="20"/>
  <c r="E123" i="3"/>
  <c r="Y8" i="20" s="1"/>
  <c r="X122" i="20"/>
  <c r="G103" i="3"/>
  <c r="G110" i="20" s="1"/>
  <c r="E169" i="3"/>
  <c r="Y54" i="20" s="1"/>
  <c r="E177" i="3"/>
  <c r="Y69" i="20" s="1"/>
  <c r="E46" i="26"/>
  <c r="J277" i="3" s="1"/>
  <c r="H46" i="21" s="1"/>
  <c r="E54" i="20"/>
  <c r="D142" i="3"/>
  <c r="X27" i="20" s="1"/>
  <c r="E165" i="3"/>
  <c r="Y50" i="20" s="1"/>
  <c r="E224" i="3"/>
  <c r="Y116" i="20" s="1"/>
  <c r="E220" i="3"/>
  <c r="Y112" i="20" s="1"/>
  <c r="E116" i="20"/>
  <c r="D220" i="3"/>
  <c r="X112" i="20" s="1"/>
  <c r="E27" i="20"/>
  <c r="D177" i="3"/>
  <c r="X69" i="20" s="1"/>
  <c r="E93" i="20"/>
  <c r="G58" i="3"/>
  <c r="G58" i="20" s="1"/>
  <c r="G65" i="3"/>
  <c r="G72" i="20" s="1"/>
  <c r="G26" i="3"/>
  <c r="G26" i="20" s="1"/>
  <c r="F84" i="3"/>
  <c r="F91" i="20" s="1"/>
  <c r="G23" i="3"/>
  <c r="G23" i="20" s="1"/>
  <c r="G105" i="3"/>
  <c r="G112" i="20" s="1"/>
  <c r="G41" i="3"/>
  <c r="G41" i="20" s="1"/>
  <c r="G69" i="3"/>
  <c r="G76" i="20" s="1"/>
  <c r="F40" i="3"/>
  <c r="F40" i="20" s="1"/>
  <c r="G112" i="3"/>
  <c r="G119" i="20" s="1"/>
  <c r="G32" i="3"/>
  <c r="G32" i="20" s="1"/>
  <c r="E36" i="20"/>
  <c r="E160" i="3"/>
  <c r="Y45" i="20" s="1"/>
  <c r="E71" i="20"/>
  <c r="D213" i="3"/>
  <c r="X105" i="20" s="1"/>
  <c r="E182" i="3"/>
  <c r="Y74" i="20" s="1"/>
  <c r="E186" i="3"/>
  <c r="Y78" i="20" s="1"/>
  <c r="E105" i="20"/>
  <c r="E12" i="26"/>
  <c r="J243" i="3" s="1"/>
  <c r="H12" i="21" s="1"/>
  <c r="E150" i="3"/>
  <c r="Y35" i="20" s="1"/>
  <c r="D148" i="3"/>
  <c r="X33" i="20" s="1"/>
  <c r="D201" i="3"/>
  <c r="X93" i="20" s="1"/>
  <c r="E103" i="20"/>
  <c r="D207" i="3"/>
  <c r="X99" i="20" s="1"/>
  <c r="D190" i="3"/>
  <c r="X82" i="20" s="1"/>
  <c r="E45" i="20"/>
  <c r="E82" i="20"/>
  <c r="G86" i="3"/>
  <c r="G93" i="20" s="1"/>
  <c r="D179" i="3"/>
  <c r="X71" i="20" s="1"/>
  <c r="E96" i="20"/>
  <c r="E67" i="26"/>
  <c r="J298" i="3" s="1"/>
  <c r="H67" i="21" s="1"/>
  <c r="G90" i="3"/>
  <c r="G97" i="20" s="1"/>
  <c r="D175" i="3"/>
  <c r="X60" i="20" s="1"/>
  <c r="D131" i="3"/>
  <c r="X16" i="20" s="1"/>
  <c r="E97" i="20"/>
  <c r="D204" i="3"/>
  <c r="X96" i="20" s="1"/>
  <c r="E161" i="3"/>
  <c r="Y46" i="20" s="1"/>
  <c r="E80" i="20"/>
  <c r="D192" i="3"/>
  <c r="X84" i="20" s="1"/>
  <c r="E57" i="20"/>
  <c r="E172" i="3"/>
  <c r="Y57" i="20" s="1"/>
  <c r="D172" i="3"/>
  <c r="X57" i="20" s="1"/>
  <c r="E107" i="26"/>
  <c r="J338" i="3" s="1"/>
  <c r="R42" i="21" s="1"/>
  <c r="E93" i="26"/>
  <c r="J324" i="3" s="1"/>
  <c r="R28" i="21" s="1"/>
  <c r="E73" i="26"/>
  <c r="J304" i="3" s="1"/>
  <c r="R8" i="21" s="1"/>
  <c r="E18" i="26"/>
  <c r="J249" i="3" s="1"/>
  <c r="H18" i="21" s="1"/>
  <c r="E10" i="26"/>
  <c r="J241" i="3" s="1"/>
  <c r="H10" i="21" s="1"/>
  <c r="E41" i="26"/>
  <c r="J272" i="3" s="1"/>
  <c r="H41" i="21" s="1"/>
  <c r="E84" i="26"/>
  <c r="J315" i="3" s="1"/>
  <c r="R19" i="21" s="1"/>
  <c r="E29" i="26"/>
  <c r="J260" i="3" s="1"/>
  <c r="H29" i="21" s="1"/>
  <c r="E113" i="20"/>
  <c r="D221" i="3"/>
  <c r="X113" i="20" s="1"/>
  <c r="E17" i="26"/>
  <c r="J248" i="3" s="1"/>
  <c r="H17" i="21" s="1"/>
  <c r="E60" i="26"/>
  <c r="J291" i="3" s="1"/>
  <c r="H60" i="21" s="1"/>
  <c r="E74" i="26"/>
  <c r="J305" i="3" s="1"/>
  <c r="R9" i="21" s="1"/>
  <c r="E108" i="26"/>
  <c r="J339" i="3" s="1"/>
  <c r="R43" i="21" s="1"/>
  <c r="E43" i="20"/>
  <c r="E24" i="26"/>
  <c r="J255" i="3" s="1"/>
  <c r="H24" i="21" s="1"/>
  <c r="E98" i="26"/>
  <c r="J329" i="3" s="1"/>
  <c r="R33" i="21" s="1"/>
  <c r="D158" i="3"/>
  <c r="X43" i="20" s="1"/>
  <c r="D134" i="3"/>
  <c r="X19" i="20" s="1"/>
  <c r="G19" i="3"/>
  <c r="G19" i="20" s="1"/>
  <c r="E19" i="20"/>
  <c r="E50" i="26"/>
  <c r="J281" i="3" s="1"/>
  <c r="H50" i="21" s="1"/>
  <c r="E55" i="26"/>
  <c r="J286" i="3" s="1"/>
  <c r="H55" i="21" s="1"/>
  <c r="E72" i="26"/>
  <c r="J303" i="3" s="1"/>
  <c r="R7" i="21" s="1"/>
  <c r="E134" i="3"/>
  <c r="Y19" i="20" s="1"/>
  <c r="E99" i="20"/>
  <c r="E11" i="26"/>
  <c r="J242" i="3" s="1"/>
  <c r="H11" i="21" s="1"/>
  <c r="E40" i="26"/>
  <c r="J271" i="3" s="1"/>
  <c r="H40" i="21" s="1"/>
  <c r="D182" i="3"/>
  <c r="X74" i="20" s="1"/>
  <c r="E151" i="3"/>
  <c r="Y36" i="20" s="1"/>
  <c r="E16" i="20"/>
  <c r="G96" i="3"/>
  <c r="G103" i="20" s="1"/>
  <c r="D217" i="3"/>
  <c r="X109" i="20" s="1"/>
  <c r="E109" i="20"/>
  <c r="E217" i="3"/>
  <c r="Y109" i="20" s="1"/>
  <c r="E21" i="26"/>
  <c r="J252" i="3" s="1"/>
  <c r="H21" i="21" s="1"/>
  <c r="E49" i="26"/>
  <c r="J280" i="3" s="1"/>
  <c r="H49" i="21" s="1"/>
  <c r="D176" i="3"/>
  <c r="X61" i="20" s="1"/>
  <c r="D171" i="3"/>
  <c r="X56" i="20" s="1"/>
  <c r="E198" i="3"/>
  <c r="Y90" i="20" s="1"/>
  <c r="E212" i="3"/>
  <c r="Y104" i="20" s="1"/>
  <c r="G29" i="3"/>
  <c r="G29" i="20" s="1"/>
  <c r="D211" i="3"/>
  <c r="X103" i="20" s="1"/>
  <c r="E66" i="26"/>
  <c r="J297" i="3" s="1"/>
  <c r="H66" i="21" s="1"/>
  <c r="D208" i="3"/>
  <c r="X100" i="20" s="1"/>
  <c r="D135" i="3"/>
  <c r="X20" i="20" s="1"/>
  <c r="Y122" i="20"/>
  <c r="E90" i="20"/>
  <c r="D212" i="3"/>
  <c r="X104" i="20" s="1"/>
  <c r="E221" i="3"/>
  <c r="Y113" i="20" s="1"/>
  <c r="E132" i="3"/>
  <c r="Y17" i="20" s="1"/>
  <c r="E17" i="20"/>
  <c r="D132" i="3"/>
  <c r="X17" i="20" s="1"/>
  <c r="E174" i="3"/>
  <c r="Y59" i="20" s="1"/>
  <c r="D174" i="3"/>
  <c r="X59" i="20" s="1"/>
  <c r="E137" i="3"/>
  <c r="Y22" i="20" s="1"/>
  <c r="D137" i="3"/>
  <c r="X22" i="20" s="1"/>
  <c r="E22" i="20"/>
  <c r="E176" i="3"/>
  <c r="Y61" i="20" s="1"/>
  <c r="E106" i="26"/>
  <c r="J337" i="3" s="1"/>
  <c r="R41" i="21" s="1"/>
  <c r="E20" i="26"/>
  <c r="J251" i="3" s="1"/>
  <c r="H20" i="21" s="1"/>
  <c r="E82" i="26"/>
  <c r="J313" i="3" s="1"/>
  <c r="R17" i="21" s="1"/>
  <c r="E69" i="26"/>
  <c r="J300" i="3" s="1"/>
  <c r="H69" i="21" s="1"/>
  <c r="D128" i="3"/>
  <c r="X13" i="20" s="1"/>
  <c r="E13" i="20"/>
  <c r="G13" i="3"/>
  <c r="G13" i="20" s="1"/>
  <c r="E128" i="3"/>
  <c r="Y13" i="20" s="1"/>
  <c r="E16" i="26"/>
  <c r="J247" i="3" s="1"/>
  <c r="H16" i="21" s="1"/>
  <c r="E56" i="26"/>
  <c r="J287" i="3" s="1"/>
  <c r="H56" i="21" s="1"/>
  <c r="E92" i="26"/>
  <c r="J323" i="3" s="1"/>
  <c r="R27" i="21" s="1"/>
  <c r="E104" i="26"/>
  <c r="J335" i="3" s="1"/>
  <c r="R39" i="21" s="1"/>
  <c r="E87" i="26"/>
  <c r="J318" i="3" s="1"/>
  <c r="R22" i="21" s="1"/>
  <c r="E103" i="26"/>
  <c r="J334" i="3" s="1"/>
  <c r="R38" i="21" s="1"/>
  <c r="E59" i="26"/>
  <c r="J290" i="3" s="1"/>
  <c r="H59" i="21" s="1"/>
  <c r="E30" i="26"/>
  <c r="J261" i="3" s="1"/>
  <c r="H30" i="21" s="1"/>
  <c r="E90" i="26"/>
  <c r="J321" i="3" s="1"/>
  <c r="R25" i="21" s="1"/>
  <c r="E6" i="26"/>
  <c r="E38" i="26"/>
  <c r="J269" i="3" s="1"/>
  <c r="H38" i="21" s="1"/>
  <c r="E88" i="26"/>
  <c r="J319" i="3" s="1"/>
  <c r="R23" i="21" s="1"/>
  <c r="E37" i="26"/>
  <c r="J268" i="3" s="1"/>
  <c r="H37" i="21" s="1"/>
  <c r="E13" i="26"/>
  <c r="J244" i="3" s="1"/>
  <c r="H13" i="21" s="1"/>
  <c r="E14" i="26"/>
  <c r="J245" i="3" s="1"/>
  <c r="H14" i="21" s="1"/>
  <c r="E85" i="26"/>
  <c r="J316" i="3" s="1"/>
  <c r="R20" i="21" s="1"/>
  <c r="E71" i="26"/>
  <c r="J302" i="3" s="1"/>
  <c r="R6" i="21" s="1"/>
  <c r="E32" i="26"/>
  <c r="J263" i="3" s="1"/>
  <c r="H32" i="21" s="1"/>
  <c r="R46" i="21"/>
  <c r="E62" i="26"/>
  <c r="J293" i="3" s="1"/>
  <c r="H62" i="21" s="1"/>
  <c r="E110" i="26"/>
  <c r="J341" i="3" s="1"/>
  <c r="R45" i="21" s="1"/>
  <c r="E39" i="26"/>
  <c r="J270" i="3" s="1"/>
  <c r="H39" i="21" s="1"/>
  <c r="E15" i="26"/>
  <c r="J246" i="3" s="1"/>
  <c r="H15" i="21" s="1"/>
  <c r="E26" i="26"/>
  <c r="J257" i="3" s="1"/>
  <c r="H26" i="21" s="1"/>
  <c r="E75" i="26"/>
  <c r="J306" i="3" s="1"/>
  <c r="R10" i="21" s="1"/>
  <c r="E25" i="26"/>
  <c r="J256" i="3" s="1"/>
  <c r="H25" i="21" s="1"/>
  <c r="E63" i="26"/>
  <c r="J294" i="3" s="1"/>
  <c r="H63" i="21" s="1"/>
  <c r="E99" i="26"/>
  <c r="J330" i="3" s="1"/>
  <c r="R34" i="21" s="1"/>
  <c r="E68" i="26"/>
  <c r="J299" i="3" s="1"/>
  <c r="H68" i="21" s="1"/>
  <c r="E43" i="26"/>
  <c r="J274" i="3" s="1"/>
  <c r="H43" i="21" s="1"/>
  <c r="E91" i="26"/>
  <c r="J322" i="3" s="1"/>
  <c r="R26" i="21" s="1"/>
  <c r="E102" i="26"/>
  <c r="J333" i="3" s="1"/>
  <c r="R37" i="21" s="1"/>
  <c r="E42" i="26"/>
  <c r="J273" i="3" s="1"/>
  <c r="H42" i="21" s="1"/>
  <c r="E86" i="26"/>
  <c r="J317" i="3" s="1"/>
  <c r="R21" i="21" s="1"/>
  <c r="E19" i="26"/>
  <c r="J250" i="3" s="1"/>
  <c r="H19" i="21" s="1"/>
  <c r="E51" i="26"/>
  <c r="J282" i="3" s="1"/>
  <c r="H51" i="21" s="1"/>
  <c r="E81" i="26"/>
  <c r="J312" i="3" s="1"/>
  <c r="R16" i="21" s="1"/>
  <c r="E83" i="26"/>
  <c r="J314" i="3" s="1"/>
  <c r="R18" i="21" s="1"/>
  <c r="E58" i="26"/>
  <c r="J289" i="3" s="1"/>
  <c r="H58" i="21" s="1"/>
  <c r="E100" i="26"/>
  <c r="J331" i="3" s="1"/>
  <c r="R35" i="21" s="1"/>
  <c r="E9" i="26"/>
  <c r="J240" i="3" s="1"/>
  <c r="H9" i="21" s="1"/>
  <c r="E65" i="26"/>
  <c r="J296" i="3" s="1"/>
  <c r="H65" i="21" s="1"/>
  <c r="E27" i="26"/>
  <c r="J258" i="3" s="1"/>
  <c r="H27" i="21" s="1"/>
  <c r="E105" i="26"/>
  <c r="J336" i="3" s="1"/>
  <c r="R40" i="21" s="1"/>
  <c r="E97" i="26"/>
  <c r="J328" i="3" s="1"/>
  <c r="R32" i="21" s="1"/>
  <c r="E57" i="26"/>
  <c r="J288" i="3" s="1"/>
  <c r="H57" i="21" s="1"/>
  <c r="E95" i="26"/>
  <c r="J326" i="3" s="1"/>
  <c r="R30" i="21" s="1"/>
  <c r="E44" i="26"/>
  <c r="J275" i="3" s="1"/>
  <c r="H44" i="21" s="1"/>
  <c r="E59" i="20"/>
  <c r="F46" i="3"/>
  <c r="F46" i="20" s="1"/>
  <c r="E168" i="3"/>
  <c r="Y53" i="20" s="1"/>
  <c r="E53" i="20"/>
  <c r="E135" i="3"/>
  <c r="Y20" i="20" s="1"/>
  <c r="E7" i="26"/>
  <c r="D144" i="3"/>
  <c r="X29" i="20" s="1"/>
  <c r="D209" i="3"/>
  <c r="X101" i="20" s="1"/>
  <c r="E87" i="20"/>
  <c r="E101" i="26"/>
  <c r="J332" i="3" s="1"/>
  <c r="R36" i="21" s="1"/>
  <c r="E76" i="20"/>
  <c r="E184" i="3"/>
  <c r="Y76" i="20" s="1"/>
  <c r="E61" i="26"/>
  <c r="J292" i="3" s="1"/>
  <c r="H61" i="21" s="1"/>
  <c r="E133" i="3"/>
  <c r="Y18" i="20" s="1"/>
  <c r="D186" i="3"/>
  <c r="X78" i="20" s="1"/>
  <c r="D195" i="3"/>
  <c r="X87" i="20" s="1"/>
  <c r="E45" i="26"/>
  <c r="J276" i="3" s="1"/>
  <c r="H45" i="21" s="1"/>
  <c r="E89" i="26"/>
  <c r="J320" i="3" s="1"/>
  <c r="R24" i="21" s="1"/>
  <c r="E47" i="26"/>
  <c r="J278" i="3" s="1"/>
  <c r="H47" i="21" s="1"/>
  <c r="E34" i="26"/>
  <c r="J265" i="3" s="1"/>
  <c r="H34" i="21" s="1"/>
  <c r="E78" i="26"/>
  <c r="J309" i="3" s="1"/>
  <c r="R13" i="21" s="1"/>
  <c r="E64" i="26"/>
  <c r="J295" i="3" s="1"/>
  <c r="H64" i="21" s="1"/>
  <c r="E164" i="3"/>
  <c r="Y49" i="20" s="1"/>
  <c r="D164" i="3"/>
  <c r="X49" i="20" s="1"/>
  <c r="E46" i="20"/>
  <c r="E85" i="20"/>
  <c r="E146" i="3"/>
  <c r="Y31" i="20" s="1"/>
  <c r="E31" i="20"/>
  <c r="E52" i="26"/>
  <c r="J283" i="3" s="1"/>
  <c r="H52" i="21" s="1"/>
  <c r="E28" i="26"/>
  <c r="J259" i="3" s="1"/>
  <c r="H28" i="21" s="1"/>
  <c r="E193" i="3"/>
  <c r="Y85" i="20" s="1"/>
  <c r="E196" i="3"/>
  <c r="Y88" i="20" s="1"/>
  <c r="E88" i="20"/>
  <c r="E94" i="26"/>
  <c r="J325" i="3" s="1"/>
  <c r="R29" i="21" s="1"/>
  <c r="E76" i="26"/>
  <c r="J307" i="3" s="1"/>
  <c r="R11" i="21" s="1"/>
  <c r="D168" i="3"/>
  <c r="X53" i="20" s="1"/>
  <c r="Y77" i="20"/>
  <c r="D185" i="3"/>
  <c r="X77" i="20" s="1"/>
  <c r="E77" i="20"/>
  <c r="E54" i="26"/>
  <c r="J285" i="3" s="1"/>
  <c r="H54" i="21" s="1"/>
  <c r="G39" i="3"/>
  <c r="G39" i="20" s="1"/>
  <c r="E39" i="20"/>
  <c r="E154" i="3"/>
  <c r="Y39" i="20" s="1"/>
  <c r="E70" i="26"/>
  <c r="J301" i="3" s="1"/>
  <c r="H70" i="21" s="1"/>
  <c r="E8" i="26"/>
  <c r="J239" i="3" s="1"/>
  <c r="H8" i="21" s="1"/>
  <c r="E70" i="20"/>
  <c r="D133" i="3"/>
  <c r="X18" i="20" s="1"/>
  <c r="E31" i="26"/>
  <c r="J262" i="3" s="1"/>
  <c r="H31" i="21" s="1"/>
  <c r="E48" i="26"/>
  <c r="J279" i="3" s="1"/>
  <c r="H48" i="21" s="1"/>
  <c r="E143" i="3"/>
  <c r="Y28" i="20" s="1"/>
  <c r="E171" i="3"/>
  <c r="Y56" i="20" s="1"/>
  <c r="E188" i="3"/>
  <c r="Y80" i="20" s="1"/>
  <c r="D181" i="3"/>
  <c r="X73" i="20" s="1"/>
  <c r="E192" i="3"/>
  <c r="Y84" i="20" s="1"/>
  <c r="E33" i="26"/>
  <c r="J264" i="3" s="1"/>
  <c r="H33" i="21" s="1"/>
  <c r="E77" i="26"/>
  <c r="J308" i="3" s="1"/>
  <c r="R12" i="21" s="1"/>
  <c r="E109" i="26"/>
  <c r="J340" i="3" s="1"/>
  <c r="R44" i="21" s="1"/>
  <c r="E35" i="26"/>
  <c r="J266" i="3" s="1"/>
  <c r="H35" i="21" s="1"/>
  <c r="E22" i="26"/>
  <c r="J253" i="3" s="1"/>
  <c r="H22" i="21" s="1"/>
  <c r="E15" i="20"/>
  <c r="E130" i="3"/>
  <c r="Y15" i="20" s="1"/>
  <c r="E209" i="3"/>
  <c r="Y101" i="20" s="1"/>
  <c r="E156" i="3"/>
  <c r="Y41" i="20" s="1"/>
  <c r="E41" i="20"/>
  <c r="D178" i="3"/>
  <c r="X70" i="20" s="1"/>
  <c r="E79" i="26"/>
  <c r="J310" i="3" s="1"/>
  <c r="R14" i="21" s="1"/>
  <c r="E36" i="26"/>
  <c r="J267" i="3" s="1"/>
  <c r="H36" i="21" s="1"/>
  <c r="G17" i="3"/>
  <c r="G17" i="20" s="1"/>
  <c r="E28" i="20"/>
  <c r="E144" i="3"/>
  <c r="Y29" i="20" s="1"/>
  <c r="E53" i="26"/>
  <c r="J284" i="3" s="1"/>
  <c r="H53" i="21" s="1"/>
  <c r="E23" i="26"/>
  <c r="J254" i="3" s="1"/>
  <c r="H23" i="21" s="1"/>
  <c r="P20" i="21"/>
  <c r="G87" i="3"/>
  <c r="G94" i="20" s="1"/>
  <c r="G27" i="3"/>
  <c r="G27" i="20" s="1"/>
  <c r="F47" i="21"/>
  <c r="G49" i="3"/>
  <c r="G49" i="20" s="1"/>
  <c r="P41" i="21"/>
  <c r="G108" i="3"/>
  <c r="G115" i="20" s="1"/>
  <c r="G45" i="3"/>
  <c r="G45" i="20" s="1"/>
  <c r="G74" i="3"/>
  <c r="G81" i="20" s="1"/>
  <c r="G70" i="3"/>
  <c r="G77" i="20" s="1"/>
  <c r="F68" i="21"/>
  <c r="F55" i="21"/>
  <c r="G57" i="3"/>
  <c r="G57" i="20" s="1"/>
  <c r="G53" i="3"/>
  <c r="G53" i="20" s="1"/>
  <c r="F93" i="3"/>
  <c r="F100" i="20" s="1"/>
  <c r="F36" i="21"/>
  <c r="G38" i="3"/>
  <c r="G38" i="20" s="1"/>
  <c r="P10" i="21"/>
  <c r="G77" i="3"/>
  <c r="G84" i="20" s="1"/>
  <c r="F9" i="21"/>
  <c r="G11" i="3"/>
  <c r="G11" i="20" s="1"/>
  <c r="P35" i="21"/>
  <c r="G102" i="3"/>
  <c r="G109" i="20" s="1"/>
  <c r="G83" i="3"/>
  <c r="G90" i="20" s="1"/>
  <c r="G75" i="3"/>
  <c r="G82" i="20" s="1"/>
  <c r="F66" i="21"/>
  <c r="G68" i="3"/>
  <c r="G75" i="20" s="1"/>
  <c r="P39" i="21"/>
  <c r="G106" i="3"/>
  <c r="G113" i="20" s="1"/>
  <c r="D123" i="3"/>
  <c r="X8" i="20" s="1"/>
  <c r="E8" i="20"/>
  <c r="G9" i="3"/>
  <c r="G9" i="20" s="1"/>
  <c r="P33" i="21"/>
  <c r="G100" i="3"/>
  <c r="G107" i="20" s="1"/>
  <c r="F15" i="21"/>
  <c r="G91" i="3"/>
  <c r="G98" i="20" s="1"/>
  <c r="F65" i="3"/>
  <c r="F72" i="20" s="1"/>
  <c r="G73" i="3"/>
  <c r="G80" i="20" s="1"/>
  <c r="E117" i="20"/>
  <c r="D225" i="3"/>
  <c r="X117" i="20" s="1"/>
  <c r="E225" i="3"/>
  <c r="Y117" i="20" s="1"/>
  <c r="F110" i="3"/>
  <c r="F117" i="20" s="1"/>
  <c r="G20" i="3"/>
  <c r="G20" i="20" s="1"/>
  <c r="G113" i="3"/>
  <c r="G120" i="20" s="1"/>
  <c r="F37" i="3"/>
  <c r="F37" i="20" s="1"/>
  <c r="G81" i="3"/>
  <c r="G88" i="20" s="1"/>
  <c r="D152" i="3"/>
  <c r="X37" i="20" s="1"/>
  <c r="E152" i="3"/>
  <c r="Y37" i="20" s="1"/>
  <c r="G22" i="3"/>
  <c r="G22" i="20" s="1"/>
  <c r="E62" i="21"/>
  <c r="F64" i="3"/>
  <c r="F71" i="20" s="1"/>
  <c r="P22" i="21"/>
  <c r="G89" i="3"/>
  <c r="G96" i="20" s="1"/>
  <c r="F33" i="21"/>
  <c r="G35" i="3"/>
  <c r="G35" i="20" s="1"/>
  <c r="P40" i="21"/>
  <c r="G107" i="3"/>
  <c r="G114" i="20" s="1"/>
  <c r="P15" i="21"/>
  <c r="G82" i="3"/>
  <c r="G89" i="20" s="1"/>
  <c r="F16" i="21"/>
  <c r="G18" i="3"/>
  <c r="G18" i="20" s="1"/>
  <c r="P12" i="21"/>
  <c r="G79" i="3"/>
  <c r="G86" i="20" s="1"/>
  <c r="P13" i="21"/>
  <c r="G80" i="3"/>
  <c r="G87" i="20" s="1"/>
  <c r="P11" i="21"/>
  <c r="G78" i="3"/>
  <c r="G85" i="20" s="1"/>
  <c r="F12" i="21"/>
  <c r="G14" i="3"/>
  <c r="G14" i="20" s="1"/>
  <c r="E39" i="21"/>
  <c r="F41" i="3"/>
  <c r="F41" i="20" s="1"/>
  <c r="E12" i="21"/>
  <c r="F14" i="3"/>
  <c r="F14" i="20" s="1"/>
  <c r="G55" i="3"/>
  <c r="G55" i="20" s="1"/>
  <c r="E170" i="3"/>
  <c r="Y55" i="20" s="1"/>
  <c r="E55" i="20"/>
  <c r="D170" i="3"/>
  <c r="X55" i="20" s="1"/>
  <c r="O33" i="21"/>
  <c r="F100" i="3"/>
  <c r="F107" i="20" s="1"/>
  <c r="E48" i="21"/>
  <c r="F50" i="3"/>
  <c r="F50" i="20" s="1"/>
  <c r="F85" i="3"/>
  <c r="F92" i="20" s="1"/>
  <c r="E200" i="3"/>
  <c r="Y92" i="20" s="1"/>
  <c r="G85" i="3"/>
  <c r="G92" i="20" s="1"/>
  <c r="E92" i="20"/>
  <c r="D200" i="3"/>
  <c r="X92" i="20" s="1"/>
  <c r="E41" i="21"/>
  <c r="F43" i="3"/>
  <c r="F43" i="20" s="1"/>
  <c r="O38" i="21"/>
  <c r="F105" i="3"/>
  <c r="F112" i="20" s="1"/>
  <c r="O31" i="21"/>
  <c r="F98" i="3"/>
  <c r="F105" i="20" s="1"/>
  <c r="F107" i="3"/>
  <c r="F114" i="20" s="1"/>
  <c r="F35" i="3"/>
  <c r="F35" i="20" s="1"/>
  <c r="F36" i="3"/>
  <c r="F36" i="20" s="1"/>
  <c r="G84" i="3"/>
  <c r="G91" i="20" s="1"/>
  <c r="P17" i="21"/>
  <c r="P30" i="21"/>
  <c r="G97" i="3"/>
  <c r="G104" i="20" s="1"/>
  <c r="F64" i="21"/>
  <c r="G66" i="3"/>
  <c r="G73" i="20" s="1"/>
  <c r="P37" i="21"/>
  <c r="G104" i="3"/>
  <c r="G111" i="20" s="1"/>
  <c r="F34" i="21"/>
  <c r="G36" i="3"/>
  <c r="G36" i="20" s="1"/>
  <c r="F57" i="21"/>
  <c r="G59" i="3"/>
  <c r="G59" i="20" s="1"/>
  <c r="P25" i="21"/>
  <c r="G92" i="3"/>
  <c r="G99" i="20" s="1"/>
  <c r="F60" i="21"/>
  <c r="G62" i="3"/>
  <c r="G69" i="20" s="1"/>
  <c r="F83" i="3"/>
  <c r="F90" i="20" s="1"/>
  <c r="O16" i="21"/>
  <c r="E52" i="20"/>
  <c r="E167" i="3"/>
  <c r="Y52" i="20" s="1"/>
  <c r="D167" i="3"/>
  <c r="X52" i="20" s="1"/>
  <c r="G52" i="3"/>
  <c r="G52" i="20" s="1"/>
  <c r="E13" i="21"/>
  <c r="F15" i="3"/>
  <c r="F15" i="20" s="1"/>
  <c r="E28" i="21"/>
  <c r="F30" i="3"/>
  <c r="F30" i="20" s="1"/>
  <c r="E42" i="21"/>
  <c r="F44" i="3"/>
  <c r="F44" i="20" s="1"/>
  <c r="O37" i="21"/>
  <c r="F104" i="3"/>
  <c r="F111" i="20" s="1"/>
  <c r="E14" i="21"/>
  <c r="F16" i="3"/>
  <c r="F16" i="20" s="1"/>
  <c r="O12" i="21"/>
  <c r="F79" i="3"/>
  <c r="F86" i="20" s="1"/>
  <c r="E11" i="21"/>
  <c r="F13" i="3"/>
  <c r="F13" i="20" s="1"/>
  <c r="O15" i="21"/>
  <c r="F82" i="3"/>
  <c r="F89" i="20" s="1"/>
  <c r="F19" i="3"/>
  <c r="F19" i="20" s="1"/>
  <c r="F78" i="3"/>
  <c r="F85" i="20" s="1"/>
  <c r="F65" i="21"/>
  <c r="G67" i="3"/>
  <c r="G74" i="20" s="1"/>
  <c r="G8" i="3"/>
  <c r="G8" i="20" s="1"/>
  <c r="F6" i="21"/>
  <c r="F45" i="21"/>
  <c r="G47" i="3"/>
  <c r="G47" i="20" s="1"/>
  <c r="F62" i="21"/>
  <c r="G64" i="3"/>
  <c r="G71" i="20" s="1"/>
  <c r="G122" i="20"/>
  <c r="F48" i="21"/>
  <c r="G50" i="3"/>
  <c r="G50" i="20" s="1"/>
  <c r="G109" i="3"/>
  <c r="G116" i="20" s="1"/>
  <c r="P42" i="21"/>
  <c r="F38" i="21"/>
  <c r="G40" i="3"/>
  <c r="G40" i="20" s="1"/>
  <c r="F35" i="21"/>
  <c r="G37" i="3"/>
  <c r="G37" i="20" s="1"/>
  <c r="G110" i="3"/>
  <c r="G117" i="20" s="1"/>
  <c r="P43" i="21"/>
  <c r="F44" i="21"/>
  <c r="G46" i="3"/>
  <c r="G46" i="20" s="1"/>
  <c r="O41" i="21"/>
  <c r="F108" i="3"/>
  <c r="F115" i="20" s="1"/>
  <c r="E54" i="21"/>
  <c r="F56" i="3"/>
  <c r="F56" i="20" s="1"/>
  <c r="O13" i="21"/>
  <c r="F80" i="3"/>
  <c r="F87" i="20" s="1"/>
  <c r="F62" i="3"/>
  <c r="F69" i="20" s="1"/>
  <c r="E60" i="21"/>
  <c r="E18" i="21"/>
  <c r="F20" i="3"/>
  <c r="F20" i="20" s="1"/>
  <c r="O20" i="21"/>
  <c r="F87" i="3"/>
  <c r="F94" i="20" s="1"/>
  <c r="E32" i="21"/>
  <c r="F34" i="3"/>
  <c r="F34" i="20" s="1"/>
  <c r="F17" i="3"/>
  <c r="F17" i="20" s="1"/>
  <c r="E15" i="21"/>
  <c r="O10" i="21"/>
  <c r="F77" i="3"/>
  <c r="F84" i="20" s="1"/>
  <c r="F39" i="3"/>
  <c r="F39" i="20" s="1"/>
  <c r="E37" i="21"/>
  <c r="E16" i="21"/>
  <c r="F18" i="3"/>
  <c r="F18" i="20" s="1"/>
  <c r="E10" i="20"/>
  <c r="D125" i="3"/>
  <c r="X10" i="20" s="1"/>
  <c r="F10" i="3"/>
  <c r="F10" i="20" s="1"/>
  <c r="G10" i="3"/>
  <c r="G10" i="20" s="1"/>
  <c r="E125" i="3"/>
  <c r="Y10" i="20" s="1"/>
  <c r="F21" i="3"/>
  <c r="F21" i="20" s="1"/>
  <c r="F103" i="3"/>
  <c r="F110" i="20" s="1"/>
  <c r="F59" i="3"/>
  <c r="F59" i="20" s="1"/>
  <c r="F69" i="21"/>
  <c r="G71" i="3"/>
  <c r="G78" i="20" s="1"/>
  <c r="F10" i="21"/>
  <c r="G12" i="3"/>
  <c r="G12" i="20" s="1"/>
  <c r="F41" i="21"/>
  <c r="G43" i="3"/>
  <c r="G43" i="20" s="1"/>
  <c r="P31" i="21"/>
  <c r="G98" i="3"/>
  <c r="G105" i="20" s="1"/>
  <c r="F32" i="21"/>
  <c r="G34" i="3"/>
  <c r="G34" i="20" s="1"/>
  <c r="F61" i="21"/>
  <c r="G63" i="3"/>
  <c r="G70" i="20" s="1"/>
  <c r="P34" i="21"/>
  <c r="G101" i="3"/>
  <c r="G108" i="20" s="1"/>
  <c r="F14" i="21"/>
  <c r="G16" i="3"/>
  <c r="G16" i="20" s="1"/>
  <c r="P27" i="21"/>
  <c r="G94" i="3"/>
  <c r="G101" i="20" s="1"/>
  <c r="G30" i="3"/>
  <c r="G30" i="20" s="1"/>
  <c r="F28" i="21"/>
  <c r="E21" i="21"/>
  <c r="F23" i="3"/>
  <c r="F23" i="20" s="1"/>
  <c r="O14" i="21"/>
  <c r="F81" i="3"/>
  <c r="F88" i="20" s="1"/>
  <c r="F122" i="20"/>
  <c r="E139" i="3"/>
  <c r="Y24" i="20" s="1"/>
  <c r="D139" i="3"/>
  <c r="X24" i="20" s="1"/>
  <c r="G24" i="3"/>
  <c r="G24" i="20" s="1"/>
  <c r="E24" i="20"/>
  <c r="O27" i="21"/>
  <c r="F94" i="3"/>
  <c r="F101" i="20" s="1"/>
  <c r="E64" i="21"/>
  <c r="F66" i="3"/>
  <c r="F73" i="20" s="1"/>
  <c r="O34" i="21"/>
  <c r="F101" i="3"/>
  <c r="F108" i="20" s="1"/>
  <c r="E58" i="21"/>
  <c r="F60" i="3"/>
  <c r="F60" i="20" s="1"/>
  <c r="E55" i="21"/>
  <c r="F57" i="3"/>
  <c r="F57" i="20" s="1"/>
  <c r="E51" i="20"/>
  <c r="E166" i="3"/>
  <c r="Y51" i="20" s="1"/>
  <c r="D166" i="3"/>
  <c r="X51" i="20" s="1"/>
  <c r="G51" i="3"/>
  <c r="G51" i="20" s="1"/>
  <c r="G21" i="3"/>
  <c r="G21" i="20" s="1"/>
  <c r="F63" i="3"/>
  <c r="F70" i="20" s="1"/>
  <c r="F61" i="3"/>
  <c r="F61" i="20" s="1"/>
  <c r="E6" i="21"/>
  <c r="F8" i="3"/>
  <c r="E31" i="21"/>
  <c r="F33" i="3"/>
  <c r="E50" i="21"/>
  <c r="F52" i="3"/>
  <c r="O8" i="21"/>
  <c r="F75" i="3"/>
  <c r="O39" i="21"/>
  <c r="F106" i="3"/>
  <c r="E40" i="21"/>
  <c r="F42" i="3"/>
  <c r="F29" i="21"/>
  <c r="G31" i="3"/>
  <c r="F13" i="21"/>
  <c r="G15" i="3"/>
  <c r="P28" i="21"/>
  <c r="G95" i="3"/>
  <c r="O21" i="21"/>
  <c r="F88" i="3"/>
  <c r="F113" i="3"/>
  <c r="E26" i="21"/>
  <c r="F28" i="3"/>
  <c r="E67" i="21"/>
  <c r="F69" i="3"/>
  <c r="O19" i="21"/>
  <c r="F86" i="3"/>
  <c r="E20" i="21"/>
  <c r="F22" i="3"/>
  <c r="F32" i="3"/>
  <c r="E70" i="21"/>
  <c r="F72" i="3"/>
  <c r="O30" i="21"/>
  <c r="F97" i="3"/>
  <c r="E10" i="21"/>
  <c r="F12" i="3"/>
  <c r="E29" i="21"/>
  <c r="F31" i="3"/>
  <c r="E51" i="21"/>
  <c r="F53" i="3"/>
  <c r="F90" i="3"/>
  <c r="O23" i="21"/>
  <c r="E24" i="21"/>
  <c r="F26" i="3"/>
  <c r="P44" i="21"/>
  <c r="G111" i="3"/>
  <c r="F59" i="21"/>
  <c r="G61" i="3"/>
  <c r="E65" i="21"/>
  <c r="F67" i="3"/>
  <c r="O25" i="21"/>
  <c r="F92" i="3"/>
  <c r="O44" i="21"/>
  <c r="F111" i="3"/>
  <c r="F25" i="3"/>
  <c r="E23" i="21"/>
  <c r="E68" i="21"/>
  <c r="F70" i="3"/>
  <c r="F76" i="3"/>
  <c r="D191" i="3"/>
  <c r="G76" i="3"/>
  <c r="E191" i="3"/>
  <c r="E83" i="20"/>
  <c r="E48" i="20"/>
  <c r="F48" i="3"/>
  <c r="G48" i="3"/>
  <c r="D163" i="3"/>
  <c r="E163" i="3"/>
  <c r="F49" i="3"/>
  <c r="E49" i="21"/>
  <c r="F51" i="3"/>
  <c r="F95" i="3"/>
  <c r="O28" i="21"/>
  <c r="E7" i="21"/>
  <c r="F9" i="3"/>
  <c r="O7" i="21"/>
  <c r="F74" i="3"/>
  <c r="P26" i="21"/>
  <c r="G93" i="3"/>
  <c r="G72" i="3"/>
  <c r="F70" i="21"/>
  <c r="G33" i="3"/>
  <c r="F31" i="21"/>
  <c r="E43" i="21"/>
  <c r="F45" i="3"/>
  <c r="E69" i="21"/>
  <c r="F71" i="3"/>
  <c r="O22" i="21"/>
  <c r="F89" i="3"/>
  <c r="O45" i="21"/>
  <c r="F112" i="3"/>
  <c r="E25" i="21"/>
  <c r="F27" i="3"/>
  <c r="E52" i="21"/>
  <c r="F54" i="3"/>
  <c r="E106" i="20"/>
  <c r="D214" i="3"/>
  <c r="G99" i="3"/>
  <c r="E214" i="3"/>
  <c r="F99" i="3"/>
  <c r="Y47" i="20"/>
  <c r="G88" i="3"/>
  <c r="E27" i="21"/>
  <c r="F29" i="3"/>
  <c r="E53" i="21"/>
  <c r="F55" i="3"/>
  <c r="O6" i="21"/>
  <c r="F73" i="3"/>
  <c r="F96" i="3"/>
  <c r="O29" i="21"/>
  <c r="E9" i="21"/>
  <c r="F11" i="3"/>
  <c r="F58" i="3"/>
  <c r="E56" i="21"/>
  <c r="F58" i="21"/>
  <c r="G60" i="3"/>
  <c r="G44" i="3"/>
  <c r="F42" i="21"/>
  <c r="F26" i="21"/>
  <c r="G28" i="3"/>
  <c r="O42" i="21"/>
  <c r="F109" i="3"/>
  <c r="E22" i="21"/>
  <c r="F24" i="3"/>
  <c r="E66" i="21"/>
  <c r="F68" i="3"/>
  <c r="O24" i="21"/>
  <c r="F91" i="3"/>
  <c r="F102" i="3"/>
  <c r="O35" i="21"/>
  <c r="E36" i="21"/>
  <c r="F38" i="3"/>
  <c r="F47" i="3"/>
  <c r="G56" i="3"/>
  <c r="D15" i="34" l="1"/>
  <c r="D23" i="34"/>
  <c r="F116" i="3"/>
  <c r="E23" i="34" s="1"/>
  <c r="G116" i="3"/>
  <c r="F23" i="34" s="1"/>
  <c r="DF116" i="27"/>
  <c r="DF103" i="27"/>
  <c r="DF91" i="27"/>
  <c r="DF79" i="27"/>
  <c r="DF67" i="27"/>
  <c r="DF55" i="27"/>
  <c r="DF43" i="27"/>
  <c r="DF31" i="27"/>
  <c r="DF19" i="27"/>
  <c r="DF7" i="27"/>
  <c r="DF115" i="27"/>
  <c r="DF102" i="27"/>
  <c r="DF90" i="27"/>
  <c r="DF78" i="27"/>
  <c r="DF66" i="27"/>
  <c r="DF54" i="27"/>
  <c r="DF42" i="27"/>
  <c r="DF30" i="27"/>
  <c r="DF18" i="27"/>
  <c r="DF6" i="27"/>
  <c r="DF113" i="27"/>
  <c r="DF101" i="27"/>
  <c r="DF89" i="27"/>
  <c r="DF77" i="27"/>
  <c r="DF65" i="27"/>
  <c r="DF53" i="27"/>
  <c r="DF41" i="27"/>
  <c r="DF29" i="27"/>
  <c r="DF17" i="27"/>
  <c r="DF112" i="27"/>
  <c r="DF100" i="27"/>
  <c r="DF88" i="27"/>
  <c r="DF76" i="27"/>
  <c r="DF64" i="27"/>
  <c r="DF52" i="27"/>
  <c r="DF28" i="27"/>
  <c r="DF16" i="27"/>
  <c r="DF111" i="27"/>
  <c r="DF99" i="27"/>
  <c r="DF87" i="27"/>
  <c r="DF75" i="27"/>
  <c r="DF63" i="27"/>
  <c r="DF51" i="27"/>
  <c r="DF39" i="27"/>
  <c r="DF27" i="27"/>
  <c r="DF15" i="27"/>
  <c r="DF26" i="27"/>
  <c r="DF97" i="27"/>
  <c r="DF61" i="27"/>
  <c r="DF49" i="27"/>
  <c r="DF25" i="27"/>
  <c r="DF13" i="27"/>
  <c r="DF121" i="27"/>
  <c r="DF108" i="27"/>
  <c r="DF96" i="27"/>
  <c r="DF84" i="27"/>
  <c r="DF72" i="27"/>
  <c r="DF60" i="27"/>
  <c r="DF48" i="27"/>
  <c r="DF36" i="27"/>
  <c r="DF24" i="27"/>
  <c r="DF12" i="27"/>
  <c r="DF120" i="27"/>
  <c r="DF95" i="27"/>
  <c r="DF83" i="27"/>
  <c r="DF71" i="27"/>
  <c r="DF59" i="27"/>
  <c r="DF47" i="27"/>
  <c r="DF35" i="27"/>
  <c r="DF11" i="27"/>
  <c r="DF106" i="27"/>
  <c r="DF82" i="27"/>
  <c r="DF58" i="27"/>
  <c r="DF34" i="27"/>
  <c r="DF10" i="27"/>
  <c r="DF105" i="27"/>
  <c r="DF81" i="27"/>
  <c r="DF57" i="27"/>
  <c r="DF45" i="27"/>
  <c r="DF21" i="27"/>
  <c r="DF117" i="27"/>
  <c r="DF92" i="27"/>
  <c r="DF80" i="27"/>
  <c r="DF56" i="27"/>
  <c r="DF44" i="27"/>
  <c r="DF20" i="27"/>
  <c r="DF40" i="27"/>
  <c r="DF110" i="27"/>
  <c r="DF98" i="27"/>
  <c r="DF86" i="27"/>
  <c r="DF74" i="27"/>
  <c r="DF62" i="27"/>
  <c r="DF50" i="27"/>
  <c r="DF38" i="27"/>
  <c r="DF14" i="27"/>
  <c r="DF109" i="27"/>
  <c r="DF85" i="27"/>
  <c r="DF73" i="27"/>
  <c r="DF37" i="27"/>
  <c r="DF107" i="27"/>
  <c r="DF23" i="27"/>
  <c r="DF119" i="27"/>
  <c r="DF94" i="27"/>
  <c r="DF70" i="27"/>
  <c r="DF46" i="27"/>
  <c r="DF22" i="27"/>
  <c r="DF118" i="27"/>
  <c r="DF93" i="27"/>
  <c r="DF69" i="27"/>
  <c r="DF33" i="27"/>
  <c r="DF9" i="27"/>
  <c r="DF104" i="27"/>
  <c r="DF68" i="27"/>
  <c r="DF32" i="27"/>
  <c r="DF8" i="27"/>
  <c r="E114" i="26"/>
  <c r="J237" i="3"/>
  <c r="H6" i="21" s="1"/>
  <c r="J238" i="3"/>
  <c r="H7" i="21" s="1"/>
  <c r="F116" i="20"/>
  <c r="F96" i="20"/>
  <c r="Y48" i="20"/>
  <c r="F25" i="20"/>
  <c r="F28" i="20"/>
  <c r="G15" i="20"/>
  <c r="F82" i="20"/>
  <c r="F47" i="20"/>
  <c r="F109" i="20"/>
  <c r="G44" i="20"/>
  <c r="F58" i="20"/>
  <c r="F103" i="20"/>
  <c r="F106" i="20"/>
  <c r="G79" i="20"/>
  <c r="F102" i="20"/>
  <c r="X48" i="20"/>
  <c r="D231" i="3"/>
  <c r="G23" i="34" s="1"/>
  <c r="Y83" i="20"/>
  <c r="F77" i="20"/>
  <c r="F118" i="20"/>
  <c r="F74" i="20"/>
  <c r="G118" i="20"/>
  <c r="F31" i="20"/>
  <c r="F104" i="20"/>
  <c r="F32" i="20"/>
  <c r="G56" i="20"/>
  <c r="F55" i="20"/>
  <c r="X106" i="20"/>
  <c r="F27" i="20"/>
  <c r="F45" i="20"/>
  <c r="F81" i="20"/>
  <c r="F49" i="20"/>
  <c r="F83" i="20"/>
  <c r="F93" i="20"/>
  <c r="F95" i="20"/>
  <c r="F42" i="20"/>
  <c r="F33" i="20"/>
  <c r="F38" i="20"/>
  <c r="F98" i="20"/>
  <c r="F24" i="20"/>
  <c r="G28" i="20"/>
  <c r="G60" i="20"/>
  <c r="F11" i="20"/>
  <c r="F80" i="20"/>
  <c r="F29" i="20"/>
  <c r="E231" i="3"/>
  <c r="Y106" i="20"/>
  <c r="F54" i="20"/>
  <c r="F119" i="20"/>
  <c r="F78" i="20"/>
  <c r="G100" i="20"/>
  <c r="F9" i="20"/>
  <c r="F51" i="20"/>
  <c r="D67" i="37"/>
  <c r="E123" i="20"/>
  <c r="C13" i="37"/>
  <c r="G48" i="20"/>
  <c r="G83" i="20"/>
  <c r="F97" i="20"/>
  <c r="F22" i="20"/>
  <c r="F76" i="20"/>
  <c r="F120" i="20"/>
  <c r="G102" i="20"/>
  <c r="G31" i="20"/>
  <c r="F113" i="20"/>
  <c r="F52" i="20"/>
  <c r="F8" i="20"/>
  <c r="F75" i="20"/>
  <c r="G95" i="20"/>
  <c r="G106" i="20"/>
  <c r="G33" i="20"/>
  <c r="P112" i="27"/>
  <c r="AK112" i="27"/>
  <c r="BG112" i="27"/>
  <c r="CB112" i="27"/>
  <c r="CW112" i="27"/>
  <c r="BN112" i="27"/>
  <c r="G112" i="27"/>
  <c r="AB112" i="27"/>
  <c r="AW112" i="27"/>
  <c r="BS112" i="27"/>
  <c r="CN112" i="27"/>
  <c r="DG112" i="27"/>
  <c r="AT112" i="27"/>
  <c r="H112" i="27"/>
  <c r="AC112" i="27"/>
  <c r="AY112" i="27"/>
  <c r="BT112" i="27"/>
  <c r="CO112" i="27"/>
  <c r="DB112" i="27"/>
  <c r="AP112" i="27"/>
  <c r="Y112" i="27"/>
  <c r="CH112" i="27"/>
  <c r="AZ112" i="27"/>
  <c r="O112" i="27"/>
  <c r="CV112" i="27"/>
  <c r="BK112" i="27"/>
  <c r="AL112" i="27"/>
  <c r="U112" i="27"/>
  <c r="AQ112" i="27"/>
  <c r="BL112" i="27"/>
  <c r="CG112" i="27"/>
  <c r="DC112" i="27"/>
  <c r="AX112" i="27"/>
  <c r="L112" i="27"/>
  <c r="AG112" i="27"/>
  <c r="BC112" i="27"/>
  <c r="BX112" i="27"/>
  <c r="CS112" i="27"/>
  <c r="CP112" i="27"/>
  <c r="AD112" i="27"/>
  <c r="M112" i="27"/>
  <c r="AI112" i="27"/>
  <c r="BD112" i="27"/>
  <c r="BY112" i="27"/>
  <c r="CU112" i="27"/>
  <c r="CL112" i="27"/>
  <c r="Z112" i="27"/>
  <c r="AU112" i="27"/>
  <c r="V112" i="27"/>
  <c r="BU112" i="27"/>
  <c r="AJ112" i="27"/>
  <c r="BB112" i="27"/>
  <c r="CF112" i="27"/>
  <c r="E112" i="27"/>
  <c r="AA112" i="27"/>
  <c r="AV112" i="27"/>
  <c r="BQ112" i="27"/>
  <c r="CM112" i="27"/>
  <c r="CT112" i="27"/>
  <c r="AH112" i="27"/>
  <c r="Q112" i="27"/>
  <c r="AM112" i="27"/>
  <c r="BH112" i="27"/>
  <c r="CC112" i="27"/>
  <c r="CY112" i="27"/>
  <c r="BZ112" i="27"/>
  <c r="N112" i="27"/>
  <c r="S112" i="27"/>
  <c r="AN112" i="27"/>
  <c r="BI112" i="27"/>
  <c r="CE112" i="27"/>
  <c r="CZ112" i="27"/>
  <c r="BV112" i="27"/>
  <c r="J112" i="27"/>
  <c r="BP112" i="27"/>
  <c r="I112" i="27"/>
  <c r="CQ112" i="27"/>
  <c r="BE112" i="27"/>
  <c r="T112" i="27"/>
  <c r="DA112" i="27"/>
  <c r="K112" i="27"/>
  <c r="AF112" i="27"/>
  <c r="BA112" i="27"/>
  <c r="BW112" i="27"/>
  <c r="CR112" i="27"/>
  <c r="CD112" i="27"/>
  <c r="R112" i="27"/>
  <c r="W112" i="27"/>
  <c r="AR112" i="27"/>
  <c r="BM112" i="27"/>
  <c r="CI112" i="27"/>
  <c r="DD112" i="27"/>
  <c r="BJ112" i="27"/>
  <c r="F112" i="27"/>
  <c r="X112" i="27"/>
  <c r="AS112" i="27"/>
  <c r="BO112" i="27"/>
  <c r="CJ112" i="27"/>
  <c r="DE112" i="27"/>
  <c r="BF112" i="27"/>
  <c r="CK112" i="27"/>
  <c r="AE112" i="27"/>
  <c r="BR112" i="27"/>
  <c r="CA112" i="27"/>
  <c r="AO112" i="27"/>
  <c r="CX112" i="27"/>
  <c r="F48" i="20"/>
  <c r="X83" i="20"/>
  <c r="F99" i="20"/>
  <c r="G61" i="20"/>
  <c r="F26" i="20"/>
  <c r="F53" i="20"/>
  <c r="F12" i="20"/>
  <c r="F79" i="20"/>
  <c r="Y123" i="20" l="1"/>
  <c r="H23" i="34"/>
  <c r="DH123" i="27"/>
  <c r="D6" i="27"/>
  <c r="D112" i="27"/>
  <c r="DH112" i="27" s="1"/>
  <c r="DF122" i="27"/>
  <c r="DF114" i="27"/>
  <c r="AE111" i="27"/>
  <c r="AE28" i="27"/>
  <c r="AE106" i="27"/>
  <c r="AE70" i="27"/>
  <c r="AE6" i="27"/>
  <c r="AE55" i="27"/>
  <c r="AE62" i="27"/>
  <c r="AE7" i="27"/>
  <c r="AE17" i="27"/>
  <c r="AE116" i="27"/>
  <c r="AE22" i="27"/>
  <c r="AE101" i="27"/>
  <c r="AE57" i="27"/>
  <c r="AE49" i="27"/>
  <c r="AE26" i="27"/>
  <c r="AE104" i="27"/>
  <c r="AE11" i="27"/>
  <c r="AE88" i="27"/>
  <c r="AE31" i="27"/>
  <c r="AE52" i="27"/>
  <c r="AE115" i="27"/>
  <c r="AE34" i="27"/>
  <c r="AE18" i="27"/>
  <c r="AE79" i="27"/>
  <c r="AE63" i="27"/>
  <c r="AE12" i="27"/>
  <c r="AE27" i="27"/>
  <c r="AE77" i="27"/>
  <c r="AE109" i="27"/>
  <c r="AE24" i="27"/>
  <c r="AE39" i="27"/>
  <c r="AE44" i="27"/>
  <c r="AE120" i="27"/>
  <c r="AE56" i="27"/>
  <c r="AE103" i="27"/>
  <c r="AE42" i="27"/>
  <c r="AE121" i="27"/>
  <c r="AE95" i="27"/>
  <c r="AE98" i="27"/>
  <c r="AE47" i="27"/>
  <c r="AE110" i="27"/>
  <c r="AE76" i="27"/>
  <c r="AE37" i="27"/>
  <c r="AE92" i="27"/>
  <c r="AE78" i="27"/>
  <c r="AE30" i="27"/>
  <c r="AE71" i="27"/>
  <c r="AE14" i="27"/>
  <c r="AE107" i="27"/>
  <c r="AE85" i="27"/>
  <c r="AE20" i="27"/>
  <c r="AE93" i="27"/>
  <c r="AE23" i="27"/>
  <c r="AE65" i="27"/>
  <c r="AE73" i="27"/>
  <c r="AE83" i="27"/>
  <c r="AE45" i="27"/>
  <c r="AE41" i="27"/>
  <c r="AE80" i="27"/>
  <c r="AE61" i="27"/>
  <c r="AE25" i="27"/>
  <c r="AE89" i="27"/>
  <c r="AE29" i="27"/>
  <c r="AE72" i="27"/>
  <c r="AE64" i="27"/>
  <c r="AE90" i="27"/>
  <c r="AE113" i="27"/>
  <c r="AE68" i="27"/>
  <c r="AE60" i="27"/>
  <c r="AE99" i="27"/>
  <c r="AE53" i="27"/>
  <c r="AE108" i="27"/>
  <c r="AE100" i="27"/>
  <c r="AE66" i="27"/>
  <c r="AE13" i="27"/>
  <c r="AE48" i="27"/>
  <c r="AE38" i="27"/>
  <c r="AE84" i="27"/>
  <c r="AE87" i="27"/>
  <c r="AE50" i="27"/>
  <c r="AE67" i="27"/>
  <c r="AE21" i="27"/>
  <c r="AE75" i="27"/>
  <c r="AE97" i="27"/>
  <c r="AE40" i="27"/>
  <c r="AE36" i="27"/>
  <c r="AE35" i="27"/>
  <c r="AE118" i="27"/>
  <c r="AE94" i="27"/>
  <c r="AE91" i="27"/>
  <c r="AE119" i="27"/>
  <c r="AE33" i="27"/>
  <c r="AE46" i="27"/>
  <c r="AE10" i="27"/>
  <c r="AE9" i="27"/>
  <c r="AE19" i="27"/>
  <c r="AE102" i="27"/>
  <c r="AE59" i="27"/>
  <c r="AE32" i="27"/>
  <c r="AE8" i="27"/>
  <c r="AE81" i="27"/>
  <c r="AE15" i="27"/>
  <c r="AE82" i="27"/>
  <c r="AE117" i="27"/>
  <c r="AE16" i="27"/>
  <c r="AE43" i="27"/>
  <c r="AE74" i="27"/>
  <c r="AE51" i="27"/>
  <c r="AE69" i="27"/>
  <c r="AE96" i="27"/>
  <c r="AE86" i="27"/>
  <c r="AE58" i="27"/>
  <c r="AE105" i="27"/>
  <c r="AE54" i="27"/>
  <c r="X20" i="27"/>
  <c r="X54" i="27"/>
  <c r="X81" i="27"/>
  <c r="X91" i="27"/>
  <c r="X48" i="27"/>
  <c r="X97" i="27"/>
  <c r="X36" i="27"/>
  <c r="X35" i="27"/>
  <c r="X92" i="27"/>
  <c r="X29" i="27"/>
  <c r="X26" i="27"/>
  <c r="X28" i="27"/>
  <c r="X11" i="27"/>
  <c r="X68" i="27"/>
  <c r="X100" i="27"/>
  <c r="X52" i="27"/>
  <c r="X53" i="27"/>
  <c r="X86" i="27"/>
  <c r="X37" i="27"/>
  <c r="X74" i="27"/>
  <c r="X67" i="27"/>
  <c r="X98" i="27"/>
  <c r="X32" i="27"/>
  <c r="X88" i="27"/>
  <c r="X25" i="27"/>
  <c r="X109" i="27"/>
  <c r="X83" i="27"/>
  <c r="X14" i="27"/>
  <c r="X27" i="27"/>
  <c r="X60" i="27"/>
  <c r="X40" i="27"/>
  <c r="X42" i="27"/>
  <c r="X61" i="27"/>
  <c r="X99" i="27"/>
  <c r="X30" i="27"/>
  <c r="X13" i="27"/>
  <c r="X82" i="27"/>
  <c r="X18" i="27"/>
  <c r="X39" i="27"/>
  <c r="X49" i="27"/>
  <c r="X62" i="27"/>
  <c r="X50" i="27"/>
  <c r="X85" i="27"/>
  <c r="X45" i="27"/>
  <c r="X24" i="27"/>
  <c r="X47" i="27"/>
  <c r="X64" i="27"/>
  <c r="X90" i="27"/>
  <c r="X21" i="27"/>
  <c r="X84" i="27"/>
  <c r="X43" i="27"/>
  <c r="X104" i="27"/>
  <c r="X59" i="27"/>
  <c r="X55" i="27"/>
  <c r="X107" i="27"/>
  <c r="X58" i="27"/>
  <c r="X71" i="27"/>
  <c r="X121" i="27"/>
  <c r="X120" i="27"/>
  <c r="X95" i="27"/>
  <c r="X63" i="27"/>
  <c r="X106" i="27"/>
  <c r="X17" i="27"/>
  <c r="X115" i="27"/>
  <c r="X69" i="27"/>
  <c r="X6" i="27"/>
  <c r="X72" i="27"/>
  <c r="X93" i="27"/>
  <c r="X19" i="27"/>
  <c r="X8" i="27"/>
  <c r="X102" i="27"/>
  <c r="X46" i="27"/>
  <c r="X77" i="27"/>
  <c r="X110" i="27"/>
  <c r="X38" i="27"/>
  <c r="X105" i="27"/>
  <c r="X34" i="27"/>
  <c r="X7" i="27"/>
  <c r="X57" i="27"/>
  <c r="X117" i="27"/>
  <c r="X96" i="27"/>
  <c r="X51" i="27"/>
  <c r="X111" i="27"/>
  <c r="X16" i="27"/>
  <c r="X76" i="27"/>
  <c r="X79" i="27"/>
  <c r="X87" i="27"/>
  <c r="X75" i="27"/>
  <c r="X94" i="27"/>
  <c r="X101" i="27"/>
  <c r="X31" i="27"/>
  <c r="X89" i="27"/>
  <c r="X113" i="27"/>
  <c r="X73" i="27"/>
  <c r="X33" i="27"/>
  <c r="X103" i="27"/>
  <c r="X78" i="27"/>
  <c r="X118" i="27"/>
  <c r="X80" i="27"/>
  <c r="X12" i="27"/>
  <c r="X15" i="27"/>
  <c r="X65" i="27"/>
  <c r="X22" i="27"/>
  <c r="X108" i="27"/>
  <c r="X66" i="27"/>
  <c r="X23" i="27"/>
  <c r="X10" i="27"/>
  <c r="X56" i="27"/>
  <c r="X119" i="27"/>
  <c r="X41" i="27"/>
  <c r="X116" i="27"/>
  <c r="X44" i="27"/>
  <c r="X9" i="27"/>
  <c r="X70" i="27"/>
  <c r="R95" i="27"/>
  <c r="R113" i="27"/>
  <c r="R69" i="27"/>
  <c r="R68" i="27"/>
  <c r="R64" i="27"/>
  <c r="R56" i="27"/>
  <c r="R73" i="27"/>
  <c r="R81" i="27"/>
  <c r="R111" i="27"/>
  <c r="R42" i="27"/>
  <c r="R34" i="27"/>
  <c r="R118" i="27"/>
  <c r="R39" i="27"/>
  <c r="R66" i="27"/>
  <c r="R47" i="27"/>
  <c r="R91" i="27"/>
  <c r="R48" i="27"/>
  <c r="R23" i="27"/>
  <c r="R76" i="27"/>
  <c r="R107" i="27"/>
  <c r="R31" i="27"/>
  <c r="R35" i="27"/>
  <c r="R108" i="27"/>
  <c r="R67" i="27"/>
  <c r="R19" i="27"/>
  <c r="R57" i="27"/>
  <c r="R71" i="27"/>
  <c r="R61" i="27"/>
  <c r="R117" i="27"/>
  <c r="R30" i="27"/>
  <c r="R10" i="27"/>
  <c r="R45" i="27"/>
  <c r="R120" i="27"/>
  <c r="R106" i="27"/>
  <c r="R83" i="27"/>
  <c r="R63" i="27"/>
  <c r="R94" i="27"/>
  <c r="R8" i="27"/>
  <c r="R36" i="27"/>
  <c r="R14" i="27"/>
  <c r="R74" i="27"/>
  <c r="R17" i="27"/>
  <c r="R82" i="27"/>
  <c r="R51" i="27"/>
  <c r="R88" i="27"/>
  <c r="R49" i="27"/>
  <c r="R40" i="27"/>
  <c r="R86" i="27"/>
  <c r="R119" i="27"/>
  <c r="R121" i="27"/>
  <c r="R22" i="27"/>
  <c r="R33" i="27"/>
  <c r="R115" i="27"/>
  <c r="R7" i="27"/>
  <c r="R79" i="27"/>
  <c r="R93" i="27"/>
  <c r="R58" i="27"/>
  <c r="R9" i="27"/>
  <c r="R87" i="27"/>
  <c r="R54" i="27"/>
  <c r="R53" i="27"/>
  <c r="R101" i="27"/>
  <c r="R21" i="27"/>
  <c r="R104" i="27"/>
  <c r="R92" i="27"/>
  <c r="R43" i="27"/>
  <c r="R75" i="27"/>
  <c r="R96" i="27"/>
  <c r="R28" i="27"/>
  <c r="R99" i="27"/>
  <c r="R65" i="27"/>
  <c r="R62" i="27"/>
  <c r="R77" i="27"/>
  <c r="R109" i="27"/>
  <c r="R26" i="27"/>
  <c r="R55" i="27"/>
  <c r="R105" i="27"/>
  <c r="R24" i="27"/>
  <c r="R50" i="27"/>
  <c r="R27" i="27"/>
  <c r="R16" i="27"/>
  <c r="R6" i="27"/>
  <c r="R15" i="27"/>
  <c r="R11" i="27"/>
  <c r="R44" i="27"/>
  <c r="R102" i="27"/>
  <c r="R20" i="27"/>
  <c r="R46" i="27"/>
  <c r="R13" i="27"/>
  <c r="R29" i="27"/>
  <c r="R97" i="27"/>
  <c r="R80" i="27"/>
  <c r="R18" i="27"/>
  <c r="R84" i="27"/>
  <c r="R78" i="27"/>
  <c r="R52" i="27"/>
  <c r="R100" i="27"/>
  <c r="R103" i="27"/>
  <c r="R90" i="27"/>
  <c r="R70" i="27"/>
  <c r="R110" i="27"/>
  <c r="R60" i="27"/>
  <c r="R89" i="27"/>
  <c r="R12" i="27"/>
  <c r="R72" i="27"/>
  <c r="R41" i="27"/>
  <c r="R38" i="27"/>
  <c r="R25" i="27"/>
  <c r="R32" i="27"/>
  <c r="R37" i="27"/>
  <c r="R59" i="27"/>
  <c r="R98" i="27"/>
  <c r="R116" i="27"/>
  <c r="R85" i="27"/>
  <c r="T69" i="27"/>
  <c r="T42" i="27"/>
  <c r="T15" i="27"/>
  <c r="T31" i="27"/>
  <c r="T33" i="27"/>
  <c r="T92" i="27"/>
  <c r="T77" i="27"/>
  <c r="T34" i="27"/>
  <c r="T79" i="27"/>
  <c r="T101" i="27"/>
  <c r="T56" i="27"/>
  <c r="T19" i="27"/>
  <c r="T27" i="27"/>
  <c r="T63" i="27"/>
  <c r="T74" i="27"/>
  <c r="T64" i="27"/>
  <c r="T9" i="27"/>
  <c r="T22" i="27"/>
  <c r="T90" i="27"/>
  <c r="T14" i="27"/>
  <c r="T21" i="27"/>
  <c r="T85" i="27"/>
  <c r="T26" i="27"/>
  <c r="T103" i="27"/>
  <c r="T86" i="27"/>
  <c r="T47" i="27"/>
  <c r="T48" i="27"/>
  <c r="T29" i="27"/>
  <c r="T50" i="27"/>
  <c r="T37" i="27"/>
  <c r="T54" i="27"/>
  <c r="T91" i="27"/>
  <c r="T72" i="27"/>
  <c r="T115" i="27"/>
  <c r="T6" i="27"/>
  <c r="T118" i="27"/>
  <c r="T28" i="27"/>
  <c r="T98" i="27"/>
  <c r="T121" i="27"/>
  <c r="T82" i="27"/>
  <c r="T53" i="27"/>
  <c r="T83" i="27"/>
  <c r="T108" i="27"/>
  <c r="T61" i="27"/>
  <c r="T109" i="27"/>
  <c r="T51" i="27"/>
  <c r="T35" i="27"/>
  <c r="T7" i="27"/>
  <c r="T88" i="27"/>
  <c r="T113" i="27"/>
  <c r="T30" i="27"/>
  <c r="T67" i="27"/>
  <c r="T12" i="27"/>
  <c r="T93" i="27"/>
  <c r="T45" i="27"/>
  <c r="T105" i="27"/>
  <c r="T20" i="27"/>
  <c r="T119" i="27"/>
  <c r="T120" i="27"/>
  <c r="T65" i="27"/>
  <c r="T24" i="27"/>
  <c r="T78" i="27"/>
  <c r="T95" i="27"/>
  <c r="T40" i="27"/>
  <c r="T102" i="27"/>
  <c r="T17" i="27"/>
  <c r="T44" i="27"/>
  <c r="T66" i="27"/>
  <c r="T11" i="27"/>
  <c r="T104" i="27"/>
  <c r="T116" i="27"/>
  <c r="T38" i="27"/>
  <c r="T75" i="27"/>
  <c r="T111" i="27"/>
  <c r="T62" i="27"/>
  <c r="T117" i="27"/>
  <c r="T73" i="27"/>
  <c r="T55" i="27"/>
  <c r="T110" i="27"/>
  <c r="T89" i="27"/>
  <c r="T46" i="27"/>
  <c r="T84" i="27"/>
  <c r="T57" i="27"/>
  <c r="T70" i="27"/>
  <c r="T43" i="27"/>
  <c r="T68" i="27"/>
  <c r="T76" i="27"/>
  <c r="T80" i="27"/>
  <c r="T32" i="27"/>
  <c r="T107" i="27"/>
  <c r="T41" i="27"/>
  <c r="T49" i="27"/>
  <c r="T97" i="27"/>
  <c r="T23" i="27"/>
  <c r="T106" i="27"/>
  <c r="T94" i="27"/>
  <c r="T87" i="27"/>
  <c r="T99" i="27"/>
  <c r="T18" i="27"/>
  <c r="T52" i="27"/>
  <c r="T36" i="27"/>
  <c r="T59" i="27"/>
  <c r="T96" i="27"/>
  <c r="T8" i="27"/>
  <c r="T60" i="27"/>
  <c r="T10" i="27"/>
  <c r="T71" i="27"/>
  <c r="T100" i="27"/>
  <c r="T25" i="27"/>
  <c r="T13" i="27"/>
  <c r="T58" i="27"/>
  <c r="T16" i="27"/>
  <c r="T81" i="27"/>
  <c r="T39" i="27"/>
  <c r="N107" i="27"/>
  <c r="N25" i="27"/>
  <c r="N6" i="27"/>
  <c r="N34" i="27"/>
  <c r="N43" i="27"/>
  <c r="N90" i="27"/>
  <c r="N48" i="27"/>
  <c r="N101" i="27"/>
  <c r="N20" i="27"/>
  <c r="N33" i="27"/>
  <c r="N116" i="27"/>
  <c r="N115" i="27"/>
  <c r="N32" i="27"/>
  <c r="N22" i="27"/>
  <c r="N19" i="27"/>
  <c r="N120" i="27"/>
  <c r="N27" i="27"/>
  <c r="N40" i="27"/>
  <c r="N71" i="27"/>
  <c r="N49" i="27"/>
  <c r="N87" i="27"/>
  <c r="N55" i="27"/>
  <c r="N59" i="27"/>
  <c r="N68" i="27"/>
  <c r="N11" i="27"/>
  <c r="N98" i="27"/>
  <c r="N18" i="27"/>
  <c r="N21" i="27"/>
  <c r="N80" i="27"/>
  <c r="N69" i="27"/>
  <c r="N119" i="27"/>
  <c r="N95" i="27"/>
  <c r="N44" i="27"/>
  <c r="N17" i="27"/>
  <c r="N121" i="27"/>
  <c r="N45" i="27"/>
  <c r="N63" i="27"/>
  <c r="N102" i="27"/>
  <c r="N62" i="27"/>
  <c r="N9" i="27"/>
  <c r="N56" i="27"/>
  <c r="N86" i="27"/>
  <c r="N12" i="27"/>
  <c r="N111" i="27"/>
  <c r="N61" i="27"/>
  <c r="N23" i="27"/>
  <c r="N31" i="27"/>
  <c r="N52" i="27"/>
  <c r="N81" i="27"/>
  <c r="N89" i="27"/>
  <c r="N58" i="27"/>
  <c r="N75" i="27"/>
  <c r="N41" i="27"/>
  <c r="N76" i="27"/>
  <c r="N54" i="27"/>
  <c r="N82" i="27"/>
  <c r="N30" i="27"/>
  <c r="N13" i="27"/>
  <c r="N53" i="27"/>
  <c r="N47" i="27"/>
  <c r="N65" i="27"/>
  <c r="N42" i="27"/>
  <c r="N16" i="27"/>
  <c r="N72" i="27"/>
  <c r="N7" i="27"/>
  <c r="N108" i="27"/>
  <c r="N70" i="27"/>
  <c r="N83" i="27"/>
  <c r="N99" i="27"/>
  <c r="N36" i="27"/>
  <c r="N37" i="27"/>
  <c r="N113" i="27"/>
  <c r="N92" i="27"/>
  <c r="N35" i="27"/>
  <c r="N78" i="27"/>
  <c r="N105" i="27"/>
  <c r="N77" i="27"/>
  <c r="N85" i="27"/>
  <c r="N15" i="27"/>
  <c r="N94" i="27"/>
  <c r="N26" i="27"/>
  <c r="N96" i="27"/>
  <c r="N51" i="27"/>
  <c r="N100" i="27"/>
  <c r="N8" i="27"/>
  <c r="N29" i="27"/>
  <c r="N10" i="27"/>
  <c r="N93" i="27"/>
  <c r="N57" i="27"/>
  <c r="N14" i="27"/>
  <c r="N91" i="27"/>
  <c r="N88" i="27"/>
  <c r="N60" i="27"/>
  <c r="N67" i="27"/>
  <c r="N39" i="27"/>
  <c r="N24" i="27"/>
  <c r="N28" i="27"/>
  <c r="N46" i="27"/>
  <c r="N110" i="27"/>
  <c r="N109" i="27"/>
  <c r="N38" i="27"/>
  <c r="N74" i="27"/>
  <c r="N97" i="27"/>
  <c r="N64" i="27"/>
  <c r="N66" i="27"/>
  <c r="N84" i="27"/>
  <c r="N73" i="27"/>
  <c r="N106" i="27"/>
  <c r="N104" i="27"/>
  <c r="N79" i="27"/>
  <c r="N50" i="27"/>
  <c r="N118" i="27"/>
  <c r="N117" i="27"/>
  <c r="N103" i="27"/>
  <c r="CT65" i="27"/>
  <c r="CT101" i="27"/>
  <c r="CT118" i="27"/>
  <c r="CT23" i="27"/>
  <c r="CT69" i="27"/>
  <c r="CT103" i="27"/>
  <c r="CT61" i="27"/>
  <c r="CT72" i="27"/>
  <c r="CT16" i="27"/>
  <c r="CT116" i="27"/>
  <c r="CT41" i="27"/>
  <c r="CT47" i="27"/>
  <c r="CT86" i="27"/>
  <c r="CT63" i="27"/>
  <c r="CT113" i="27"/>
  <c r="CT43" i="27"/>
  <c r="CT78" i="27"/>
  <c r="CT87" i="27"/>
  <c r="CT34" i="27"/>
  <c r="CT74" i="27"/>
  <c r="CT36" i="27"/>
  <c r="CT55" i="27"/>
  <c r="CT11" i="27"/>
  <c r="CT22" i="27"/>
  <c r="CT18" i="27"/>
  <c r="CT8" i="27"/>
  <c r="CT102" i="27"/>
  <c r="CT27" i="27"/>
  <c r="CT9" i="27"/>
  <c r="CT120" i="27"/>
  <c r="CT99" i="27"/>
  <c r="CT88" i="27"/>
  <c r="CT85" i="27"/>
  <c r="CT38" i="27"/>
  <c r="CT97" i="27"/>
  <c r="CT92" i="27"/>
  <c r="CT10" i="27"/>
  <c r="CT42" i="27"/>
  <c r="CT84" i="27"/>
  <c r="CT83" i="27"/>
  <c r="CT44" i="27"/>
  <c r="CT62" i="27"/>
  <c r="CT105" i="27"/>
  <c r="CT76" i="27"/>
  <c r="CT73" i="27"/>
  <c r="CT119" i="27"/>
  <c r="CT80" i="27"/>
  <c r="CT64" i="27"/>
  <c r="CT39" i="27"/>
  <c r="CT46" i="27"/>
  <c r="CT28" i="27"/>
  <c r="CT82" i="27"/>
  <c r="CT17" i="27"/>
  <c r="CT60" i="27"/>
  <c r="CT45" i="27"/>
  <c r="CT49" i="27"/>
  <c r="CT94" i="27"/>
  <c r="CT104" i="27"/>
  <c r="CT52" i="27"/>
  <c r="CT48" i="27"/>
  <c r="CT59" i="27"/>
  <c r="CT93" i="27"/>
  <c r="CT20" i="27"/>
  <c r="CT67" i="27"/>
  <c r="CT15" i="27"/>
  <c r="CT108" i="27"/>
  <c r="CT117" i="27"/>
  <c r="CT98" i="27"/>
  <c r="CT66" i="27"/>
  <c r="CT110" i="27"/>
  <c r="CT106" i="27"/>
  <c r="CT7" i="27"/>
  <c r="CT77" i="27"/>
  <c r="CT90" i="27"/>
  <c r="CT111" i="27"/>
  <c r="CT89" i="27"/>
  <c r="CT37" i="27"/>
  <c r="CT95" i="27"/>
  <c r="CT56" i="27"/>
  <c r="CT21" i="27"/>
  <c r="CT35" i="27"/>
  <c r="CT75" i="27"/>
  <c r="CT71" i="27"/>
  <c r="CT68" i="27"/>
  <c r="CT100" i="27"/>
  <c r="CT115" i="27"/>
  <c r="CT53" i="27"/>
  <c r="CT51" i="27"/>
  <c r="CT81" i="27"/>
  <c r="CT33" i="27"/>
  <c r="CT107" i="27"/>
  <c r="CT13" i="27"/>
  <c r="CT54" i="27"/>
  <c r="CT32" i="27"/>
  <c r="CT24" i="27"/>
  <c r="CT29" i="27"/>
  <c r="CT30" i="27"/>
  <c r="CT31" i="27"/>
  <c r="CT91" i="27"/>
  <c r="CT57" i="27"/>
  <c r="CT19" i="27"/>
  <c r="CT96" i="27"/>
  <c r="CT58" i="27"/>
  <c r="CT25" i="27"/>
  <c r="CT14" i="27"/>
  <c r="CT70" i="27"/>
  <c r="CT50" i="27"/>
  <c r="CT12" i="27"/>
  <c r="CT109" i="27"/>
  <c r="CT6" i="27"/>
  <c r="CT121" i="27"/>
  <c r="CT79" i="27"/>
  <c r="CT40" i="27"/>
  <c r="CT26" i="27"/>
  <c r="AJ72" i="27"/>
  <c r="AJ9" i="27"/>
  <c r="AJ16" i="27"/>
  <c r="AJ27" i="27"/>
  <c r="AJ101" i="27"/>
  <c r="AJ52" i="27"/>
  <c r="AJ35" i="27"/>
  <c r="AJ79" i="27"/>
  <c r="AJ75" i="27"/>
  <c r="AJ120" i="27"/>
  <c r="AJ40" i="27"/>
  <c r="AJ36" i="27"/>
  <c r="AJ78" i="27"/>
  <c r="AJ98" i="27"/>
  <c r="AJ45" i="27"/>
  <c r="AJ93" i="27"/>
  <c r="AJ113" i="27"/>
  <c r="AJ56" i="27"/>
  <c r="AJ51" i="27"/>
  <c r="AJ37" i="27"/>
  <c r="AJ22" i="27"/>
  <c r="AJ30" i="27"/>
  <c r="AJ105" i="27"/>
  <c r="AJ38" i="27"/>
  <c r="AJ28" i="27"/>
  <c r="AJ6" i="27"/>
  <c r="AJ86" i="27"/>
  <c r="AJ100" i="27"/>
  <c r="AJ97" i="27"/>
  <c r="AJ60" i="27"/>
  <c r="AJ84" i="27"/>
  <c r="AJ110" i="27"/>
  <c r="AJ77" i="27"/>
  <c r="AJ92" i="27"/>
  <c r="AJ33" i="27"/>
  <c r="AJ39" i="27"/>
  <c r="AJ64" i="27"/>
  <c r="AJ106" i="27"/>
  <c r="AJ8" i="27"/>
  <c r="AJ32" i="27"/>
  <c r="AJ21" i="27"/>
  <c r="AJ119" i="27"/>
  <c r="AJ91" i="27"/>
  <c r="AJ42" i="27"/>
  <c r="AJ61" i="27"/>
  <c r="AJ63" i="27"/>
  <c r="AJ44" i="27"/>
  <c r="AJ66" i="27"/>
  <c r="AJ68" i="27"/>
  <c r="AJ24" i="27"/>
  <c r="AJ111" i="27"/>
  <c r="AJ80" i="27"/>
  <c r="AJ12" i="27"/>
  <c r="AJ7" i="27"/>
  <c r="AJ82" i="27"/>
  <c r="AJ17" i="27"/>
  <c r="AJ11" i="27"/>
  <c r="AJ29" i="27"/>
  <c r="AJ94" i="27"/>
  <c r="AJ88" i="27"/>
  <c r="AJ62" i="27"/>
  <c r="AJ99" i="27"/>
  <c r="AJ57" i="27"/>
  <c r="AJ47" i="27"/>
  <c r="AJ15" i="27"/>
  <c r="AJ121" i="27"/>
  <c r="AJ46" i="27"/>
  <c r="AJ89" i="27"/>
  <c r="AJ74" i="27"/>
  <c r="AJ103" i="27"/>
  <c r="AJ18" i="27"/>
  <c r="AJ14" i="27"/>
  <c r="AJ95" i="27"/>
  <c r="AJ67" i="27"/>
  <c r="AJ76" i="27"/>
  <c r="AJ53" i="27"/>
  <c r="AJ58" i="27"/>
  <c r="AJ73" i="27"/>
  <c r="AJ43" i="27"/>
  <c r="AJ83" i="27"/>
  <c r="AJ102" i="27"/>
  <c r="AJ10" i="27"/>
  <c r="AJ81" i="27"/>
  <c r="AJ117" i="27"/>
  <c r="AJ41" i="27"/>
  <c r="AJ65" i="27"/>
  <c r="AJ85" i="27"/>
  <c r="AJ20" i="27"/>
  <c r="AJ26" i="27"/>
  <c r="AJ59" i="27"/>
  <c r="AJ48" i="27"/>
  <c r="AJ104" i="27"/>
  <c r="AJ90" i="27"/>
  <c r="AJ69" i="27"/>
  <c r="AJ31" i="27"/>
  <c r="AJ116" i="27"/>
  <c r="AJ118" i="27"/>
  <c r="AJ54" i="27"/>
  <c r="AJ13" i="27"/>
  <c r="AJ23" i="27"/>
  <c r="AJ55" i="27"/>
  <c r="AJ107" i="27"/>
  <c r="AJ25" i="27"/>
  <c r="AJ108" i="27"/>
  <c r="AJ96" i="27"/>
  <c r="AJ70" i="27"/>
  <c r="AJ34" i="27"/>
  <c r="AJ50" i="27"/>
  <c r="AJ19" i="27"/>
  <c r="AJ109" i="27"/>
  <c r="AJ87" i="27"/>
  <c r="AJ115" i="27"/>
  <c r="AJ49" i="27"/>
  <c r="AJ71" i="27"/>
  <c r="BD95" i="27"/>
  <c r="BD110" i="27"/>
  <c r="BD92" i="27"/>
  <c r="BD14" i="27"/>
  <c r="BD28" i="27"/>
  <c r="BD45" i="27"/>
  <c r="BD51" i="27"/>
  <c r="BD65" i="27"/>
  <c r="BD78" i="27"/>
  <c r="BD57" i="27"/>
  <c r="BD16" i="27"/>
  <c r="BD111" i="27"/>
  <c r="BD39" i="27"/>
  <c r="BD33" i="27"/>
  <c r="BD84" i="27"/>
  <c r="BD75" i="27"/>
  <c r="BD62" i="27"/>
  <c r="BD32" i="27"/>
  <c r="BD99" i="27"/>
  <c r="BD38" i="27"/>
  <c r="BD10" i="27"/>
  <c r="BD36" i="27"/>
  <c r="BD37" i="27"/>
  <c r="BD105" i="27"/>
  <c r="BD102" i="27"/>
  <c r="BD55" i="27"/>
  <c r="BD12" i="27"/>
  <c r="BD15" i="27"/>
  <c r="BD87" i="27"/>
  <c r="BD17" i="27"/>
  <c r="BD19" i="27"/>
  <c r="BD44" i="27"/>
  <c r="BD35" i="27"/>
  <c r="BD104" i="27"/>
  <c r="BD21" i="27"/>
  <c r="BD26" i="27"/>
  <c r="BD108" i="27"/>
  <c r="BD53" i="27"/>
  <c r="BD100" i="27"/>
  <c r="BD88" i="27"/>
  <c r="BD40" i="27"/>
  <c r="BD85" i="27"/>
  <c r="BD47" i="27"/>
  <c r="BD71" i="27"/>
  <c r="BD118" i="27"/>
  <c r="BD6" i="27"/>
  <c r="BD98" i="27"/>
  <c r="BD73" i="27"/>
  <c r="BD103" i="27"/>
  <c r="BD74" i="27"/>
  <c r="BD68" i="27"/>
  <c r="BD96" i="27"/>
  <c r="BD86" i="27"/>
  <c r="BD121" i="27"/>
  <c r="BD25" i="27"/>
  <c r="BD80" i="27"/>
  <c r="BD42" i="27"/>
  <c r="BD49" i="27"/>
  <c r="BD67" i="27"/>
  <c r="BD52" i="27"/>
  <c r="BD7" i="27"/>
  <c r="BD115" i="27"/>
  <c r="BD63" i="27"/>
  <c r="BD11" i="27"/>
  <c r="BD79" i="27"/>
  <c r="BD107" i="27"/>
  <c r="BD61" i="27"/>
  <c r="BD41" i="27"/>
  <c r="BD23" i="27"/>
  <c r="BD59" i="27"/>
  <c r="BD24" i="27"/>
  <c r="BD83" i="27"/>
  <c r="BD89" i="27"/>
  <c r="BD31" i="27"/>
  <c r="BD58" i="27"/>
  <c r="BD56" i="27"/>
  <c r="BD76" i="27"/>
  <c r="BD94" i="27"/>
  <c r="BD27" i="27"/>
  <c r="BD113" i="27"/>
  <c r="BD34" i="27"/>
  <c r="BD101" i="27"/>
  <c r="BD117" i="27"/>
  <c r="BD97" i="27"/>
  <c r="BD54" i="27"/>
  <c r="BD20" i="27"/>
  <c r="BD29" i="27"/>
  <c r="BD9" i="27"/>
  <c r="BD119" i="27"/>
  <c r="BD30" i="27"/>
  <c r="BD43" i="27"/>
  <c r="BD116" i="27"/>
  <c r="BD72" i="27"/>
  <c r="BD93" i="27"/>
  <c r="BD81" i="27"/>
  <c r="BD69" i="27"/>
  <c r="BD50" i="27"/>
  <c r="BD70" i="27"/>
  <c r="BD48" i="27"/>
  <c r="BD82" i="27"/>
  <c r="BD90" i="27"/>
  <c r="BD13" i="27"/>
  <c r="BD91" i="27"/>
  <c r="BD64" i="27"/>
  <c r="BD109" i="27"/>
  <c r="BD60" i="27"/>
  <c r="BD120" i="27"/>
  <c r="BD22" i="27"/>
  <c r="BD46" i="27"/>
  <c r="BD106" i="27"/>
  <c r="BD77" i="27"/>
  <c r="BD8" i="27"/>
  <c r="BD18" i="27"/>
  <c r="BD66" i="27"/>
  <c r="CP100" i="27"/>
  <c r="CP39" i="27"/>
  <c r="CP19" i="27"/>
  <c r="CP33" i="27"/>
  <c r="CP68" i="27"/>
  <c r="CP93" i="27"/>
  <c r="CP104" i="27"/>
  <c r="CP66" i="27"/>
  <c r="CP116" i="27"/>
  <c r="CP89" i="27"/>
  <c r="CP97" i="27"/>
  <c r="CP26" i="27"/>
  <c r="CP62" i="27"/>
  <c r="CP115" i="27"/>
  <c r="CP45" i="27"/>
  <c r="CP88" i="27"/>
  <c r="CP92" i="27"/>
  <c r="CP70" i="27"/>
  <c r="CP18" i="27"/>
  <c r="CP22" i="27"/>
  <c r="CP8" i="27"/>
  <c r="CP15" i="27"/>
  <c r="CP6" i="27"/>
  <c r="CP37" i="27"/>
  <c r="CP32" i="27"/>
  <c r="CP59" i="27"/>
  <c r="CP64" i="27"/>
  <c r="CP111" i="27"/>
  <c r="CP7" i="27"/>
  <c r="CP118" i="27"/>
  <c r="CP117" i="27"/>
  <c r="CP23" i="27"/>
  <c r="CP63" i="27"/>
  <c r="CP56" i="27"/>
  <c r="CP105" i="27"/>
  <c r="CP79" i="27"/>
  <c r="CP102" i="27"/>
  <c r="CP58" i="27"/>
  <c r="CP24" i="27"/>
  <c r="CP53" i="27"/>
  <c r="CP51" i="27"/>
  <c r="CP21" i="27"/>
  <c r="CP108" i="27"/>
  <c r="CP86" i="27"/>
  <c r="CP107" i="27"/>
  <c r="CP98" i="27"/>
  <c r="CP71" i="27"/>
  <c r="CP42" i="27"/>
  <c r="CP49" i="27"/>
  <c r="CP9" i="27"/>
  <c r="CP29" i="27"/>
  <c r="CP109" i="27"/>
  <c r="CP61" i="27"/>
  <c r="CP16" i="27"/>
  <c r="CP34" i="27"/>
  <c r="CP110" i="27"/>
  <c r="CP82" i="27"/>
  <c r="CP40" i="27"/>
  <c r="CP12" i="27"/>
  <c r="CP94" i="27"/>
  <c r="CP99" i="27"/>
  <c r="CP72" i="27"/>
  <c r="CP90" i="27"/>
  <c r="CP121" i="27"/>
  <c r="CP87" i="27"/>
  <c r="CP48" i="27"/>
  <c r="CP81" i="27"/>
  <c r="CP27" i="27"/>
  <c r="CP38" i="27"/>
  <c r="CP57" i="27"/>
  <c r="CP14" i="27"/>
  <c r="CP50" i="27"/>
  <c r="CP69" i="27"/>
  <c r="CP80" i="27"/>
  <c r="CP103" i="27"/>
  <c r="CP11" i="27"/>
  <c r="CP10" i="27"/>
  <c r="CP44" i="27"/>
  <c r="CP13" i="27"/>
  <c r="CP67" i="27"/>
  <c r="CP96" i="27"/>
  <c r="CP43" i="27"/>
  <c r="CP73" i="27"/>
  <c r="CP119" i="27"/>
  <c r="CP17" i="27"/>
  <c r="CP47" i="27"/>
  <c r="CP30" i="27"/>
  <c r="CP95" i="27"/>
  <c r="CP46" i="27"/>
  <c r="CP31" i="27"/>
  <c r="CP106" i="27"/>
  <c r="CP77" i="27"/>
  <c r="CP91" i="27"/>
  <c r="CP84" i="27"/>
  <c r="CP28" i="27"/>
  <c r="CP65" i="27"/>
  <c r="CP25" i="27"/>
  <c r="CP78" i="27"/>
  <c r="CP35" i="27"/>
  <c r="CP55" i="27"/>
  <c r="CP74" i="27"/>
  <c r="CP113" i="27"/>
  <c r="CP20" i="27"/>
  <c r="CP36" i="27"/>
  <c r="CP120" i="27"/>
  <c r="CP52" i="27"/>
  <c r="CP76" i="27"/>
  <c r="CP60" i="27"/>
  <c r="CP85" i="27"/>
  <c r="CP83" i="27"/>
  <c r="CP75" i="27"/>
  <c r="CP101" i="27"/>
  <c r="CP54" i="27"/>
  <c r="CP41" i="27"/>
  <c r="CG20" i="27"/>
  <c r="CG68" i="27"/>
  <c r="CG113" i="27"/>
  <c r="CG106" i="27"/>
  <c r="CG53" i="27"/>
  <c r="CG73" i="27"/>
  <c r="CG36" i="27"/>
  <c r="CG51" i="27"/>
  <c r="CG109" i="27"/>
  <c r="CG57" i="27"/>
  <c r="CG38" i="27"/>
  <c r="CG116" i="27"/>
  <c r="CG67" i="27"/>
  <c r="CG12" i="27"/>
  <c r="CG76" i="27"/>
  <c r="CG65" i="27"/>
  <c r="CG24" i="27"/>
  <c r="CG64" i="27"/>
  <c r="CG93" i="27"/>
  <c r="CG102" i="27"/>
  <c r="CG101" i="27"/>
  <c r="CG55" i="27"/>
  <c r="CG104" i="27"/>
  <c r="CG33" i="27"/>
  <c r="CG25" i="27"/>
  <c r="CG77" i="27"/>
  <c r="CG7" i="27"/>
  <c r="CG103" i="27"/>
  <c r="CG119" i="27"/>
  <c r="CG100" i="27"/>
  <c r="CG30" i="27"/>
  <c r="CG27" i="27"/>
  <c r="CG72" i="27"/>
  <c r="CG120" i="27"/>
  <c r="CG43" i="27"/>
  <c r="CG58" i="27"/>
  <c r="CG78" i="27"/>
  <c r="CG29" i="27"/>
  <c r="CG84" i="27"/>
  <c r="CG98" i="27"/>
  <c r="CG39" i="27"/>
  <c r="CG23" i="27"/>
  <c r="CG99" i="27"/>
  <c r="CG16" i="27"/>
  <c r="CG13" i="27"/>
  <c r="CG111" i="27"/>
  <c r="CG50" i="27"/>
  <c r="CG41" i="27"/>
  <c r="CG70" i="27"/>
  <c r="CG8" i="27"/>
  <c r="CG45" i="27"/>
  <c r="CG87" i="27"/>
  <c r="CG117" i="27"/>
  <c r="CG6" i="27"/>
  <c r="CG47" i="27"/>
  <c r="CG66" i="27"/>
  <c r="CG31" i="27"/>
  <c r="CG32" i="27"/>
  <c r="CG54" i="27"/>
  <c r="CG46" i="27"/>
  <c r="CG110" i="27"/>
  <c r="CG56" i="27"/>
  <c r="CG21" i="27"/>
  <c r="CG97" i="27"/>
  <c r="CG89" i="27"/>
  <c r="CG115" i="27"/>
  <c r="CG121" i="27"/>
  <c r="CG37" i="27"/>
  <c r="CG60" i="27"/>
  <c r="CG19" i="27"/>
  <c r="CG22" i="27"/>
  <c r="CG107" i="27"/>
  <c r="CG81" i="27"/>
  <c r="CG61" i="27"/>
  <c r="CG90" i="27"/>
  <c r="CG108" i="27"/>
  <c r="CG95" i="27"/>
  <c r="CG85" i="27"/>
  <c r="CG75" i="27"/>
  <c r="CG69" i="27"/>
  <c r="CG105" i="27"/>
  <c r="CG10" i="27"/>
  <c r="CG15" i="27"/>
  <c r="CG40" i="27"/>
  <c r="CG26" i="27"/>
  <c r="CG35" i="27"/>
  <c r="CG91" i="27"/>
  <c r="CG59" i="27"/>
  <c r="CG92" i="27"/>
  <c r="CG34" i="27"/>
  <c r="CG49" i="27"/>
  <c r="CG11" i="27"/>
  <c r="CG48" i="27"/>
  <c r="CG79" i="27"/>
  <c r="CG82" i="27"/>
  <c r="CG80" i="27"/>
  <c r="CG17" i="27"/>
  <c r="CG83" i="27"/>
  <c r="CG28" i="27"/>
  <c r="CG96" i="27"/>
  <c r="CG86" i="27"/>
  <c r="CG71" i="27"/>
  <c r="CG94" i="27"/>
  <c r="CG88" i="27"/>
  <c r="CG52" i="27"/>
  <c r="CG9" i="27"/>
  <c r="CG42" i="27"/>
  <c r="CG63" i="27"/>
  <c r="CG18" i="27"/>
  <c r="CG74" i="27"/>
  <c r="CG14" i="27"/>
  <c r="CG118" i="27"/>
  <c r="CG44" i="27"/>
  <c r="CG62" i="27"/>
  <c r="AC54" i="27"/>
  <c r="AC59" i="27"/>
  <c r="AC23" i="27"/>
  <c r="AC58" i="27"/>
  <c r="AC71" i="27"/>
  <c r="AC29" i="27"/>
  <c r="AC35" i="27"/>
  <c r="AC36" i="27"/>
  <c r="AC18" i="27"/>
  <c r="AC56" i="27"/>
  <c r="AC110" i="27"/>
  <c r="AC38" i="27"/>
  <c r="AC111" i="27"/>
  <c r="AC53" i="27"/>
  <c r="AC76" i="27"/>
  <c r="AC90" i="27"/>
  <c r="AC28" i="27"/>
  <c r="AC52" i="27"/>
  <c r="AC103" i="27"/>
  <c r="AC92" i="27"/>
  <c r="AC66" i="27"/>
  <c r="AC83" i="27"/>
  <c r="AC117" i="27"/>
  <c r="AC109" i="27"/>
  <c r="AC77" i="27"/>
  <c r="AC62" i="27"/>
  <c r="AC102" i="27"/>
  <c r="AC34" i="27"/>
  <c r="AC46" i="27"/>
  <c r="AC50" i="27"/>
  <c r="AC48" i="27"/>
  <c r="AC74" i="27"/>
  <c r="AC96" i="27"/>
  <c r="AC68" i="27"/>
  <c r="AC42" i="27"/>
  <c r="AC118" i="27"/>
  <c r="AC87" i="27"/>
  <c r="AC65" i="27"/>
  <c r="AC98" i="27"/>
  <c r="AC63" i="27"/>
  <c r="AC99" i="27"/>
  <c r="AC97" i="27"/>
  <c r="AC84" i="27"/>
  <c r="AC33" i="27"/>
  <c r="AC17" i="27"/>
  <c r="AC101" i="27"/>
  <c r="AC79" i="27"/>
  <c r="AC31" i="27"/>
  <c r="AC82" i="27"/>
  <c r="AC13" i="27"/>
  <c r="AC39" i="27"/>
  <c r="AC72" i="27"/>
  <c r="AC16" i="27"/>
  <c r="AC10" i="27"/>
  <c r="AC19" i="27"/>
  <c r="AC20" i="27"/>
  <c r="AC69" i="27"/>
  <c r="AC40" i="27"/>
  <c r="AC27" i="27"/>
  <c r="AC8" i="27"/>
  <c r="AC9" i="27"/>
  <c r="AC14" i="27"/>
  <c r="AC37" i="27"/>
  <c r="AC105" i="27"/>
  <c r="AC7" i="27"/>
  <c r="AC44" i="27"/>
  <c r="AC26" i="27"/>
  <c r="AC116" i="27"/>
  <c r="AC41" i="27"/>
  <c r="AC22" i="27"/>
  <c r="AC81" i="27"/>
  <c r="AC121" i="27"/>
  <c r="AC85" i="27"/>
  <c r="AC15" i="27"/>
  <c r="AC104" i="27"/>
  <c r="AC45" i="27"/>
  <c r="AC88" i="27"/>
  <c r="AC49" i="27"/>
  <c r="AC95" i="27"/>
  <c r="AC6" i="27"/>
  <c r="AC64" i="27"/>
  <c r="AC120" i="27"/>
  <c r="AC12" i="27"/>
  <c r="AC32" i="27"/>
  <c r="AC43" i="27"/>
  <c r="AC78" i="27"/>
  <c r="AC107" i="27"/>
  <c r="AC25" i="27"/>
  <c r="AC108" i="27"/>
  <c r="AC73" i="27"/>
  <c r="AC21" i="27"/>
  <c r="AC30" i="27"/>
  <c r="AC115" i="27"/>
  <c r="AC51" i="27"/>
  <c r="AC75" i="27"/>
  <c r="AC94" i="27"/>
  <c r="AC89" i="27"/>
  <c r="AC100" i="27"/>
  <c r="AC91" i="27"/>
  <c r="AC55" i="27"/>
  <c r="AC61" i="27"/>
  <c r="AC60" i="27"/>
  <c r="AC11" i="27"/>
  <c r="AC86" i="27"/>
  <c r="AC119" i="27"/>
  <c r="AC57" i="27"/>
  <c r="AC67" i="27"/>
  <c r="AC80" i="27"/>
  <c r="AC24" i="27"/>
  <c r="AC113" i="27"/>
  <c r="AC93" i="27"/>
  <c r="AC106" i="27"/>
  <c r="AC47" i="27"/>
  <c r="AC70" i="27"/>
  <c r="F123" i="20"/>
  <c r="S19" i="37"/>
  <c r="U19" i="37"/>
  <c r="G123" i="20"/>
  <c r="CK82" i="27"/>
  <c r="CK65" i="27"/>
  <c r="CK90" i="27"/>
  <c r="CK32" i="27"/>
  <c r="CK26" i="27"/>
  <c r="CK39" i="27"/>
  <c r="CK67" i="27"/>
  <c r="CK63" i="27"/>
  <c r="CK18" i="27"/>
  <c r="CK86" i="27"/>
  <c r="CK61" i="27"/>
  <c r="CK103" i="27"/>
  <c r="CK11" i="27"/>
  <c r="CK85" i="27"/>
  <c r="CK118" i="27"/>
  <c r="CK12" i="27"/>
  <c r="CK29" i="27"/>
  <c r="CK121" i="27"/>
  <c r="CK50" i="27"/>
  <c r="CK59" i="27"/>
  <c r="CK71" i="27"/>
  <c r="CK20" i="27"/>
  <c r="CK37" i="27"/>
  <c r="CK108" i="27"/>
  <c r="CK46" i="27"/>
  <c r="CK69" i="27"/>
  <c r="CK43" i="27"/>
  <c r="CK19" i="27"/>
  <c r="CK35" i="27"/>
  <c r="CK120" i="27"/>
  <c r="CK72" i="27"/>
  <c r="CK36" i="27"/>
  <c r="CK88" i="27"/>
  <c r="CK92" i="27"/>
  <c r="CK24" i="27"/>
  <c r="CK34" i="27"/>
  <c r="CK111" i="27"/>
  <c r="CK47" i="27"/>
  <c r="CK17" i="27"/>
  <c r="CK76" i="27"/>
  <c r="CK31" i="27"/>
  <c r="CK51" i="27"/>
  <c r="CK6" i="27"/>
  <c r="CK33" i="27"/>
  <c r="CK100" i="27"/>
  <c r="CK94" i="27"/>
  <c r="CK110" i="27"/>
  <c r="CK113" i="27"/>
  <c r="CK78" i="27"/>
  <c r="CK93" i="27"/>
  <c r="CK107" i="27"/>
  <c r="CK8" i="27"/>
  <c r="CK21" i="27"/>
  <c r="CK105" i="27"/>
  <c r="CK89" i="27"/>
  <c r="CK45" i="27"/>
  <c r="CK79" i="27"/>
  <c r="CK25" i="27"/>
  <c r="CK91" i="27"/>
  <c r="CK23" i="27"/>
  <c r="CK28" i="27"/>
  <c r="CK75" i="27"/>
  <c r="CK64" i="27"/>
  <c r="CK15" i="27"/>
  <c r="CK97" i="27"/>
  <c r="CK74" i="27"/>
  <c r="CK48" i="27"/>
  <c r="CK14" i="27"/>
  <c r="CK87" i="27"/>
  <c r="CK40" i="27"/>
  <c r="CK109" i="27"/>
  <c r="CK106" i="27"/>
  <c r="CK68" i="27"/>
  <c r="CK7" i="27"/>
  <c r="CK22" i="27"/>
  <c r="CK101" i="27"/>
  <c r="CK104" i="27"/>
  <c r="CK70" i="27"/>
  <c r="CK10" i="27"/>
  <c r="CK117" i="27"/>
  <c r="CK9" i="27"/>
  <c r="CK52" i="27"/>
  <c r="CK73" i="27"/>
  <c r="CK77" i="27"/>
  <c r="CK119" i="27"/>
  <c r="CK80" i="27"/>
  <c r="CK53" i="27"/>
  <c r="CK116" i="27"/>
  <c r="CK66" i="27"/>
  <c r="CK13" i="27"/>
  <c r="CK41" i="27"/>
  <c r="CK98" i="27"/>
  <c r="CK44" i="27"/>
  <c r="CK99" i="27"/>
  <c r="CK38" i="27"/>
  <c r="CK115" i="27"/>
  <c r="CK58" i="27"/>
  <c r="CK55" i="27"/>
  <c r="CK49" i="27"/>
  <c r="CK42" i="27"/>
  <c r="CK16" i="27"/>
  <c r="CK96" i="27"/>
  <c r="CK54" i="27"/>
  <c r="CK56" i="27"/>
  <c r="CK27" i="27"/>
  <c r="CK95" i="27"/>
  <c r="CK83" i="27"/>
  <c r="CK62" i="27"/>
  <c r="CK81" i="27"/>
  <c r="CK57" i="27"/>
  <c r="CK30" i="27"/>
  <c r="CK84" i="27"/>
  <c r="CK60" i="27"/>
  <c r="CK102" i="27"/>
  <c r="F32" i="27"/>
  <c r="F104" i="27"/>
  <c r="F40" i="27"/>
  <c r="F72" i="27"/>
  <c r="F94" i="27"/>
  <c r="F27" i="27"/>
  <c r="F20" i="27"/>
  <c r="F26" i="27"/>
  <c r="F59" i="27"/>
  <c r="F55" i="27"/>
  <c r="F119" i="27"/>
  <c r="F87" i="27"/>
  <c r="F21" i="27"/>
  <c r="F18" i="27"/>
  <c r="F34" i="27"/>
  <c r="F105" i="27"/>
  <c r="F83" i="27"/>
  <c r="F7" i="27"/>
  <c r="F11" i="27"/>
  <c r="F78" i="27"/>
  <c r="F48" i="27"/>
  <c r="F53" i="27"/>
  <c r="F85" i="27"/>
  <c r="F39" i="27"/>
  <c r="F35" i="27"/>
  <c r="F30" i="27"/>
  <c r="F45" i="27"/>
  <c r="F8" i="27"/>
  <c r="F67" i="27"/>
  <c r="F50" i="27"/>
  <c r="F120" i="27"/>
  <c r="F64" i="27"/>
  <c r="F107" i="27"/>
  <c r="F100" i="27"/>
  <c r="F102" i="27"/>
  <c r="F110" i="27"/>
  <c r="F88" i="27"/>
  <c r="F51" i="27"/>
  <c r="F56" i="27"/>
  <c r="F81" i="27"/>
  <c r="F68" i="27"/>
  <c r="F70" i="27"/>
  <c r="F52" i="27"/>
  <c r="F77" i="27"/>
  <c r="F91" i="27"/>
  <c r="F44" i="27"/>
  <c r="F17" i="27"/>
  <c r="F116" i="27"/>
  <c r="F118" i="27"/>
  <c r="F76" i="27"/>
  <c r="F90" i="27"/>
  <c r="F93" i="27"/>
  <c r="F29" i="27"/>
  <c r="F82" i="27"/>
  <c r="F71" i="27"/>
  <c r="F106" i="27"/>
  <c r="F13" i="27"/>
  <c r="F60" i="27"/>
  <c r="F19" i="27"/>
  <c r="F42" i="27"/>
  <c r="F37" i="27"/>
  <c r="F46" i="27"/>
  <c r="F86" i="27"/>
  <c r="F96" i="27"/>
  <c r="F97" i="27"/>
  <c r="F80" i="27"/>
  <c r="F99" i="27"/>
  <c r="F65" i="27"/>
  <c r="F38" i="27"/>
  <c r="F117" i="27"/>
  <c r="F43" i="27"/>
  <c r="F33" i="27"/>
  <c r="F79" i="27"/>
  <c r="F75" i="27"/>
  <c r="F74" i="27"/>
  <c r="F95" i="27"/>
  <c r="F6" i="27"/>
  <c r="F69" i="27"/>
  <c r="F62" i="27"/>
  <c r="F9" i="27"/>
  <c r="F41" i="27"/>
  <c r="F22" i="27"/>
  <c r="F92" i="27"/>
  <c r="F63" i="27"/>
  <c r="F108" i="27"/>
  <c r="F49" i="27"/>
  <c r="F36" i="27"/>
  <c r="F66" i="27"/>
  <c r="F73" i="27"/>
  <c r="F115" i="27"/>
  <c r="F10" i="27"/>
  <c r="F98" i="27"/>
  <c r="F109" i="27"/>
  <c r="F101" i="27"/>
  <c r="F12" i="27"/>
  <c r="F25" i="27"/>
  <c r="F31" i="27"/>
  <c r="F28" i="27"/>
  <c r="F23" i="27"/>
  <c r="F14" i="27"/>
  <c r="F89" i="27"/>
  <c r="F84" i="27"/>
  <c r="F47" i="27"/>
  <c r="F121" i="27"/>
  <c r="F103" i="27"/>
  <c r="F16" i="27"/>
  <c r="F24" i="27"/>
  <c r="F61" i="27"/>
  <c r="F54" i="27"/>
  <c r="F113" i="27"/>
  <c r="F15" i="27"/>
  <c r="F58" i="27"/>
  <c r="F57" i="27"/>
  <c r="F111" i="27"/>
  <c r="CD108" i="27"/>
  <c r="CD107" i="27"/>
  <c r="CD22" i="27"/>
  <c r="CD56" i="27"/>
  <c r="CD72" i="27"/>
  <c r="CD106" i="27"/>
  <c r="CD21" i="27"/>
  <c r="CD121" i="27"/>
  <c r="CD50" i="27"/>
  <c r="CD27" i="27"/>
  <c r="CD82" i="27"/>
  <c r="CD54" i="27"/>
  <c r="CD12" i="27"/>
  <c r="CD101" i="27"/>
  <c r="CD71" i="27"/>
  <c r="CD53" i="27"/>
  <c r="CD45" i="27"/>
  <c r="CD30" i="27"/>
  <c r="CD9" i="27"/>
  <c r="CD17" i="27"/>
  <c r="CD66" i="27"/>
  <c r="CD109" i="27"/>
  <c r="CD57" i="27"/>
  <c r="CD92" i="27"/>
  <c r="CD25" i="27"/>
  <c r="CD29" i="27"/>
  <c r="CD7" i="27"/>
  <c r="CD76" i="27"/>
  <c r="CD58" i="27"/>
  <c r="CD77" i="27"/>
  <c r="CD52" i="27"/>
  <c r="CD85" i="27"/>
  <c r="CD37" i="27"/>
  <c r="CD28" i="27"/>
  <c r="CD73" i="27"/>
  <c r="CD90" i="27"/>
  <c r="CD75" i="27"/>
  <c r="CD6" i="27"/>
  <c r="CD51" i="27"/>
  <c r="CD119" i="27"/>
  <c r="CD10" i="27"/>
  <c r="CD88" i="27"/>
  <c r="CD39" i="27"/>
  <c r="CD81" i="27"/>
  <c r="CD60" i="27"/>
  <c r="CD48" i="27"/>
  <c r="CD16" i="27"/>
  <c r="CD13" i="27"/>
  <c r="CD104" i="27"/>
  <c r="CD80" i="27"/>
  <c r="CD35" i="27"/>
  <c r="CD89" i="27"/>
  <c r="CD94" i="27"/>
  <c r="CD95" i="27"/>
  <c r="CD70" i="27"/>
  <c r="CD67" i="27"/>
  <c r="CD8" i="27"/>
  <c r="CD110" i="27"/>
  <c r="CD41" i="27"/>
  <c r="CD49" i="27"/>
  <c r="CD87" i="27"/>
  <c r="CD24" i="27"/>
  <c r="CD118" i="27"/>
  <c r="CD79" i="27"/>
  <c r="CD43" i="27"/>
  <c r="CD33" i="27"/>
  <c r="CD46" i="27"/>
  <c r="CD91" i="27"/>
  <c r="CD97" i="27"/>
  <c r="CD31" i="27"/>
  <c r="CD113" i="27"/>
  <c r="CD61" i="27"/>
  <c r="CD99" i="27"/>
  <c r="CD42" i="27"/>
  <c r="CD86" i="27"/>
  <c r="CD120" i="27"/>
  <c r="CD32" i="27"/>
  <c r="CD98" i="27"/>
  <c r="CD96" i="27"/>
  <c r="CD15" i="27"/>
  <c r="CD23" i="27"/>
  <c r="CD18" i="27"/>
  <c r="CD115" i="27"/>
  <c r="CD44" i="27"/>
  <c r="CD47" i="27"/>
  <c r="CD11" i="27"/>
  <c r="CD19" i="27"/>
  <c r="CD68" i="27"/>
  <c r="CD74" i="27"/>
  <c r="CD65" i="27"/>
  <c r="CD93" i="27"/>
  <c r="CD62" i="27"/>
  <c r="CD102" i="27"/>
  <c r="CD100" i="27"/>
  <c r="CD34" i="27"/>
  <c r="CD78" i="27"/>
  <c r="CD14" i="27"/>
  <c r="CD38" i="27"/>
  <c r="CD83" i="27"/>
  <c r="CD116" i="27"/>
  <c r="CD63" i="27"/>
  <c r="CD20" i="27"/>
  <c r="CD84" i="27"/>
  <c r="CD105" i="27"/>
  <c r="CD111" i="27"/>
  <c r="CD26" i="27"/>
  <c r="CD36" i="27"/>
  <c r="CD64" i="27"/>
  <c r="CD59" i="27"/>
  <c r="CD117" i="27"/>
  <c r="CD40" i="27"/>
  <c r="CD103" i="27"/>
  <c r="CD69" i="27"/>
  <c r="CD55" i="27"/>
  <c r="BE36" i="27"/>
  <c r="BE38" i="27"/>
  <c r="BE59" i="27"/>
  <c r="BE98" i="27"/>
  <c r="BE8" i="27"/>
  <c r="BE31" i="27"/>
  <c r="BE109" i="27"/>
  <c r="BE40" i="27"/>
  <c r="BE86" i="27"/>
  <c r="BE37" i="27"/>
  <c r="BE25" i="27"/>
  <c r="BE30" i="27"/>
  <c r="BE97" i="27"/>
  <c r="BE78" i="27"/>
  <c r="BE100" i="27"/>
  <c r="BE47" i="27"/>
  <c r="BE75" i="27"/>
  <c r="BE42" i="27"/>
  <c r="BE105" i="27"/>
  <c r="BE107" i="27"/>
  <c r="BE6" i="27"/>
  <c r="BE87" i="27"/>
  <c r="BE117" i="27"/>
  <c r="BE62" i="27"/>
  <c r="BE17" i="27"/>
  <c r="BE27" i="27"/>
  <c r="BE61" i="27"/>
  <c r="BE39" i="27"/>
  <c r="BE15" i="27"/>
  <c r="BE96" i="27"/>
  <c r="BE26" i="27"/>
  <c r="BE60" i="27"/>
  <c r="BE24" i="27"/>
  <c r="BE66" i="27"/>
  <c r="BE74" i="27"/>
  <c r="BE111" i="27"/>
  <c r="BE101" i="27"/>
  <c r="BE44" i="27"/>
  <c r="BE94" i="27"/>
  <c r="BE106" i="27"/>
  <c r="BE103" i="27"/>
  <c r="BE56" i="27"/>
  <c r="BE121" i="27"/>
  <c r="BE63" i="27"/>
  <c r="BE99" i="27"/>
  <c r="BE93" i="27"/>
  <c r="BE46" i="27"/>
  <c r="BE43" i="27"/>
  <c r="BE29" i="27"/>
  <c r="BE11" i="27"/>
  <c r="BE119" i="27"/>
  <c r="BE23" i="27"/>
  <c r="BE65" i="27"/>
  <c r="BE108" i="27"/>
  <c r="BE71" i="27"/>
  <c r="BE115" i="27"/>
  <c r="BE110" i="27"/>
  <c r="BE57" i="27"/>
  <c r="BE90" i="27"/>
  <c r="BE53" i="27"/>
  <c r="BE118" i="27"/>
  <c r="BE83" i="27"/>
  <c r="BE89" i="27"/>
  <c r="BE28" i="27"/>
  <c r="BE35" i="27"/>
  <c r="BE95" i="27"/>
  <c r="BE91" i="27"/>
  <c r="BE45" i="27"/>
  <c r="BE72" i="27"/>
  <c r="BE13" i="27"/>
  <c r="BE10" i="27"/>
  <c r="BE58" i="27"/>
  <c r="BE77" i="27"/>
  <c r="BE81" i="27"/>
  <c r="BE22" i="27"/>
  <c r="BE80" i="27"/>
  <c r="BE79" i="27"/>
  <c r="BE70" i="27"/>
  <c r="BE50" i="27"/>
  <c r="BE84" i="27"/>
  <c r="BE116" i="27"/>
  <c r="BE69" i="27"/>
  <c r="BE9" i="27"/>
  <c r="BE21" i="27"/>
  <c r="BE12" i="27"/>
  <c r="BE67" i="27"/>
  <c r="BE32" i="27"/>
  <c r="BE16" i="27"/>
  <c r="BE113" i="27"/>
  <c r="BE33" i="27"/>
  <c r="BE64" i="27"/>
  <c r="BE102" i="27"/>
  <c r="BE73" i="27"/>
  <c r="BE51" i="27"/>
  <c r="BE120" i="27"/>
  <c r="BE49" i="27"/>
  <c r="BE55" i="27"/>
  <c r="BE68" i="27"/>
  <c r="BE92" i="27"/>
  <c r="BE76" i="27"/>
  <c r="BE19" i="27"/>
  <c r="BE85" i="27"/>
  <c r="BE20" i="27"/>
  <c r="BE104" i="27"/>
  <c r="BE34" i="27"/>
  <c r="BE41" i="27"/>
  <c r="BE48" i="27"/>
  <c r="BE7" i="27"/>
  <c r="BE82" i="27"/>
  <c r="BE54" i="27"/>
  <c r="BE88" i="27"/>
  <c r="BE52" i="27"/>
  <c r="BE18" i="27"/>
  <c r="BE14" i="27"/>
  <c r="BI22" i="27"/>
  <c r="BI94" i="27"/>
  <c r="BI75" i="27"/>
  <c r="BI121" i="27"/>
  <c r="BI18" i="27"/>
  <c r="BI91" i="27"/>
  <c r="BI46" i="27"/>
  <c r="BI104" i="27"/>
  <c r="BI74" i="27"/>
  <c r="BI109" i="27"/>
  <c r="BI108" i="27"/>
  <c r="BI117" i="27"/>
  <c r="BI45" i="27"/>
  <c r="BI99" i="27"/>
  <c r="BI87" i="27"/>
  <c r="BI65" i="27"/>
  <c r="BI113" i="27"/>
  <c r="BI34" i="27"/>
  <c r="BI36" i="27"/>
  <c r="BI16" i="27"/>
  <c r="BI33" i="27"/>
  <c r="BI32" i="27"/>
  <c r="BI92" i="27"/>
  <c r="BI41" i="27"/>
  <c r="BI12" i="27"/>
  <c r="BI39" i="27"/>
  <c r="BI53" i="27"/>
  <c r="BI72" i="27"/>
  <c r="BI85" i="27"/>
  <c r="BI11" i="27"/>
  <c r="BI43" i="27"/>
  <c r="BI110" i="27"/>
  <c r="BI79" i="27"/>
  <c r="BI40" i="27"/>
  <c r="BI88" i="27"/>
  <c r="BI101" i="27"/>
  <c r="BI59" i="27"/>
  <c r="BI60" i="27"/>
  <c r="BI102" i="27"/>
  <c r="BI95" i="27"/>
  <c r="BI44" i="27"/>
  <c r="BI98" i="27"/>
  <c r="BI100" i="27"/>
  <c r="BI47" i="27"/>
  <c r="BI21" i="27"/>
  <c r="BI69" i="27"/>
  <c r="BI48" i="27"/>
  <c r="BI20" i="27"/>
  <c r="BI93" i="27"/>
  <c r="BI58" i="27"/>
  <c r="BI61" i="27"/>
  <c r="BI90" i="27"/>
  <c r="BI105" i="27"/>
  <c r="BI14" i="27"/>
  <c r="BI70" i="27"/>
  <c r="BI23" i="27"/>
  <c r="BI66" i="27"/>
  <c r="BI25" i="27"/>
  <c r="BI67" i="27"/>
  <c r="BI71" i="27"/>
  <c r="BI24" i="27"/>
  <c r="BI84" i="27"/>
  <c r="BI107" i="27"/>
  <c r="BI30" i="27"/>
  <c r="BI8" i="27"/>
  <c r="BI38" i="27"/>
  <c r="BI77" i="27"/>
  <c r="BI17" i="27"/>
  <c r="BI111" i="27"/>
  <c r="BI51" i="27"/>
  <c r="BI86" i="27"/>
  <c r="BI15" i="27"/>
  <c r="BI82" i="27"/>
  <c r="BI89" i="27"/>
  <c r="BI73" i="27"/>
  <c r="BI42" i="27"/>
  <c r="BI49" i="27"/>
  <c r="BI62" i="27"/>
  <c r="BI78" i="27"/>
  <c r="BI52" i="27"/>
  <c r="BI83" i="27"/>
  <c r="BI19" i="27"/>
  <c r="BI97" i="27"/>
  <c r="BI106" i="27"/>
  <c r="BI55" i="27"/>
  <c r="BI96" i="27"/>
  <c r="BI35" i="27"/>
  <c r="BI27" i="27"/>
  <c r="BI50" i="27"/>
  <c r="BI115" i="27"/>
  <c r="BI63" i="27"/>
  <c r="BI120" i="27"/>
  <c r="BI7" i="27"/>
  <c r="BI37" i="27"/>
  <c r="BI54" i="27"/>
  <c r="BI26" i="27"/>
  <c r="BI31" i="27"/>
  <c r="BI6" i="27"/>
  <c r="BI80" i="27"/>
  <c r="BI119" i="27"/>
  <c r="BI81" i="27"/>
  <c r="BI13" i="27"/>
  <c r="BI10" i="27"/>
  <c r="BI76" i="27"/>
  <c r="BI57" i="27"/>
  <c r="BI116" i="27"/>
  <c r="BI28" i="27"/>
  <c r="BI56" i="27"/>
  <c r="BI64" i="27"/>
  <c r="BI118" i="27"/>
  <c r="BI68" i="27"/>
  <c r="BI9" i="27"/>
  <c r="BI103" i="27"/>
  <c r="BI29" i="27"/>
  <c r="AM45" i="27"/>
  <c r="AM101" i="27"/>
  <c r="AM97" i="27"/>
  <c r="AM83" i="27"/>
  <c r="AM6" i="27"/>
  <c r="AM98" i="27"/>
  <c r="AM39" i="27"/>
  <c r="AM116" i="27"/>
  <c r="AM109" i="27"/>
  <c r="AM85" i="27"/>
  <c r="AM11" i="27"/>
  <c r="AM17" i="27"/>
  <c r="AM36" i="27"/>
  <c r="AM88" i="27"/>
  <c r="AM72" i="27"/>
  <c r="AM89" i="27"/>
  <c r="AM8" i="27"/>
  <c r="AM47" i="27"/>
  <c r="AM37" i="27"/>
  <c r="AM95" i="27"/>
  <c r="AM118" i="27"/>
  <c r="AM33" i="27"/>
  <c r="AM16" i="27"/>
  <c r="AM54" i="27"/>
  <c r="AM40" i="27"/>
  <c r="AM91" i="27"/>
  <c r="AM30" i="27"/>
  <c r="AM107" i="27"/>
  <c r="AM87" i="27"/>
  <c r="AM34" i="27"/>
  <c r="AM90" i="27"/>
  <c r="AM13" i="27"/>
  <c r="AM100" i="27"/>
  <c r="AM76" i="27"/>
  <c r="AM120" i="27"/>
  <c r="AM81" i="27"/>
  <c r="AM68" i="27"/>
  <c r="AM119" i="27"/>
  <c r="AM9" i="27"/>
  <c r="AM75" i="27"/>
  <c r="AM93" i="27"/>
  <c r="AM57" i="27"/>
  <c r="AM108" i="27"/>
  <c r="AM52" i="27"/>
  <c r="AM110" i="27"/>
  <c r="AM19" i="27"/>
  <c r="AM115" i="27"/>
  <c r="AM94" i="27"/>
  <c r="AM77" i="27"/>
  <c r="AM24" i="27"/>
  <c r="AM66" i="27"/>
  <c r="AM80" i="27"/>
  <c r="AM18" i="27"/>
  <c r="AM102" i="27"/>
  <c r="AM78" i="27"/>
  <c r="AM69" i="27"/>
  <c r="AM22" i="27"/>
  <c r="AM44" i="27"/>
  <c r="AM121" i="27"/>
  <c r="AM58" i="27"/>
  <c r="AM62" i="27"/>
  <c r="AM74" i="27"/>
  <c r="AM23" i="27"/>
  <c r="AM99" i="27"/>
  <c r="AM50" i="27"/>
  <c r="AM41" i="27"/>
  <c r="AM103" i="27"/>
  <c r="AM20" i="27"/>
  <c r="AM104" i="27"/>
  <c r="AM28" i="27"/>
  <c r="AM21" i="27"/>
  <c r="AM27" i="27"/>
  <c r="AM84" i="27"/>
  <c r="AM113" i="27"/>
  <c r="AM55" i="27"/>
  <c r="AM48" i="27"/>
  <c r="AM15" i="27"/>
  <c r="AM79" i="27"/>
  <c r="AM51" i="27"/>
  <c r="AM63" i="27"/>
  <c r="AM73" i="27"/>
  <c r="AM14" i="27"/>
  <c r="AM65" i="27"/>
  <c r="AM56" i="27"/>
  <c r="AM42" i="27"/>
  <c r="AM82" i="27"/>
  <c r="AM92" i="27"/>
  <c r="AM26" i="27"/>
  <c r="AM111" i="27"/>
  <c r="AM7" i="27"/>
  <c r="AM106" i="27"/>
  <c r="AM49" i="27"/>
  <c r="AM67" i="27"/>
  <c r="AM60" i="27"/>
  <c r="AM71" i="27"/>
  <c r="AM70" i="27"/>
  <c r="AM31" i="27"/>
  <c r="AM59" i="27"/>
  <c r="AM105" i="27"/>
  <c r="AM46" i="27"/>
  <c r="AM35" i="27"/>
  <c r="AM12" i="27"/>
  <c r="AM29" i="27"/>
  <c r="AM61" i="27"/>
  <c r="AM86" i="27"/>
  <c r="AM10" i="27"/>
  <c r="AM117" i="27"/>
  <c r="AM64" i="27"/>
  <c r="AM43" i="27"/>
  <c r="AM25" i="27"/>
  <c r="AM96" i="27"/>
  <c r="AM32" i="27"/>
  <c r="AM38" i="27"/>
  <c r="AM53" i="27"/>
  <c r="E67" i="27"/>
  <c r="E66" i="27"/>
  <c r="E40" i="27"/>
  <c r="E58" i="27"/>
  <c r="E104" i="27"/>
  <c r="E47" i="27"/>
  <c r="E51" i="27"/>
  <c r="E72" i="27"/>
  <c r="E24" i="27"/>
  <c r="E65" i="27"/>
  <c r="E53" i="27"/>
  <c r="E86" i="27"/>
  <c r="E15" i="27"/>
  <c r="E109" i="27"/>
  <c r="E96" i="27"/>
  <c r="E38" i="27"/>
  <c r="E39" i="27"/>
  <c r="E98" i="27"/>
  <c r="E41" i="27"/>
  <c r="E99" i="27"/>
  <c r="E14" i="27"/>
  <c r="E81" i="27"/>
  <c r="E107" i="27"/>
  <c r="E68" i="27"/>
  <c r="E25" i="27"/>
  <c r="E97" i="27"/>
  <c r="E20" i="27"/>
  <c r="E36" i="27"/>
  <c r="E117" i="27"/>
  <c r="E18" i="27"/>
  <c r="E11" i="27"/>
  <c r="E73" i="27"/>
  <c r="E91" i="27"/>
  <c r="E19" i="27"/>
  <c r="E44" i="27"/>
  <c r="E85" i="27"/>
  <c r="E120" i="27"/>
  <c r="E113" i="27"/>
  <c r="E63" i="27"/>
  <c r="E105" i="27"/>
  <c r="E12" i="27"/>
  <c r="E31" i="27"/>
  <c r="E7" i="27"/>
  <c r="E26" i="27"/>
  <c r="E121" i="27"/>
  <c r="E34" i="27"/>
  <c r="E101" i="27"/>
  <c r="E76" i="27"/>
  <c r="E56" i="27"/>
  <c r="E30" i="27"/>
  <c r="E84" i="27"/>
  <c r="E61" i="27"/>
  <c r="E60" i="27"/>
  <c r="E46" i="27"/>
  <c r="E108" i="27"/>
  <c r="E115" i="27"/>
  <c r="E21" i="27"/>
  <c r="E71" i="27"/>
  <c r="E92" i="27"/>
  <c r="E6" i="27"/>
  <c r="E77" i="27"/>
  <c r="E23" i="27"/>
  <c r="E17" i="27"/>
  <c r="E116" i="27"/>
  <c r="E29" i="27"/>
  <c r="E88" i="27"/>
  <c r="E111" i="27"/>
  <c r="E42" i="27"/>
  <c r="E70" i="27"/>
  <c r="E103" i="27"/>
  <c r="E50" i="27"/>
  <c r="E82" i="27"/>
  <c r="E59" i="27"/>
  <c r="E55" i="27"/>
  <c r="E90" i="27"/>
  <c r="E106" i="27"/>
  <c r="E28" i="27"/>
  <c r="E75" i="27"/>
  <c r="E100" i="27"/>
  <c r="E45" i="27"/>
  <c r="E110" i="27"/>
  <c r="E94" i="27"/>
  <c r="E8" i="27"/>
  <c r="E62" i="27"/>
  <c r="E95" i="27"/>
  <c r="E87" i="27"/>
  <c r="E52" i="27"/>
  <c r="E33" i="27"/>
  <c r="E22" i="27"/>
  <c r="E49" i="27"/>
  <c r="E9" i="27"/>
  <c r="E74" i="27"/>
  <c r="E16" i="27"/>
  <c r="E35" i="27"/>
  <c r="E13" i="27"/>
  <c r="E79" i="27"/>
  <c r="E83" i="27"/>
  <c r="E54" i="27"/>
  <c r="E57" i="27"/>
  <c r="E93" i="27"/>
  <c r="E69" i="27"/>
  <c r="E32" i="27"/>
  <c r="E119" i="27"/>
  <c r="E80" i="27"/>
  <c r="E102" i="27"/>
  <c r="E48" i="27"/>
  <c r="E37" i="27"/>
  <c r="E10" i="27"/>
  <c r="E64" i="27"/>
  <c r="E27" i="27"/>
  <c r="E78" i="27"/>
  <c r="E89" i="27"/>
  <c r="E118" i="27"/>
  <c r="E43" i="27"/>
  <c r="CL16" i="27"/>
  <c r="CL113" i="27"/>
  <c r="CL71" i="27"/>
  <c r="CL8" i="27"/>
  <c r="CL12" i="27"/>
  <c r="CL18" i="27"/>
  <c r="CL73" i="27"/>
  <c r="CL23" i="27"/>
  <c r="CL77" i="27"/>
  <c r="CL58" i="27"/>
  <c r="CL68" i="27"/>
  <c r="CL81" i="27"/>
  <c r="CL50" i="27"/>
  <c r="CL89" i="27"/>
  <c r="CL26" i="27"/>
  <c r="CL99" i="27"/>
  <c r="CL6" i="27"/>
  <c r="CL34" i="27"/>
  <c r="CL119" i="27"/>
  <c r="CL69" i="27"/>
  <c r="CL47" i="27"/>
  <c r="CL19" i="27"/>
  <c r="CL118" i="27"/>
  <c r="CL82" i="27"/>
  <c r="CL103" i="27"/>
  <c r="CL57" i="27"/>
  <c r="CL108" i="27"/>
  <c r="CL121" i="27"/>
  <c r="CL15" i="27"/>
  <c r="CL42" i="27"/>
  <c r="CL76" i="27"/>
  <c r="CL24" i="27"/>
  <c r="CL39" i="27"/>
  <c r="CL90" i="27"/>
  <c r="CL101" i="27"/>
  <c r="CL7" i="27"/>
  <c r="CL61" i="27"/>
  <c r="CL45" i="27"/>
  <c r="CL38" i="27"/>
  <c r="CL56" i="27"/>
  <c r="CL85" i="27"/>
  <c r="CL43" i="27"/>
  <c r="CL41" i="27"/>
  <c r="CL13" i="27"/>
  <c r="CL20" i="27"/>
  <c r="CL44" i="27"/>
  <c r="CL65" i="27"/>
  <c r="CL78" i="27"/>
  <c r="CL117" i="27"/>
  <c r="CL52" i="27"/>
  <c r="CL27" i="27"/>
  <c r="CL70" i="27"/>
  <c r="CL11" i="27"/>
  <c r="CL94" i="27"/>
  <c r="CL67" i="27"/>
  <c r="CL60" i="27"/>
  <c r="CL97" i="27"/>
  <c r="CL110" i="27"/>
  <c r="CL109" i="27"/>
  <c r="CL111" i="27"/>
  <c r="CL53" i="27"/>
  <c r="CL21" i="27"/>
  <c r="CL115" i="27"/>
  <c r="CL62" i="27"/>
  <c r="CL93" i="27"/>
  <c r="CL83" i="27"/>
  <c r="CL35" i="27"/>
  <c r="CL107" i="27"/>
  <c r="CL92" i="27"/>
  <c r="CL86" i="27"/>
  <c r="CL33" i="27"/>
  <c r="CL46" i="27"/>
  <c r="CL74" i="27"/>
  <c r="CL30" i="27"/>
  <c r="CL100" i="27"/>
  <c r="CL80" i="27"/>
  <c r="CL66" i="27"/>
  <c r="CL17" i="27"/>
  <c r="CL31" i="27"/>
  <c r="CL40" i="27"/>
  <c r="CL51" i="27"/>
  <c r="CL95" i="27"/>
  <c r="CL64" i="27"/>
  <c r="CL91" i="27"/>
  <c r="CL37" i="27"/>
  <c r="CL54" i="27"/>
  <c r="CL49" i="27"/>
  <c r="CL48" i="27"/>
  <c r="CL72" i="27"/>
  <c r="CL28" i="27"/>
  <c r="CL22" i="27"/>
  <c r="CL9" i="27"/>
  <c r="CL63" i="27"/>
  <c r="CL106" i="27"/>
  <c r="CL55" i="27"/>
  <c r="CL59" i="27"/>
  <c r="CL96" i="27"/>
  <c r="CL84" i="27"/>
  <c r="CL10" i="27"/>
  <c r="CL120" i="27"/>
  <c r="CL98" i="27"/>
  <c r="CL25" i="27"/>
  <c r="CL79" i="27"/>
  <c r="CL102" i="27"/>
  <c r="CL88" i="27"/>
  <c r="CL75" i="27"/>
  <c r="CL104" i="27"/>
  <c r="CL116" i="27"/>
  <c r="CL32" i="27"/>
  <c r="CL105" i="27"/>
  <c r="CL14" i="27"/>
  <c r="CL87" i="27"/>
  <c r="CL29" i="27"/>
  <c r="CL36" i="27"/>
  <c r="CS100" i="27"/>
  <c r="CS46" i="27"/>
  <c r="CS76" i="27"/>
  <c r="CS19" i="27"/>
  <c r="CS41" i="27"/>
  <c r="CS28" i="27"/>
  <c r="CS57" i="27"/>
  <c r="CS7" i="27"/>
  <c r="CS33" i="27"/>
  <c r="CS90" i="27"/>
  <c r="CS15" i="27"/>
  <c r="CS70" i="27"/>
  <c r="CS81" i="27"/>
  <c r="CS51" i="27"/>
  <c r="CS59" i="27"/>
  <c r="CS55" i="27"/>
  <c r="CS64" i="27"/>
  <c r="CS61" i="27"/>
  <c r="CS29" i="27"/>
  <c r="CS108" i="27"/>
  <c r="CS56" i="27"/>
  <c r="CS97" i="27"/>
  <c r="CS116" i="27"/>
  <c r="CS110" i="27"/>
  <c r="CS58" i="27"/>
  <c r="CS54" i="27"/>
  <c r="CS67" i="27"/>
  <c r="CS22" i="27"/>
  <c r="CS109" i="27"/>
  <c r="CS74" i="27"/>
  <c r="CS107" i="27"/>
  <c r="CS66" i="27"/>
  <c r="CS101" i="27"/>
  <c r="CS115" i="27"/>
  <c r="CS31" i="27"/>
  <c r="CS12" i="27"/>
  <c r="CS49" i="27"/>
  <c r="CS94" i="27"/>
  <c r="CS113" i="27"/>
  <c r="CS44" i="27"/>
  <c r="CS45" i="27"/>
  <c r="CS95" i="27"/>
  <c r="CS69" i="27"/>
  <c r="CS102" i="27"/>
  <c r="CS53" i="27"/>
  <c r="CS88" i="27"/>
  <c r="CS13" i="27"/>
  <c r="CS40" i="27"/>
  <c r="CS89" i="27"/>
  <c r="CS36" i="27"/>
  <c r="CS48" i="27"/>
  <c r="CS104" i="27"/>
  <c r="CS23" i="27"/>
  <c r="CS86" i="27"/>
  <c r="CS18" i="27"/>
  <c r="CS103" i="27"/>
  <c r="CS91" i="27"/>
  <c r="CS79" i="27"/>
  <c r="CS60" i="27"/>
  <c r="CS32" i="27"/>
  <c r="CS42" i="27"/>
  <c r="CS85" i="27"/>
  <c r="CS26" i="27"/>
  <c r="CS96" i="27"/>
  <c r="CS78" i="27"/>
  <c r="CS14" i="27"/>
  <c r="CS25" i="27"/>
  <c r="CS39" i="27"/>
  <c r="CS105" i="27"/>
  <c r="CS92" i="27"/>
  <c r="CS121" i="27"/>
  <c r="CS27" i="27"/>
  <c r="CS34" i="27"/>
  <c r="CS30" i="27"/>
  <c r="CS111" i="27"/>
  <c r="CS68" i="27"/>
  <c r="CS37" i="27"/>
  <c r="CS84" i="27"/>
  <c r="CS75" i="27"/>
  <c r="CS83" i="27"/>
  <c r="CS11" i="27"/>
  <c r="CS82" i="27"/>
  <c r="CS52" i="27"/>
  <c r="CS72" i="27"/>
  <c r="CS9" i="27"/>
  <c r="CS38" i="27"/>
  <c r="CS77" i="27"/>
  <c r="CS117" i="27"/>
  <c r="CS80" i="27"/>
  <c r="CS35" i="27"/>
  <c r="CS65" i="27"/>
  <c r="CS99" i="27"/>
  <c r="CS63" i="27"/>
  <c r="CS43" i="27"/>
  <c r="CS50" i="27"/>
  <c r="CS8" i="27"/>
  <c r="CS21" i="27"/>
  <c r="CS119" i="27"/>
  <c r="CS16" i="27"/>
  <c r="CS106" i="27"/>
  <c r="CS10" i="27"/>
  <c r="CS62" i="27"/>
  <c r="CS118" i="27"/>
  <c r="CS6" i="27"/>
  <c r="CS93" i="27"/>
  <c r="CS73" i="27"/>
  <c r="CS20" i="27"/>
  <c r="CS24" i="27"/>
  <c r="CS87" i="27"/>
  <c r="CS98" i="27"/>
  <c r="CS71" i="27"/>
  <c r="CS17" i="27"/>
  <c r="CS120" i="27"/>
  <c r="CS47" i="27"/>
  <c r="BL19" i="27"/>
  <c r="BL89" i="27"/>
  <c r="BL98" i="27"/>
  <c r="BL28" i="27"/>
  <c r="BL51" i="27"/>
  <c r="BL97" i="27"/>
  <c r="BL96" i="27"/>
  <c r="BL74" i="27"/>
  <c r="BL18" i="27"/>
  <c r="BL13" i="27"/>
  <c r="BL104" i="27"/>
  <c r="BL24" i="27"/>
  <c r="BL53" i="27"/>
  <c r="BL55" i="27"/>
  <c r="BL63" i="27"/>
  <c r="BL8" i="27"/>
  <c r="BL108" i="27"/>
  <c r="BL75" i="27"/>
  <c r="BL62" i="27"/>
  <c r="BL39" i="27"/>
  <c r="BL11" i="27"/>
  <c r="BL70" i="27"/>
  <c r="BL94" i="27"/>
  <c r="BL115" i="27"/>
  <c r="BL113" i="27"/>
  <c r="BL90" i="27"/>
  <c r="BL76" i="27"/>
  <c r="BL85" i="27"/>
  <c r="BL100" i="27"/>
  <c r="BL102" i="27"/>
  <c r="BL92" i="27"/>
  <c r="BL10" i="27"/>
  <c r="BL83" i="27"/>
  <c r="BL48" i="27"/>
  <c r="BL16" i="27"/>
  <c r="BL79" i="27"/>
  <c r="BL54" i="27"/>
  <c r="BL14" i="27"/>
  <c r="BL56" i="27"/>
  <c r="BL47" i="27"/>
  <c r="BL69" i="27"/>
  <c r="BL86" i="27"/>
  <c r="BL91" i="27"/>
  <c r="BL34" i="27"/>
  <c r="BL22" i="27"/>
  <c r="BL49" i="27"/>
  <c r="BL36" i="27"/>
  <c r="BL37" i="27"/>
  <c r="BL33" i="27"/>
  <c r="BL61" i="27"/>
  <c r="BL118" i="27"/>
  <c r="BL25" i="27"/>
  <c r="BL52" i="27"/>
  <c r="BL82" i="27"/>
  <c r="BL21" i="27"/>
  <c r="BL59" i="27"/>
  <c r="BL121" i="27"/>
  <c r="BL17" i="27"/>
  <c r="BL78" i="27"/>
  <c r="BL26" i="27"/>
  <c r="BL64" i="27"/>
  <c r="BL111" i="27"/>
  <c r="BL7" i="27"/>
  <c r="BL116" i="27"/>
  <c r="BL23" i="27"/>
  <c r="BL80" i="27"/>
  <c r="BL35" i="27"/>
  <c r="BL60" i="27"/>
  <c r="BL105" i="27"/>
  <c r="BL31" i="27"/>
  <c r="BL84" i="27"/>
  <c r="BL87" i="27"/>
  <c r="BL44" i="27"/>
  <c r="BL20" i="27"/>
  <c r="BL15" i="27"/>
  <c r="BL103" i="27"/>
  <c r="BL119" i="27"/>
  <c r="BL110" i="27"/>
  <c r="BL40" i="27"/>
  <c r="BL12" i="27"/>
  <c r="BL107" i="27"/>
  <c r="BL30" i="27"/>
  <c r="BL57" i="27"/>
  <c r="BL6" i="27"/>
  <c r="BL68" i="27"/>
  <c r="BL67" i="27"/>
  <c r="BL43" i="27"/>
  <c r="BL45" i="27"/>
  <c r="BL109" i="27"/>
  <c r="BL32" i="27"/>
  <c r="BL88" i="27"/>
  <c r="BL120" i="27"/>
  <c r="BL99" i="27"/>
  <c r="BL58" i="27"/>
  <c r="BL101" i="27"/>
  <c r="BL41" i="27"/>
  <c r="BL42" i="27"/>
  <c r="BL46" i="27"/>
  <c r="BL106" i="27"/>
  <c r="BL71" i="27"/>
  <c r="BL65" i="27"/>
  <c r="BL50" i="27"/>
  <c r="BL73" i="27"/>
  <c r="BL66" i="27"/>
  <c r="BL9" i="27"/>
  <c r="BL77" i="27"/>
  <c r="BL72" i="27"/>
  <c r="BL81" i="27"/>
  <c r="BL95" i="27"/>
  <c r="BL38" i="27"/>
  <c r="BL29" i="27"/>
  <c r="BL93" i="27"/>
  <c r="BL117" i="27"/>
  <c r="BL27" i="27"/>
  <c r="H73" i="27"/>
  <c r="H107" i="27"/>
  <c r="H99" i="27"/>
  <c r="H51" i="27"/>
  <c r="H54" i="27"/>
  <c r="H12" i="27"/>
  <c r="H63" i="27"/>
  <c r="H40" i="27"/>
  <c r="H13" i="27"/>
  <c r="H38" i="27"/>
  <c r="H64" i="27"/>
  <c r="H44" i="27"/>
  <c r="H82" i="27"/>
  <c r="H66" i="27"/>
  <c r="H72" i="27"/>
  <c r="H22" i="27"/>
  <c r="H115" i="27"/>
  <c r="H43" i="27"/>
  <c r="H56" i="27"/>
  <c r="H106" i="27"/>
  <c r="H84" i="27"/>
  <c r="H19" i="27"/>
  <c r="H120" i="27"/>
  <c r="H29" i="27"/>
  <c r="H23" i="27"/>
  <c r="H67" i="27"/>
  <c r="H27" i="27"/>
  <c r="H87" i="27"/>
  <c r="H88" i="27"/>
  <c r="H121" i="27"/>
  <c r="H113" i="27"/>
  <c r="H83" i="27"/>
  <c r="H109" i="27"/>
  <c r="H111" i="27"/>
  <c r="H53" i="27"/>
  <c r="H116" i="27"/>
  <c r="H28" i="27"/>
  <c r="H95" i="27"/>
  <c r="H101" i="27"/>
  <c r="H30" i="27"/>
  <c r="H75" i="27"/>
  <c r="H118" i="27"/>
  <c r="H90" i="27"/>
  <c r="H119" i="27"/>
  <c r="H6" i="27"/>
  <c r="H117" i="27"/>
  <c r="H7" i="27"/>
  <c r="H31" i="27"/>
  <c r="H60" i="27"/>
  <c r="H14" i="27"/>
  <c r="H20" i="27"/>
  <c r="H93" i="27"/>
  <c r="H35" i="27"/>
  <c r="H92" i="27"/>
  <c r="H45" i="27"/>
  <c r="H77" i="27"/>
  <c r="H105" i="27"/>
  <c r="H61" i="27"/>
  <c r="H11" i="27"/>
  <c r="H49" i="27"/>
  <c r="H80" i="27"/>
  <c r="H16" i="27"/>
  <c r="H79" i="27"/>
  <c r="H108" i="27"/>
  <c r="H98" i="27"/>
  <c r="H37" i="27"/>
  <c r="H9" i="27"/>
  <c r="H8" i="27"/>
  <c r="H25" i="27"/>
  <c r="H97" i="27"/>
  <c r="H32" i="27"/>
  <c r="H70" i="27"/>
  <c r="H59" i="27"/>
  <c r="H103" i="27"/>
  <c r="H42" i="27"/>
  <c r="H100" i="27"/>
  <c r="H68" i="27"/>
  <c r="H62" i="27"/>
  <c r="H46" i="27"/>
  <c r="H33" i="27"/>
  <c r="H21" i="27"/>
  <c r="H24" i="27"/>
  <c r="H94" i="27"/>
  <c r="H34" i="27"/>
  <c r="H57" i="27"/>
  <c r="H65" i="27"/>
  <c r="H15" i="27"/>
  <c r="H86" i="27"/>
  <c r="H96" i="27"/>
  <c r="H69" i="27"/>
  <c r="H78" i="27"/>
  <c r="H76" i="27"/>
  <c r="H26" i="27"/>
  <c r="H85" i="27"/>
  <c r="H55" i="27"/>
  <c r="H58" i="27"/>
  <c r="H52" i="27"/>
  <c r="H10" i="27"/>
  <c r="H17" i="27"/>
  <c r="H48" i="27"/>
  <c r="H41" i="27"/>
  <c r="H18" i="27"/>
  <c r="H39" i="27"/>
  <c r="H74" i="27"/>
  <c r="H47" i="27"/>
  <c r="H110" i="27"/>
  <c r="H36" i="27"/>
  <c r="H81" i="27"/>
  <c r="H71" i="27"/>
  <c r="H89" i="27"/>
  <c r="H50" i="27"/>
  <c r="H102" i="27"/>
  <c r="H104" i="27"/>
  <c r="H91" i="27"/>
  <c r="V73" i="37"/>
  <c r="CA35" i="27"/>
  <c r="CA9" i="27"/>
  <c r="CA15" i="27"/>
  <c r="CA21" i="27"/>
  <c r="CA98" i="27"/>
  <c r="CA65" i="27"/>
  <c r="CA66" i="27"/>
  <c r="CA57" i="27"/>
  <c r="CA31" i="27"/>
  <c r="CA59" i="27"/>
  <c r="CA76" i="27"/>
  <c r="CA99" i="27"/>
  <c r="CA104" i="27"/>
  <c r="CA120" i="27"/>
  <c r="CA38" i="27"/>
  <c r="CA109" i="27"/>
  <c r="CA110" i="27"/>
  <c r="CA102" i="27"/>
  <c r="CA54" i="27"/>
  <c r="CA77" i="27"/>
  <c r="CA46" i="27"/>
  <c r="CA82" i="27"/>
  <c r="CA30" i="27"/>
  <c r="CA92" i="27"/>
  <c r="CA95" i="27"/>
  <c r="CA16" i="27"/>
  <c r="CA42" i="27"/>
  <c r="CA86" i="27"/>
  <c r="CA119" i="27"/>
  <c r="CA41" i="27"/>
  <c r="CA91" i="27"/>
  <c r="CA34" i="27"/>
  <c r="CA44" i="27"/>
  <c r="CA88" i="27"/>
  <c r="CA81" i="27"/>
  <c r="CA93" i="27"/>
  <c r="CA56" i="27"/>
  <c r="CA67" i="27"/>
  <c r="CA121" i="27"/>
  <c r="CA6" i="27"/>
  <c r="CA51" i="27"/>
  <c r="CA48" i="27"/>
  <c r="CA94" i="27"/>
  <c r="CA80" i="27"/>
  <c r="CA100" i="27"/>
  <c r="CA71" i="27"/>
  <c r="CA37" i="27"/>
  <c r="CA49" i="27"/>
  <c r="CA11" i="27"/>
  <c r="CA74" i="27"/>
  <c r="CA22" i="27"/>
  <c r="CA7" i="27"/>
  <c r="CA18" i="27"/>
  <c r="CA83" i="27"/>
  <c r="CA39" i="27"/>
  <c r="CA24" i="27"/>
  <c r="CA28" i="27"/>
  <c r="CA117" i="27"/>
  <c r="CA101" i="27"/>
  <c r="CA78" i="27"/>
  <c r="CA70" i="27"/>
  <c r="CA47" i="27"/>
  <c r="CA89" i="27"/>
  <c r="CA58" i="27"/>
  <c r="CA103" i="27"/>
  <c r="CA50" i="27"/>
  <c r="CA68" i="27"/>
  <c r="CA69" i="27"/>
  <c r="CA17" i="27"/>
  <c r="CA63" i="27"/>
  <c r="CA12" i="27"/>
  <c r="CA115" i="27"/>
  <c r="CA108" i="27"/>
  <c r="CA10" i="27"/>
  <c r="CA62" i="27"/>
  <c r="CA43" i="27"/>
  <c r="CA32" i="27"/>
  <c r="CA107" i="27"/>
  <c r="CA45" i="27"/>
  <c r="CA26" i="27"/>
  <c r="CA14" i="27"/>
  <c r="CA96" i="27"/>
  <c r="CA25" i="27"/>
  <c r="CA33" i="27"/>
  <c r="CA23" i="27"/>
  <c r="CA52" i="27"/>
  <c r="CA40" i="27"/>
  <c r="CA73" i="27"/>
  <c r="CA105" i="27"/>
  <c r="CA84" i="27"/>
  <c r="CA106" i="27"/>
  <c r="CA60" i="27"/>
  <c r="CA53" i="27"/>
  <c r="CA116" i="27"/>
  <c r="CA64" i="27"/>
  <c r="CA113" i="27"/>
  <c r="CA111" i="27"/>
  <c r="CA55" i="27"/>
  <c r="CA27" i="27"/>
  <c r="CA20" i="27"/>
  <c r="CA29" i="27"/>
  <c r="CA36" i="27"/>
  <c r="CA19" i="27"/>
  <c r="CA118" i="27"/>
  <c r="CA79" i="27"/>
  <c r="CA97" i="27"/>
  <c r="CA87" i="27"/>
  <c r="CA72" i="27"/>
  <c r="CA90" i="27"/>
  <c r="CA61" i="27"/>
  <c r="CA13" i="27"/>
  <c r="CA8" i="27"/>
  <c r="CA75" i="27"/>
  <c r="CA85" i="27"/>
  <c r="D113" i="27"/>
  <c r="D69" i="27"/>
  <c r="D7" i="27"/>
  <c r="D121" i="27"/>
  <c r="D25" i="27"/>
  <c r="D55" i="27"/>
  <c r="D120" i="27"/>
  <c r="D90" i="27"/>
  <c r="D73" i="27"/>
  <c r="D60" i="27"/>
  <c r="D61" i="27"/>
  <c r="D107" i="27"/>
  <c r="D67" i="27"/>
  <c r="D109" i="27"/>
  <c r="D96" i="27"/>
  <c r="D48" i="27"/>
  <c r="D103" i="27"/>
  <c r="D13" i="27"/>
  <c r="D17" i="27"/>
  <c r="D111" i="27"/>
  <c r="D98" i="27"/>
  <c r="D47" i="27"/>
  <c r="D58" i="27"/>
  <c r="D11" i="27"/>
  <c r="D14" i="27"/>
  <c r="D70" i="27"/>
  <c r="D53" i="27"/>
  <c r="D84" i="27"/>
  <c r="D65" i="27"/>
  <c r="D38" i="27"/>
  <c r="D101" i="27"/>
  <c r="D68" i="27"/>
  <c r="D23" i="27"/>
  <c r="D35" i="27"/>
  <c r="D33" i="27"/>
  <c r="D71" i="27"/>
  <c r="D82" i="27"/>
  <c r="D116" i="27"/>
  <c r="D87" i="27"/>
  <c r="D51" i="27"/>
  <c r="D32" i="27"/>
  <c r="D44" i="27"/>
  <c r="D75" i="27"/>
  <c r="D89" i="27"/>
  <c r="D9" i="27"/>
  <c r="D80" i="27"/>
  <c r="D86" i="27"/>
  <c r="D24" i="27"/>
  <c r="D26" i="27"/>
  <c r="D117" i="27"/>
  <c r="D83" i="27"/>
  <c r="D31" i="27"/>
  <c r="D88" i="27"/>
  <c r="D36" i="27"/>
  <c r="D94" i="27"/>
  <c r="D40" i="27"/>
  <c r="D27" i="27"/>
  <c r="D62" i="27"/>
  <c r="D28" i="27"/>
  <c r="D66" i="27"/>
  <c r="D115" i="27"/>
  <c r="D12" i="27"/>
  <c r="D72" i="27"/>
  <c r="D105" i="27"/>
  <c r="D45" i="27"/>
  <c r="D18" i="27"/>
  <c r="D118" i="27"/>
  <c r="D79" i="27"/>
  <c r="D57" i="27"/>
  <c r="D102" i="27"/>
  <c r="D77" i="27"/>
  <c r="D16" i="27"/>
  <c r="D46" i="27"/>
  <c r="D37" i="27"/>
  <c r="D85" i="27"/>
  <c r="D76" i="27"/>
  <c r="D8" i="27"/>
  <c r="D93" i="27"/>
  <c r="D108" i="27"/>
  <c r="D81" i="27"/>
  <c r="D110" i="27"/>
  <c r="D52" i="27"/>
  <c r="D22" i="27"/>
  <c r="D100" i="27"/>
  <c r="D59" i="27"/>
  <c r="D50" i="27"/>
  <c r="D34" i="27"/>
  <c r="D21" i="27"/>
  <c r="D95" i="27"/>
  <c r="D104" i="27"/>
  <c r="D92" i="27"/>
  <c r="D19" i="27"/>
  <c r="D29" i="27"/>
  <c r="D119" i="27"/>
  <c r="D39" i="27"/>
  <c r="D106" i="27"/>
  <c r="D78" i="27"/>
  <c r="D41" i="27"/>
  <c r="D63" i="27"/>
  <c r="D43" i="27"/>
  <c r="D91" i="27"/>
  <c r="D97" i="27"/>
  <c r="D74" i="27"/>
  <c r="D30" i="27"/>
  <c r="D49" i="27"/>
  <c r="D20" i="27"/>
  <c r="D54" i="27"/>
  <c r="D99" i="27"/>
  <c r="D15" i="27"/>
  <c r="D10" i="27"/>
  <c r="D42" i="27"/>
  <c r="D56" i="27"/>
  <c r="D64" i="27"/>
  <c r="BO15" i="27"/>
  <c r="BO31" i="27"/>
  <c r="BO27" i="27"/>
  <c r="BO33" i="27"/>
  <c r="BO28" i="27"/>
  <c r="BO17" i="27"/>
  <c r="BO90" i="27"/>
  <c r="BO55" i="27"/>
  <c r="BO44" i="27"/>
  <c r="BO97" i="27"/>
  <c r="BO87" i="27"/>
  <c r="BO25" i="27"/>
  <c r="BO88" i="27"/>
  <c r="BO80" i="27"/>
  <c r="BO13" i="27"/>
  <c r="BO37" i="27"/>
  <c r="BO36" i="27"/>
  <c r="BO22" i="27"/>
  <c r="BO72" i="27"/>
  <c r="BO50" i="27"/>
  <c r="BO119" i="27"/>
  <c r="BO79" i="27"/>
  <c r="BO103" i="27"/>
  <c r="BO116" i="27"/>
  <c r="BO56" i="27"/>
  <c r="BO73" i="27"/>
  <c r="BO121" i="27"/>
  <c r="BO92" i="27"/>
  <c r="BO59" i="27"/>
  <c r="BO67" i="27"/>
  <c r="BO41" i="27"/>
  <c r="BO57" i="27"/>
  <c r="BO8" i="27"/>
  <c r="BO66" i="27"/>
  <c r="BO81" i="27"/>
  <c r="BO63" i="27"/>
  <c r="BO69" i="27"/>
  <c r="BO102" i="27"/>
  <c r="BO89" i="27"/>
  <c r="BO110" i="27"/>
  <c r="BO43" i="27"/>
  <c r="BO108" i="27"/>
  <c r="BO23" i="27"/>
  <c r="BO75" i="27"/>
  <c r="BO11" i="27"/>
  <c r="BO111" i="27"/>
  <c r="BO91" i="27"/>
  <c r="BO54" i="27"/>
  <c r="BO85" i="27"/>
  <c r="BO7" i="27"/>
  <c r="BO34" i="27"/>
  <c r="BO84" i="27"/>
  <c r="BO83" i="27"/>
  <c r="BO38" i="27"/>
  <c r="BO71" i="27"/>
  <c r="BO82" i="27"/>
  <c r="BO107" i="27"/>
  <c r="BO62" i="27"/>
  <c r="BO10" i="27"/>
  <c r="BO48" i="27"/>
  <c r="BO99" i="27"/>
  <c r="BO74" i="27"/>
  <c r="BO20" i="27"/>
  <c r="BO58" i="27"/>
  <c r="BO21" i="27"/>
  <c r="BO24" i="27"/>
  <c r="BO9" i="27"/>
  <c r="BO52" i="27"/>
  <c r="BO61" i="27"/>
  <c r="BO106" i="27"/>
  <c r="BO45" i="27"/>
  <c r="BO12" i="27"/>
  <c r="BO120" i="27"/>
  <c r="BO14" i="27"/>
  <c r="BO100" i="27"/>
  <c r="BO47" i="27"/>
  <c r="BO51" i="27"/>
  <c r="BO76" i="27"/>
  <c r="BO16" i="27"/>
  <c r="BO109" i="27"/>
  <c r="BO70" i="27"/>
  <c r="BO117" i="27"/>
  <c r="BO49" i="27"/>
  <c r="BO77" i="27"/>
  <c r="BO53" i="27"/>
  <c r="BO93" i="27"/>
  <c r="BO95" i="27"/>
  <c r="BO101" i="27"/>
  <c r="BO105" i="27"/>
  <c r="BO65" i="27"/>
  <c r="BO113" i="27"/>
  <c r="BO46" i="27"/>
  <c r="BO96" i="27"/>
  <c r="BO42" i="27"/>
  <c r="BO35" i="27"/>
  <c r="BO6" i="27"/>
  <c r="BO94" i="27"/>
  <c r="BO19" i="27"/>
  <c r="BO64" i="27"/>
  <c r="BO40" i="27"/>
  <c r="BO29" i="27"/>
  <c r="BO26" i="27"/>
  <c r="BO86" i="27"/>
  <c r="BO39" i="27"/>
  <c r="BO68" i="27"/>
  <c r="BO30" i="27"/>
  <c r="BO60" i="27"/>
  <c r="BO104" i="27"/>
  <c r="BO32" i="27"/>
  <c r="BO18" i="27"/>
  <c r="BO118" i="27"/>
  <c r="BO78" i="27"/>
  <c r="BO115" i="27"/>
  <c r="BO98" i="27"/>
  <c r="BJ66" i="27"/>
  <c r="BJ62" i="27"/>
  <c r="BJ78" i="27"/>
  <c r="BJ76" i="27"/>
  <c r="BJ11" i="27"/>
  <c r="BJ39" i="27"/>
  <c r="BJ26" i="27"/>
  <c r="BJ14" i="27"/>
  <c r="BJ110" i="27"/>
  <c r="BJ56" i="27"/>
  <c r="BJ34" i="27"/>
  <c r="BJ101" i="27"/>
  <c r="BJ32" i="27"/>
  <c r="BJ72" i="27"/>
  <c r="BJ81" i="27"/>
  <c r="BJ96" i="27"/>
  <c r="BJ36" i="27"/>
  <c r="BJ64" i="27"/>
  <c r="BJ94" i="27"/>
  <c r="BJ106" i="27"/>
  <c r="BJ54" i="27"/>
  <c r="BJ83" i="27"/>
  <c r="BJ13" i="27"/>
  <c r="BJ118" i="27"/>
  <c r="BJ99" i="27"/>
  <c r="BJ18" i="27"/>
  <c r="BJ70" i="27"/>
  <c r="BJ55" i="27"/>
  <c r="BJ87" i="27"/>
  <c r="BJ47" i="27"/>
  <c r="BJ117" i="27"/>
  <c r="BJ73" i="27"/>
  <c r="BJ37" i="27"/>
  <c r="BJ105" i="27"/>
  <c r="BJ53" i="27"/>
  <c r="BJ103" i="27"/>
  <c r="BJ38" i="27"/>
  <c r="BJ57" i="27"/>
  <c r="BJ68" i="27"/>
  <c r="BJ93" i="27"/>
  <c r="BJ12" i="27"/>
  <c r="BJ71" i="27"/>
  <c r="BJ22" i="27"/>
  <c r="BJ16" i="27"/>
  <c r="BJ45" i="27"/>
  <c r="BJ59" i="27"/>
  <c r="BJ67" i="27"/>
  <c r="BJ63" i="27"/>
  <c r="BJ51" i="27"/>
  <c r="BJ102" i="27"/>
  <c r="BJ79" i="27"/>
  <c r="BJ108" i="27"/>
  <c r="BJ21" i="27"/>
  <c r="BJ25" i="27"/>
  <c r="BJ27" i="27"/>
  <c r="BJ98" i="27"/>
  <c r="BJ88" i="27"/>
  <c r="BJ17" i="27"/>
  <c r="BJ35" i="27"/>
  <c r="BJ120" i="27"/>
  <c r="BJ6" i="27"/>
  <c r="BJ31" i="27"/>
  <c r="BJ20" i="27"/>
  <c r="BJ82" i="27"/>
  <c r="BJ44" i="27"/>
  <c r="BJ23" i="27"/>
  <c r="BJ90" i="27"/>
  <c r="BJ107" i="27"/>
  <c r="BJ41" i="27"/>
  <c r="BJ19" i="27"/>
  <c r="BJ10" i="27"/>
  <c r="BJ46" i="27"/>
  <c r="BJ30" i="27"/>
  <c r="BJ80" i="27"/>
  <c r="BJ100" i="27"/>
  <c r="BJ60" i="27"/>
  <c r="BJ40" i="27"/>
  <c r="BJ95" i="27"/>
  <c r="BJ50" i="27"/>
  <c r="BJ9" i="27"/>
  <c r="BJ115" i="27"/>
  <c r="BJ61" i="27"/>
  <c r="BJ84" i="27"/>
  <c r="BJ91" i="27"/>
  <c r="BJ77" i="27"/>
  <c r="BJ65" i="27"/>
  <c r="BJ116" i="27"/>
  <c r="BJ92" i="27"/>
  <c r="BJ85" i="27"/>
  <c r="BJ109" i="27"/>
  <c r="BJ74" i="27"/>
  <c r="BJ97" i="27"/>
  <c r="BJ113" i="27"/>
  <c r="BJ28" i="27"/>
  <c r="BJ121" i="27"/>
  <c r="BJ89" i="27"/>
  <c r="BJ69" i="27"/>
  <c r="BJ119" i="27"/>
  <c r="BJ86" i="27"/>
  <c r="BJ75" i="27"/>
  <c r="BJ42" i="27"/>
  <c r="BJ29" i="27"/>
  <c r="BJ15" i="27"/>
  <c r="BJ52" i="27"/>
  <c r="BJ7" i="27"/>
  <c r="BJ8" i="27"/>
  <c r="BJ111" i="27"/>
  <c r="BJ33" i="27"/>
  <c r="BJ24" i="27"/>
  <c r="BJ43" i="27"/>
  <c r="BJ49" i="27"/>
  <c r="BJ48" i="27"/>
  <c r="BJ104" i="27"/>
  <c r="BJ58" i="27"/>
  <c r="AR45" i="27"/>
  <c r="AR38" i="27"/>
  <c r="AR113" i="27"/>
  <c r="AR111" i="27"/>
  <c r="AR31" i="27"/>
  <c r="AR17" i="27"/>
  <c r="AR85" i="27"/>
  <c r="AR62" i="27"/>
  <c r="AR115" i="27"/>
  <c r="AR66" i="27"/>
  <c r="AR71" i="27"/>
  <c r="AR28" i="27"/>
  <c r="AR74" i="27"/>
  <c r="AR10" i="27"/>
  <c r="AR78" i="27"/>
  <c r="AR53" i="27"/>
  <c r="AR24" i="27"/>
  <c r="AR9" i="27"/>
  <c r="AR69" i="27"/>
  <c r="AR107" i="27"/>
  <c r="AR81" i="27"/>
  <c r="AR19" i="27"/>
  <c r="AR41" i="27"/>
  <c r="AR86" i="27"/>
  <c r="AR108" i="27"/>
  <c r="AR77" i="27"/>
  <c r="AR95" i="27"/>
  <c r="AR119" i="27"/>
  <c r="AR106" i="27"/>
  <c r="AR36" i="27"/>
  <c r="AR92" i="27"/>
  <c r="AR55" i="27"/>
  <c r="AR51" i="27"/>
  <c r="AR61" i="27"/>
  <c r="AR34" i="27"/>
  <c r="AR79" i="27"/>
  <c r="AR104" i="27"/>
  <c r="AR44" i="27"/>
  <c r="AR101" i="27"/>
  <c r="AR89" i="27"/>
  <c r="AR35" i="27"/>
  <c r="AR82" i="27"/>
  <c r="AR93" i="27"/>
  <c r="AR63" i="27"/>
  <c r="AR20" i="27"/>
  <c r="AR110" i="27"/>
  <c r="AR76" i="27"/>
  <c r="AR49" i="27"/>
  <c r="AR91" i="27"/>
  <c r="AR70" i="27"/>
  <c r="AR14" i="27"/>
  <c r="AR46" i="27"/>
  <c r="AR68" i="27"/>
  <c r="AR120" i="27"/>
  <c r="AR67" i="27"/>
  <c r="AR13" i="27"/>
  <c r="AR100" i="27"/>
  <c r="AR16" i="27"/>
  <c r="AR102" i="27"/>
  <c r="AR42" i="27"/>
  <c r="AR94" i="27"/>
  <c r="AR109" i="27"/>
  <c r="AR117" i="27"/>
  <c r="AR116" i="27"/>
  <c r="AR23" i="27"/>
  <c r="AR22" i="27"/>
  <c r="AR118" i="27"/>
  <c r="AR58" i="27"/>
  <c r="AR72" i="27"/>
  <c r="AR75" i="27"/>
  <c r="AR18" i="27"/>
  <c r="AR96" i="27"/>
  <c r="AR59" i="27"/>
  <c r="AR8" i="27"/>
  <c r="AR25" i="27"/>
  <c r="AR52" i="27"/>
  <c r="AR80" i="27"/>
  <c r="AR11" i="27"/>
  <c r="AR88" i="27"/>
  <c r="AR90" i="27"/>
  <c r="AR48" i="27"/>
  <c r="AR6" i="27"/>
  <c r="AR105" i="27"/>
  <c r="AR98" i="27"/>
  <c r="AR26" i="27"/>
  <c r="AR73" i="27"/>
  <c r="AR47" i="27"/>
  <c r="AR32" i="27"/>
  <c r="AR87" i="27"/>
  <c r="AR27" i="27"/>
  <c r="AR33" i="27"/>
  <c r="AR30" i="27"/>
  <c r="AR60" i="27"/>
  <c r="AR121" i="27"/>
  <c r="AR103" i="27"/>
  <c r="AR50" i="27"/>
  <c r="AR15" i="27"/>
  <c r="AR97" i="27"/>
  <c r="AR99" i="27"/>
  <c r="AR64" i="27"/>
  <c r="AR43" i="27"/>
  <c r="AR65" i="27"/>
  <c r="AR83" i="27"/>
  <c r="AR7" i="27"/>
  <c r="AR56" i="27"/>
  <c r="AR21" i="27"/>
  <c r="AR40" i="27"/>
  <c r="AR39" i="27"/>
  <c r="AR57" i="27"/>
  <c r="AR29" i="27"/>
  <c r="AR54" i="27"/>
  <c r="AR84" i="27"/>
  <c r="AR12" i="27"/>
  <c r="AR37" i="27"/>
  <c r="CR14" i="27"/>
  <c r="CR39" i="27"/>
  <c r="CR8" i="27"/>
  <c r="CR16" i="27"/>
  <c r="CR97" i="27"/>
  <c r="CR10" i="27"/>
  <c r="CR72" i="27"/>
  <c r="CR43" i="27"/>
  <c r="CR22" i="27"/>
  <c r="CR63" i="27"/>
  <c r="CR58" i="27"/>
  <c r="CR48" i="27"/>
  <c r="CR73" i="27"/>
  <c r="CR55" i="27"/>
  <c r="CR83" i="27"/>
  <c r="CR13" i="27"/>
  <c r="CR77" i="27"/>
  <c r="CR29" i="27"/>
  <c r="CR52" i="27"/>
  <c r="CR54" i="27"/>
  <c r="CR19" i="27"/>
  <c r="CR89" i="27"/>
  <c r="CR25" i="27"/>
  <c r="CR118" i="27"/>
  <c r="CR104" i="27"/>
  <c r="CR105" i="27"/>
  <c r="CR121" i="27"/>
  <c r="CR65" i="27"/>
  <c r="CR12" i="27"/>
  <c r="CR86" i="27"/>
  <c r="CR117" i="27"/>
  <c r="CR62" i="27"/>
  <c r="CR61" i="27"/>
  <c r="CR45" i="27"/>
  <c r="CR80" i="27"/>
  <c r="CR94" i="27"/>
  <c r="CR87" i="27"/>
  <c r="CR17" i="27"/>
  <c r="CR66" i="27"/>
  <c r="CR32" i="27"/>
  <c r="CR69" i="27"/>
  <c r="CR37" i="27"/>
  <c r="CR75" i="27"/>
  <c r="CR57" i="27"/>
  <c r="CR93" i="27"/>
  <c r="CR82" i="27"/>
  <c r="CR49" i="27"/>
  <c r="CR20" i="27"/>
  <c r="CR109" i="27"/>
  <c r="CR67" i="27"/>
  <c r="CR64" i="27"/>
  <c r="CR120" i="27"/>
  <c r="CR6" i="27"/>
  <c r="CR102" i="27"/>
  <c r="CR38" i="27"/>
  <c r="CR92" i="27"/>
  <c r="CR119" i="27"/>
  <c r="CR116" i="27"/>
  <c r="CR88" i="27"/>
  <c r="CR76" i="27"/>
  <c r="CR47" i="27"/>
  <c r="CR15" i="27"/>
  <c r="CR101" i="27"/>
  <c r="CR46" i="27"/>
  <c r="CR34" i="27"/>
  <c r="CR27" i="27"/>
  <c r="CR108" i="27"/>
  <c r="CR41" i="27"/>
  <c r="CR115" i="27"/>
  <c r="CR9" i="27"/>
  <c r="CR84" i="27"/>
  <c r="CR11" i="27"/>
  <c r="CR7" i="27"/>
  <c r="CR90" i="27"/>
  <c r="CR18" i="27"/>
  <c r="CR59" i="27"/>
  <c r="CR42" i="27"/>
  <c r="CR99" i="27"/>
  <c r="CR28" i="27"/>
  <c r="CR26" i="27"/>
  <c r="CR51" i="27"/>
  <c r="CR85" i="27"/>
  <c r="CR107" i="27"/>
  <c r="CR79" i="27"/>
  <c r="CR60" i="27"/>
  <c r="CR21" i="27"/>
  <c r="CR103" i="27"/>
  <c r="CR113" i="27"/>
  <c r="CR40" i="27"/>
  <c r="CR68" i="27"/>
  <c r="CR91" i="27"/>
  <c r="CR50" i="27"/>
  <c r="CR74" i="27"/>
  <c r="CR78" i="27"/>
  <c r="CR96" i="27"/>
  <c r="CR56" i="27"/>
  <c r="CR106" i="27"/>
  <c r="CR110" i="27"/>
  <c r="CR100" i="27"/>
  <c r="CR23" i="27"/>
  <c r="CR30" i="27"/>
  <c r="CR36" i="27"/>
  <c r="CR53" i="27"/>
  <c r="CR98" i="27"/>
  <c r="CR71" i="27"/>
  <c r="CR24" i="27"/>
  <c r="CR33" i="27"/>
  <c r="CR31" i="27"/>
  <c r="CR81" i="27"/>
  <c r="CR44" i="27"/>
  <c r="CR95" i="27"/>
  <c r="CR111" i="27"/>
  <c r="CR70" i="27"/>
  <c r="CR35" i="27"/>
  <c r="K91" i="27"/>
  <c r="K82" i="27"/>
  <c r="K121" i="27"/>
  <c r="K71" i="27"/>
  <c r="K77" i="27"/>
  <c r="K28" i="27"/>
  <c r="K48" i="27"/>
  <c r="K72" i="27"/>
  <c r="K80" i="27"/>
  <c r="K40" i="27"/>
  <c r="K95" i="27"/>
  <c r="K89" i="27"/>
  <c r="K18" i="27"/>
  <c r="K105" i="27"/>
  <c r="K97" i="27"/>
  <c r="K75" i="27"/>
  <c r="K6" i="27"/>
  <c r="K32" i="27"/>
  <c r="K16" i="27"/>
  <c r="K107" i="27"/>
  <c r="K120" i="27"/>
  <c r="K85" i="27"/>
  <c r="K10" i="27"/>
  <c r="K84" i="27"/>
  <c r="K86" i="27"/>
  <c r="K57" i="27"/>
  <c r="K56" i="27"/>
  <c r="K103" i="27"/>
  <c r="K26" i="27"/>
  <c r="K66" i="27"/>
  <c r="K33" i="27"/>
  <c r="K96" i="27"/>
  <c r="K108" i="27"/>
  <c r="K20" i="27"/>
  <c r="K92" i="27"/>
  <c r="K67" i="27"/>
  <c r="K34" i="27"/>
  <c r="K68" i="27"/>
  <c r="K27" i="27"/>
  <c r="K60" i="27"/>
  <c r="K30" i="27"/>
  <c r="K113" i="27"/>
  <c r="K58" i="27"/>
  <c r="K35" i="27"/>
  <c r="K38" i="27"/>
  <c r="K9" i="27"/>
  <c r="K52" i="27"/>
  <c r="K19" i="27"/>
  <c r="K102" i="27"/>
  <c r="K24" i="27"/>
  <c r="K93" i="27"/>
  <c r="K64" i="27"/>
  <c r="K25" i="27"/>
  <c r="K78" i="27"/>
  <c r="K101" i="27"/>
  <c r="K83" i="27"/>
  <c r="K73" i="27"/>
  <c r="K118" i="27"/>
  <c r="K99" i="27"/>
  <c r="K44" i="27"/>
  <c r="K37" i="27"/>
  <c r="K11" i="27"/>
  <c r="K12" i="27"/>
  <c r="K70" i="27"/>
  <c r="K87" i="27"/>
  <c r="K43" i="27"/>
  <c r="K51" i="27"/>
  <c r="K45" i="27"/>
  <c r="K22" i="27"/>
  <c r="K59" i="27"/>
  <c r="K17" i="27"/>
  <c r="K117" i="27"/>
  <c r="K69" i="27"/>
  <c r="K21" i="27"/>
  <c r="K104" i="27"/>
  <c r="K109" i="27"/>
  <c r="K111" i="27"/>
  <c r="K94" i="27"/>
  <c r="K100" i="27"/>
  <c r="K29" i="27"/>
  <c r="K98" i="27"/>
  <c r="K116" i="27"/>
  <c r="K31" i="27"/>
  <c r="K90" i="27"/>
  <c r="K46" i="27"/>
  <c r="K14" i="27"/>
  <c r="K115" i="27"/>
  <c r="K42" i="27"/>
  <c r="K119" i="27"/>
  <c r="K39" i="27"/>
  <c r="K13" i="27"/>
  <c r="K55" i="27"/>
  <c r="K63" i="27"/>
  <c r="K110" i="27"/>
  <c r="K23" i="27"/>
  <c r="K81" i="27"/>
  <c r="K47" i="27"/>
  <c r="K54" i="27"/>
  <c r="K8" i="27"/>
  <c r="K76" i="27"/>
  <c r="K79" i="27"/>
  <c r="K50" i="27"/>
  <c r="K65" i="27"/>
  <c r="K41" i="27"/>
  <c r="K36" i="27"/>
  <c r="K61" i="27"/>
  <c r="K62" i="27"/>
  <c r="K88" i="27"/>
  <c r="K53" i="27"/>
  <c r="K7" i="27"/>
  <c r="K106" i="27"/>
  <c r="K49" i="27"/>
  <c r="K15" i="27"/>
  <c r="K74" i="27"/>
  <c r="CQ51" i="27"/>
  <c r="CQ96" i="27"/>
  <c r="CQ12" i="27"/>
  <c r="CQ85" i="27"/>
  <c r="CQ107" i="27"/>
  <c r="CQ39" i="27"/>
  <c r="CQ63" i="27"/>
  <c r="CQ83" i="27"/>
  <c r="CQ60" i="27"/>
  <c r="CQ13" i="27"/>
  <c r="CQ61" i="27"/>
  <c r="CQ92" i="27"/>
  <c r="CQ68" i="27"/>
  <c r="CQ102" i="27"/>
  <c r="CQ55" i="27"/>
  <c r="CQ109" i="27"/>
  <c r="CQ118" i="27"/>
  <c r="CQ22" i="27"/>
  <c r="CQ65" i="27"/>
  <c r="CQ120" i="27"/>
  <c r="CQ57" i="27"/>
  <c r="CQ90" i="27"/>
  <c r="CQ71" i="27"/>
  <c r="CQ24" i="27"/>
  <c r="CQ97" i="27"/>
  <c r="CQ64" i="27"/>
  <c r="CQ30" i="27"/>
  <c r="CQ43" i="27"/>
  <c r="CQ121" i="27"/>
  <c r="CQ58" i="27"/>
  <c r="CQ9" i="27"/>
  <c r="CQ7" i="27"/>
  <c r="CQ11" i="27"/>
  <c r="CQ26" i="27"/>
  <c r="CQ44" i="27"/>
  <c r="CQ99" i="27"/>
  <c r="CQ42" i="27"/>
  <c r="CQ106" i="27"/>
  <c r="CQ95" i="27"/>
  <c r="CQ105" i="27"/>
  <c r="CQ53" i="27"/>
  <c r="CQ50" i="27"/>
  <c r="CQ117" i="27"/>
  <c r="CQ88" i="27"/>
  <c r="CQ79" i="27"/>
  <c r="CQ66" i="27"/>
  <c r="CQ28" i="27"/>
  <c r="CQ70" i="27"/>
  <c r="CQ54" i="27"/>
  <c r="CQ62" i="27"/>
  <c r="CQ72" i="27"/>
  <c r="CQ119" i="27"/>
  <c r="CQ56" i="27"/>
  <c r="CQ34" i="27"/>
  <c r="CQ84" i="27"/>
  <c r="CQ49" i="27"/>
  <c r="CQ93" i="27"/>
  <c r="CQ29" i="27"/>
  <c r="CQ52" i="27"/>
  <c r="CQ8" i="27"/>
  <c r="CQ20" i="27"/>
  <c r="CQ86" i="27"/>
  <c r="CQ27" i="27"/>
  <c r="CQ25" i="27"/>
  <c r="CQ77" i="27"/>
  <c r="CQ115" i="27"/>
  <c r="CQ113" i="27"/>
  <c r="CQ87" i="27"/>
  <c r="CQ94" i="27"/>
  <c r="CQ35" i="27"/>
  <c r="CQ17" i="27"/>
  <c r="CQ82" i="27"/>
  <c r="CQ41" i="27"/>
  <c r="CQ69" i="27"/>
  <c r="CQ40" i="27"/>
  <c r="CQ36" i="27"/>
  <c r="CQ98" i="27"/>
  <c r="CQ111" i="27"/>
  <c r="CQ116" i="27"/>
  <c r="CQ73" i="27"/>
  <c r="CQ31" i="27"/>
  <c r="CQ80" i="27"/>
  <c r="CQ14" i="27"/>
  <c r="CQ100" i="27"/>
  <c r="CQ33" i="27"/>
  <c r="CQ46" i="27"/>
  <c r="CQ104" i="27"/>
  <c r="CQ74" i="27"/>
  <c r="CQ18" i="27"/>
  <c r="CQ81" i="27"/>
  <c r="CQ15" i="27"/>
  <c r="CQ76" i="27"/>
  <c r="CQ47" i="27"/>
  <c r="CQ37" i="27"/>
  <c r="CQ21" i="27"/>
  <c r="CQ6" i="27"/>
  <c r="CQ59" i="27"/>
  <c r="CQ108" i="27"/>
  <c r="CQ48" i="27"/>
  <c r="CQ38" i="27"/>
  <c r="CQ89" i="27"/>
  <c r="CQ23" i="27"/>
  <c r="CQ110" i="27"/>
  <c r="CQ75" i="27"/>
  <c r="CQ10" i="27"/>
  <c r="CQ16" i="27"/>
  <c r="CQ67" i="27"/>
  <c r="CQ32" i="27"/>
  <c r="CQ19" i="27"/>
  <c r="CQ91" i="27"/>
  <c r="CQ45" i="27"/>
  <c r="CQ101" i="27"/>
  <c r="CQ78" i="27"/>
  <c r="CQ103" i="27"/>
  <c r="BV106" i="27"/>
  <c r="BV118" i="27"/>
  <c r="BV66" i="27"/>
  <c r="BV116" i="27"/>
  <c r="BV29" i="27"/>
  <c r="BV111" i="27"/>
  <c r="BV87" i="27"/>
  <c r="BV73" i="27"/>
  <c r="BV13" i="27"/>
  <c r="BV117" i="27"/>
  <c r="BV57" i="27"/>
  <c r="BV86" i="27"/>
  <c r="BV93" i="27"/>
  <c r="BV17" i="27"/>
  <c r="BV35" i="27"/>
  <c r="BV38" i="27"/>
  <c r="BV115" i="27"/>
  <c r="BV77" i="27"/>
  <c r="BV55" i="27"/>
  <c r="BV33" i="27"/>
  <c r="BV82" i="27"/>
  <c r="BV28" i="27"/>
  <c r="BV20" i="27"/>
  <c r="BV58" i="27"/>
  <c r="BV109" i="27"/>
  <c r="BV68" i="27"/>
  <c r="BV59" i="27"/>
  <c r="BV81" i="27"/>
  <c r="BV69" i="27"/>
  <c r="BV19" i="27"/>
  <c r="BV8" i="27"/>
  <c r="BV12" i="27"/>
  <c r="BV110" i="27"/>
  <c r="BV121" i="27"/>
  <c r="BV42" i="27"/>
  <c r="BV75" i="27"/>
  <c r="BV113" i="27"/>
  <c r="BV76" i="27"/>
  <c r="BV84" i="27"/>
  <c r="BV31" i="27"/>
  <c r="BV50" i="27"/>
  <c r="BV120" i="27"/>
  <c r="BV21" i="27"/>
  <c r="BV27" i="27"/>
  <c r="BV67" i="27"/>
  <c r="BV39" i="27"/>
  <c r="BV36" i="27"/>
  <c r="BV99" i="27"/>
  <c r="BV107" i="27"/>
  <c r="BV78" i="27"/>
  <c r="BV104" i="27"/>
  <c r="BV51" i="27"/>
  <c r="BV14" i="27"/>
  <c r="BV108" i="27"/>
  <c r="BV61" i="27"/>
  <c r="BV92" i="27"/>
  <c r="BV79" i="27"/>
  <c r="BV70" i="27"/>
  <c r="BV18" i="27"/>
  <c r="BV72" i="27"/>
  <c r="BV25" i="27"/>
  <c r="BV16" i="27"/>
  <c r="BV119" i="27"/>
  <c r="BV11" i="27"/>
  <c r="BV100" i="27"/>
  <c r="BV43" i="27"/>
  <c r="BV32" i="27"/>
  <c r="BV85" i="27"/>
  <c r="BV103" i="27"/>
  <c r="BV98" i="27"/>
  <c r="BV24" i="27"/>
  <c r="BV60" i="27"/>
  <c r="BV9" i="27"/>
  <c r="BV49" i="27"/>
  <c r="BV64" i="27"/>
  <c r="BV37" i="27"/>
  <c r="BV52" i="27"/>
  <c r="BV45" i="27"/>
  <c r="BV80" i="27"/>
  <c r="BV47" i="27"/>
  <c r="BV97" i="27"/>
  <c r="BV62" i="27"/>
  <c r="BV44" i="27"/>
  <c r="BV102" i="27"/>
  <c r="BV101" i="27"/>
  <c r="BV65" i="27"/>
  <c r="BV89" i="27"/>
  <c r="BV54" i="27"/>
  <c r="BV46" i="27"/>
  <c r="BV23" i="27"/>
  <c r="BV71" i="27"/>
  <c r="BV15" i="27"/>
  <c r="BV6" i="27"/>
  <c r="BV74" i="27"/>
  <c r="BV94" i="27"/>
  <c r="BV53" i="27"/>
  <c r="BV105" i="27"/>
  <c r="BV56" i="27"/>
  <c r="BV40" i="27"/>
  <c r="BV83" i="27"/>
  <c r="BV90" i="27"/>
  <c r="BV96" i="27"/>
  <c r="BV10" i="27"/>
  <c r="BV48" i="27"/>
  <c r="BV88" i="27"/>
  <c r="BV41" i="27"/>
  <c r="BV26" i="27"/>
  <c r="BV34" i="27"/>
  <c r="BV22" i="27"/>
  <c r="BV91" i="27"/>
  <c r="BV7" i="27"/>
  <c r="BV63" i="27"/>
  <c r="BV95" i="27"/>
  <c r="BV30" i="27"/>
  <c r="AN47" i="27"/>
  <c r="AN99" i="27"/>
  <c r="AN93" i="27"/>
  <c r="AN90" i="27"/>
  <c r="AN73" i="27"/>
  <c r="AN17" i="27"/>
  <c r="AN97" i="27"/>
  <c r="AN94" i="27"/>
  <c r="AN120" i="27"/>
  <c r="AN33" i="27"/>
  <c r="AN45" i="27"/>
  <c r="AN69" i="27"/>
  <c r="AN52" i="27"/>
  <c r="AN23" i="27"/>
  <c r="AN41" i="27"/>
  <c r="AN28" i="27"/>
  <c r="AN27" i="27"/>
  <c r="AN105" i="27"/>
  <c r="AN62" i="27"/>
  <c r="AN7" i="27"/>
  <c r="AN66" i="27"/>
  <c r="AN11" i="27"/>
  <c r="AN16" i="27"/>
  <c r="AN34" i="27"/>
  <c r="AN79" i="27"/>
  <c r="AN84" i="27"/>
  <c r="AN61" i="27"/>
  <c r="AN53" i="27"/>
  <c r="AN58" i="27"/>
  <c r="AN86" i="27"/>
  <c r="AN115" i="27"/>
  <c r="AN22" i="27"/>
  <c r="AN10" i="27"/>
  <c r="AN121" i="27"/>
  <c r="AN54" i="27"/>
  <c r="AN36" i="27"/>
  <c r="AN32" i="27"/>
  <c r="AN12" i="27"/>
  <c r="AN85" i="27"/>
  <c r="AN6" i="27"/>
  <c r="AN67" i="27"/>
  <c r="AN42" i="27"/>
  <c r="AN38" i="27"/>
  <c r="AN71" i="27"/>
  <c r="AN111" i="27"/>
  <c r="AN78" i="27"/>
  <c r="AN51" i="27"/>
  <c r="AN100" i="27"/>
  <c r="AN57" i="27"/>
  <c r="AN40" i="27"/>
  <c r="AN96" i="27"/>
  <c r="AN103" i="27"/>
  <c r="AN91" i="27"/>
  <c r="AN46" i="27"/>
  <c r="AN15" i="27"/>
  <c r="AN24" i="27"/>
  <c r="AN30" i="27"/>
  <c r="AN35" i="27"/>
  <c r="AN48" i="27"/>
  <c r="AN83" i="27"/>
  <c r="AN29" i="27"/>
  <c r="AN82" i="27"/>
  <c r="AN102" i="27"/>
  <c r="AN50" i="27"/>
  <c r="AN95" i="27"/>
  <c r="AN56" i="27"/>
  <c r="AN26" i="27"/>
  <c r="AN116" i="27"/>
  <c r="AN43" i="27"/>
  <c r="AN68" i="27"/>
  <c r="AN55" i="27"/>
  <c r="AN39" i="27"/>
  <c r="AN44" i="27"/>
  <c r="AN70" i="27"/>
  <c r="AN101" i="27"/>
  <c r="AN76" i="27"/>
  <c r="AN106" i="27"/>
  <c r="AN25" i="27"/>
  <c r="AN104" i="27"/>
  <c r="AN117" i="27"/>
  <c r="AN108" i="27"/>
  <c r="AN118" i="27"/>
  <c r="AN65" i="27"/>
  <c r="AN74" i="27"/>
  <c r="AN63" i="27"/>
  <c r="AN8" i="27"/>
  <c r="AN77" i="27"/>
  <c r="AN72" i="27"/>
  <c r="AN37" i="27"/>
  <c r="AN49" i="27"/>
  <c r="AN18" i="27"/>
  <c r="AN110" i="27"/>
  <c r="AN109" i="27"/>
  <c r="AN31" i="27"/>
  <c r="AN92" i="27"/>
  <c r="AN14" i="27"/>
  <c r="AN59" i="27"/>
  <c r="AN20" i="27"/>
  <c r="AN89" i="27"/>
  <c r="AN113" i="27"/>
  <c r="AN21" i="27"/>
  <c r="AN119" i="27"/>
  <c r="AN81" i="27"/>
  <c r="AN107" i="27"/>
  <c r="AN80" i="27"/>
  <c r="AN60" i="27"/>
  <c r="AN88" i="27"/>
  <c r="AN13" i="27"/>
  <c r="AN87" i="27"/>
  <c r="AN75" i="27"/>
  <c r="AN19" i="27"/>
  <c r="AN98" i="27"/>
  <c r="AN64" i="27"/>
  <c r="AN9" i="27"/>
  <c r="CY109" i="27"/>
  <c r="CY67" i="27"/>
  <c r="CY108" i="27"/>
  <c r="CY6" i="27"/>
  <c r="CY16" i="27"/>
  <c r="CY33" i="27"/>
  <c r="CY111" i="27"/>
  <c r="CY63" i="27"/>
  <c r="CY64" i="27"/>
  <c r="CY38" i="27"/>
  <c r="CY75" i="27"/>
  <c r="CY119" i="27"/>
  <c r="CY21" i="27"/>
  <c r="CY91" i="27"/>
  <c r="CY106" i="27"/>
  <c r="CY8" i="27"/>
  <c r="CY20" i="27"/>
  <c r="CY104" i="27"/>
  <c r="CY76" i="27"/>
  <c r="CY9" i="27"/>
  <c r="CY37" i="27"/>
  <c r="CY73" i="27"/>
  <c r="CY51" i="27"/>
  <c r="CY34" i="27"/>
  <c r="CY103" i="27"/>
  <c r="CY101" i="27"/>
  <c r="CY61" i="27"/>
  <c r="CY102" i="27"/>
  <c r="CY116" i="27"/>
  <c r="CY35" i="27"/>
  <c r="CY99" i="27"/>
  <c r="CY70" i="27"/>
  <c r="CY54" i="27"/>
  <c r="CY24" i="27"/>
  <c r="CY71" i="27"/>
  <c r="CY30" i="27"/>
  <c r="CY93" i="27"/>
  <c r="CY105" i="27"/>
  <c r="CY41" i="27"/>
  <c r="CY94" i="27"/>
  <c r="CY40" i="27"/>
  <c r="CY62" i="27"/>
  <c r="CY36" i="27"/>
  <c r="CY46" i="27"/>
  <c r="CY98" i="27"/>
  <c r="CY31" i="27"/>
  <c r="CY57" i="27"/>
  <c r="CY14" i="27"/>
  <c r="CY49" i="27"/>
  <c r="CY28" i="27"/>
  <c r="CY59" i="27"/>
  <c r="CY60" i="27"/>
  <c r="CY78" i="27"/>
  <c r="CY90" i="27"/>
  <c r="CY29" i="27"/>
  <c r="CY13" i="27"/>
  <c r="CY68" i="27"/>
  <c r="CY10" i="27"/>
  <c r="CY92" i="27"/>
  <c r="CY42" i="27"/>
  <c r="CY80" i="27"/>
  <c r="CY43" i="27"/>
  <c r="CY79" i="27"/>
  <c r="CY72" i="27"/>
  <c r="CY77" i="27"/>
  <c r="CY81" i="27"/>
  <c r="CY88" i="27"/>
  <c r="CY15" i="27"/>
  <c r="CY44" i="27"/>
  <c r="CY96" i="27"/>
  <c r="CY95" i="27"/>
  <c r="CY55" i="27"/>
  <c r="CY84" i="27"/>
  <c r="CY53" i="27"/>
  <c r="CY83" i="27"/>
  <c r="CY74" i="27"/>
  <c r="CY12" i="27"/>
  <c r="CY45" i="27"/>
  <c r="CY56" i="27"/>
  <c r="CY82" i="27"/>
  <c r="CY27" i="27"/>
  <c r="CY97" i="27"/>
  <c r="CY66" i="27"/>
  <c r="CY11" i="27"/>
  <c r="CY113" i="27"/>
  <c r="CY118" i="27"/>
  <c r="CY69" i="27"/>
  <c r="CY107" i="27"/>
  <c r="CY25" i="27"/>
  <c r="CY117" i="27"/>
  <c r="CY120" i="27"/>
  <c r="CY121" i="27"/>
  <c r="CY17" i="27"/>
  <c r="CY100" i="27"/>
  <c r="CY86" i="27"/>
  <c r="CY89" i="27"/>
  <c r="CY87" i="27"/>
  <c r="CY26" i="27"/>
  <c r="CY115" i="27"/>
  <c r="CY50" i="27"/>
  <c r="CY65" i="27"/>
  <c r="CY32" i="27"/>
  <c r="CY19" i="27"/>
  <c r="CY85" i="27"/>
  <c r="CY7" i="27"/>
  <c r="CY110" i="27"/>
  <c r="CY18" i="27"/>
  <c r="CY23" i="27"/>
  <c r="CY22" i="27"/>
  <c r="CY58" i="27"/>
  <c r="CY52" i="27"/>
  <c r="CY39" i="27"/>
  <c r="CY48" i="27"/>
  <c r="CY47" i="27"/>
  <c r="Q120" i="27"/>
  <c r="Q44" i="27"/>
  <c r="Q90" i="27"/>
  <c r="Q87" i="27"/>
  <c r="Q111" i="27"/>
  <c r="Q54" i="27"/>
  <c r="Q103" i="27"/>
  <c r="Q100" i="27"/>
  <c r="Q27" i="27"/>
  <c r="Q79" i="27"/>
  <c r="Q10" i="27"/>
  <c r="Q93" i="27"/>
  <c r="Q71" i="27"/>
  <c r="Q56" i="27"/>
  <c r="Q97" i="27"/>
  <c r="Q34" i="27"/>
  <c r="Q109" i="27"/>
  <c r="Q51" i="27"/>
  <c r="Q66" i="27"/>
  <c r="Q29" i="27"/>
  <c r="Q85" i="27"/>
  <c r="Q64" i="27"/>
  <c r="Q17" i="27"/>
  <c r="Q121" i="27"/>
  <c r="Q76" i="27"/>
  <c r="Q68" i="27"/>
  <c r="Q95" i="27"/>
  <c r="Q46" i="27"/>
  <c r="Q7" i="27"/>
  <c r="Q45" i="27"/>
  <c r="Q50" i="27"/>
  <c r="Q105" i="27"/>
  <c r="Q30" i="27"/>
  <c r="Q37" i="27"/>
  <c r="Q113" i="27"/>
  <c r="Q106" i="27"/>
  <c r="Q67" i="27"/>
  <c r="Q116" i="27"/>
  <c r="Q9" i="27"/>
  <c r="Q102" i="27"/>
  <c r="Q8" i="27"/>
  <c r="Q92" i="27"/>
  <c r="Q101" i="27"/>
  <c r="Q12" i="27"/>
  <c r="Q88" i="27"/>
  <c r="Q91" i="27"/>
  <c r="Q62" i="27"/>
  <c r="Q13" i="27"/>
  <c r="Q11" i="27"/>
  <c r="Q18" i="27"/>
  <c r="Q49" i="27"/>
  <c r="Q73" i="27"/>
  <c r="Q70" i="27"/>
  <c r="Q23" i="27"/>
  <c r="Q6" i="27"/>
  <c r="Q41" i="27"/>
  <c r="Q75" i="27"/>
  <c r="Q55" i="27"/>
  <c r="Q16" i="27"/>
  <c r="Q26" i="27"/>
  <c r="Q21" i="27"/>
  <c r="Q53" i="27"/>
  <c r="Q57" i="27"/>
  <c r="Q81" i="27"/>
  <c r="Q98" i="27"/>
  <c r="Q80" i="27"/>
  <c r="Q58" i="27"/>
  <c r="Q25" i="27"/>
  <c r="Q43" i="27"/>
  <c r="Q74" i="27"/>
  <c r="Q115" i="27"/>
  <c r="Q38" i="27"/>
  <c r="Q84" i="27"/>
  <c r="Q94" i="27"/>
  <c r="Q99" i="27"/>
  <c r="Q63" i="27"/>
  <c r="Q77" i="27"/>
  <c r="Q15" i="27"/>
  <c r="Q47" i="27"/>
  <c r="Q83" i="27"/>
  <c r="Q61" i="27"/>
  <c r="Q89" i="27"/>
  <c r="Q33" i="27"/>
  <c r="Q39" i="27"/>
  <c r="Q28" i="27"/>
  <c r="Q36" i="27"/>
  <c r="Q59" i="27"/>
  <c r="Q65" i="27"/>
  <c r="Q14" i="27"/>
  <c r="Q24" i="27"/>
  <c r="Q69" i="27"/>
  <c r="Q119" i="27"/>
  <c r="Q104" i="27"/>
  <c r="Q52" i="27"/>
  <c r="Q107" i="27"/>
  <c r="Q32" i="27"/>
  <c r="Q118" i="27"/>
  <c r="Q82" i="27"/>
  <c r="Q35" i="27"/>
  <c r="Q31" i="27"/>
  <c r="Q19" i="27"/>
  <c r="Q117" i="27"/>
  <c r="Q20" i="27"/>
  <c r="Q40" i="27"/>
  <c r="Q96" i="27"/>
  <c r="Q108" i="27"/>
  <c r="Q110" i="27"/>
  <c r="Q60" i="27"/>
  <c r="Q78" i="27"/>
  <c r="Q86" i="27"/>
  <c r="Q22" i="27"/>
  <c r="Q42" i="27"/>
  <c r="Q72" i="27"/>
  <c r="Q48" i="27"/>
  <c r="BQ43" i="27"/>
  <c r="BQ52" i="27"/>
  <c r="BQ70" i="27"/>
  <c r="BQ28" i="27"/>
  <c r="BQ58" i="27"/>
  <c r="BQ73" i="27"/>
  <c r="BQ50" i="27"/>
  <c r="BQ76" i="27"/>
  <c r="BQ118" i="27"/>
  <c r="BQ49" i="27"/>
  <c r="BQ102" i="27"/>
  <c r="BQ115" i="27"/>
  <c r="BQ69" i="27"/>
  <c r="BQ116" i="27"/>
  <c r="BQ9" i="27"/>
  <c r="BQ37" i="27"/>
  <c r="BQ21" i="27"/>
  <c r="BQ107" i="27"/>
  <c r="BQ110" i="27"/>
  <c r="BQ24" i="27"/>
  <c r="BQ36" i="27"/>
  <c r="BQ111" i="27"/>
  <c r="BQ20" i="27"/>
  <c r="BQ67" i="27"/>
  <c r="BQ108" i="27"/>
  <c r="BQ47" i="27"/>
  <c r="BQ26" i="27"/>
  <c r="BQ91" i="27"/>
  <c r="BQ56" i="27"/>
  <c r="BQ90" i="27"/>
  <c r="BQ83" i="27"/>
  <c r="BQ54" i="27"/>
  <c r="BQ97" i="27"/>
  <c r="BQ64" i="27"/>
  <c r="BQ35" i="27"/>
  <c r="BQ94" i="27"/>
  <c r="BQ85" i="27"/>
  <c r="BQ99" i="27"/>
  <c r="BQ100" i="27"/>
  <c r="BQ51" i="27"/>
  <c r="BQ44" i="27"/>
  <c r="BQ42" i="27"/>
  <c r="BQ32" i="27"/>
  <c r="BQ81" i="27"/>
  <c r="BQ53" i="27"/>
  <c r="BQ27" i="27"/>
  <c r="BQ120" i="27"/>
  <c r="BQ121" i="27"/>
  <c r="BQ77" i="27"/>
  <c r="BQ98" i="27"/>
  <c r="BQ75" i="27"/>
  <c r="BQ22" i="27"/>
  <c r="BQ31" i="27"/>
  <c r="BQ72" i="27"/>
  <c r="BQ89" i="27"/>
  <c r="BQ14" i="27"/>
  <c r="BQ11" i="27"/>
  <c r="BQ23" i="27"/>
  <c r="BQ38" i="27"/>
  <c r="BQ12" i="27"/>
  <c r="BQ10" i="27"/>
  <c r="BQ19" i="27"/>
  <c r="BQ8" i="27"/>
  <c r="BQ106" i="27"/>
  <c r="BQ66" i="27"/>
  <c r="BQ34" i="27"/>
  <c r="BQ117" i="27"/>
  <c r="BQ86" i="27"/>
  <c r="BQ113" i="27"/>
  <c r="BQ109" i="27"/>
  <c r="BQ16" i="27"/>
  <c r="BQ95" i="27"/>
  <c r="BQ6" i="27"/>
  <c r="BQ18" i="27"/>
  <c r="BQ80" i="27"/>
  <c r="BQ25" i="27"/>
  <c r="BQ65" i="27"/>
  <c r="BQ57" i="27"/>
  <c r="BQ48" i="27"/>
  <c r="BQ104" i="27"/>
  <c r="BQ71" i="27"/>
  <c r="BQ84" i="27"/>
  <c r="BQ96" i="27"/>
  <c r="BQ105" i="27"/>
  <c r="BQ68" i="27"/>
  <c r="BQ88" i="27"/>
  <c r="BQ78" i="27"/>
  <c r="BQ29" i="27"/>
  <c r="BQ93" i="27"/>
  <c r="BQ82" i="27"/>
  <c r="BQ103" i="27"/>
  <c r="BQ79" i="27"/>
  <c r="BQ92" i="27"/>
  <c r="BQ13" i="27"/>
  <c r="BQ61" i="27"/>
  <c r="BQ74" i="27"/>
  <c r="BQ17" i="27"/>
  <c r="BQ33" i="27"/>
  <c r="BQ7" i="27"/>
  <c r="BQ15" i="27"/>
  <c r="BQ60" i="27"/>
  <c r="BQ101" i="27"/>
  <c r="BQ62" i="27"/>
  <c r="BQ63" i="27"/>
  <c r="BQ39" i="27"/>
  <c r="BQ45" i="27"/>
  <c r="BQ119" i="27"/>
  <c r="BQ40" i="27"/>
  <c r="BQ59" i="27"/>
  <c r="BQ46" i="27"/>
  <c r="BQ30" i="27"/>
  <c r="BQ55" i="27"/>
  <c r="BQ41" i="27"/>
  <c r="BQ87" i="27"/>
  <c r="CF121" i="27"/>
  <c r="CF97" i="27"/>
  <c r="CF44" i="27"/>
  <c r="CF89" i="27"/>
  <c r="CF47" i="27"/>
  <c r="CF69" i="27"/>
  <c r="CF46" i="27"/>
  <c r="CF102" i="27"/>
  <c r="CF116" i="27"/>
  <c r="CF34" i="27"/>
  <c r="CF113" i="27"/>
  <c r="CF55" i="27"/>
  <c r="CF36" i="27"/>
  <c r="CF20" i="27"/>
  <c r="CF49" i="27"/>
  <c r="CF43" i="27"/>
  <c r="CF72" i="27"/>
  <c r="CF14" i="27"/>
  <c r="CF101" i="27"/>
  <c r="CF52" i="27"/>
  <c r="CF48" i="27"/>
  <c r="CF110" i="27"/>
  <c r="CF75" i="27"/>
  <c r="CF39" i="27"/>
  <c r="CF12" i="27"/>
  <c r="CF80" i="27"/>
  <c r="CF67" i="27"/>
  <c r="CF40" i="27"/>
  <c r="CF83" i="27"/>
  <c r="CF65" i="27"/>
  <c r="CF119" i="27"/>
  <c r="CF60" i="27"/>
  <c r="CF117" i="27"/>
  <c r="CF41" i="27"/>
  <c r="CF22" i="27"/>
  <c r="CF85" i="27"/>
  <c r="CF32" i="27"/>
  <c r="CF21" i="27"/>
  <c r="CF70" i="27"/>
  <c r="CF31" i="27"/>
  <c r="CF107" i="27"/>
  <c r="CF92" i="27"/>
  <c r="CF90" i="27"/>
  <c r="CF33" i="27"/>
  <c r="CF109" i="27"/>
  <c r="CF57" i="27"/>
  <c r="CF82" i="27"/>
  <c r="CF6" i="27"/>
  <c r="CF56" i="27"/>
  <c r="CF78" i="27"/>
  <c r="CF96" i="27"/>
  <c r="CF100" i="27"/>
  <c r="CF59" i="27"/>
  <c r="CF30" i="27"/>
  <c r="CF108" i="27"/>
  <c r="CF26" i="27"/>
  <c r="CF76" i="27"/>
  <c r="CF19" i="27"/>
  <c r="CF88" i="27"/>
  <c r="CF86" i="27"/>
  <c r="CF29" i="27"/>
  <c r="CF111" i="27"/>
  <c r="CF10" i="27"/>
  <c r="CF61" i="27"/>
  <c r="CF58" i="27"/>
  <c r="CF120" i="27"/>
  <c r="CF13" i="27"/>
  <c r="CF77" i="27"/>
  <c r="CF28" i="27"/>
  <c r="CF66" i="27"/>
  <c r="CF98" i="27"/>
  <c r="CF37" i="27"/>
  <c r="CF17" i="27"/>
  <c r="CF74" i="27"/>
  <c r="CF15" i="27"/>
  <c r="CF24" i="27"/>
  <c r="CF99" i="27"/>
  <c r="CF104" i="27"/>
  <c r="CF54" i="27"/>
  <c r="CF115" i="27"/>
  <c r="CF64" i="27"/>
  <c r="CF91" i="27"/>
  <c r="CF9" i="27"/>
  <c r="CF103" i="27"/>
  <c r="CF73" i="27"/>
  <c r="CF7" i="27"/>
  <c r="CF45" i="27"/>
  <c r="CF53" i="27"/>
  <c r="CF106" i="27"/>
  <c r="CF93" i="27"/>
  <c r="CF63" i="27"/>
  <c r="CF38" i="27"/>
  <c r="CF118" i="27"/>
  <c r="CF84" i="27"/>
  <c r="CF95" i="27"/>
  <c r="CF79" i="27"/>
  <c r="CF50" i="27"/>
  <c r="CF62" i="27"/>
  <c r="CF16" i="27"/>
  <c r="CF87" i="27"/>
  <c r="CF94" i="27"/>
  <c r="CF35" i="27"/>
  <c r="CF71" i="27"/>
  <c r="CF18" i="27"/>
  <c r="CF105" i="27"/>
  <c r="CF51" i="27"/>
  <c r="CF42" i="27"/>
  <c r="CF68" i="27"/>
  <c r="CF23" i="27"/>
  <c r="CF25" i="27"/>
  <c r="CF27" i="27"/>
  <c r="CF8" i="27"/>
  <c r="CF11" i="27"/>
  <c r="CF81" i="27"/>
  <c r="V6" i="27"/>
  <c r="V51" i="27"/>
  <c r="V102" i="27"/>
  <c r="V83" i="27"/>
  <c r="V31" i="27"/>
  <c r="V45" i="27"/>
  <c r="V61" i="27"/>
  <c r="V116" i="27"/>
  <c r="V65" i="27"/>
  <c r="V64" i="27"/>
  <c r="V77" i="27"/>
  <c r="V81" i="27"/>
  <c r="V87" i="27"/>
  <c r="V72" i="27"/>
  <c r="V69" i="27"/>
  <c r="V103" i="27"/>
  <c r="V38" i="27"/>
  <c r="V23" i="27"/>
  <c r="V100" i="27"/>
  <c r="V58" i="27"/>
  <c r="V48" i="27"/>
  <c r="V54" i="27"/>
  <c r="V94" i="27"/>
  <c r="V111" i="27"/>
  <c r="V42" i="27"/>
  <c r="V24" i="27"/>
  <c r="V34" i="27"/>
  <c r="V96" i="27"/>
  <c r="V82" i="27"/>
  <c r="V62" i="27"/>
  <c r="V30" i="27"/>
  <c r="V7" i="27"/>
  <c r="V18" i="27"/>
  <c r="V22" i="27"/>
  <c r="V74" i="27"/>
  <c r="V53" i="27"/>
  <c r="V73" i="27"/>
  <c r="V25" i="27"/>
  <c r="V97" i="27"/>
  <c r="V104" i="27"/>
  <c r="V47" i="27"/>
  <c r="V35" i="27"/>
  <c r="V40" i="27"/>
  <c r="V79" i="27"/>
  <c r="V95" i="27"/>
  <c r="V12" i="27"/>
  <c r="V71" i="27"/>
  <c r="V26" i="27"/>
  <c r="V19" i="27"/>
  <c r="V75" i="27"/>
  <c r="V17" i="27"/>
  <c r="V43" i="27"/>
  <c r="V44" i="27"/>
  <c r="V60" i="27"/>
  <c r="V39" i="27"/>
  <c r="V108" i="27"/>
  <c r="V11" i="27"/>
  <c r="V16" i="27"/>
  <c r="V80" i="27"/>
  <c r="V84" i="27"/>
  <c r="V99" i="27"/>
  <c r="V59" i="27"/>
  <c r="V50" i="27"/>
  <c r="V78" i="27"/>
  <c r="V8" i="27"/>
  <c r="V120" i="27"/>
  <c r="V14" i="27"/>
  <c r="V20" i="27"/>
  <c r="V13" i="27"/>
  <c r="V63" i="27"/>
  <c r="V89" i="27"/>
  <c r="V101" i="27"/>
  <c r="V36" i="27"/>
  <c r="V37" i="27"/>
  <c r="V88" i="27"/>
  <c r="V109" i="27"/>
  <c r="V68" i="27"/>
  <c r="V29" i="27"/>
  <c r="V119" i="27"/>
  <c r="V15" i="27"/>
  <c r="V117" i="27"/>
  <c r="V67" i="27"/>
  <c r="V10" i="27"/>
  <c r="V46" i="27"/>
  <c r="V66" i="27"/>
  <c r="V32" i="27"/>
  <c r="V115" i="27"/>
  <c r="V33" i="27"/>
  <c r="V49" i="27"/>
  <c r="V118" i="27"/>
  <c r="V56" i="27"/>
  <c r="V76" i="27"/>
  <c r="V93" i="27"/>
  <c r="V92" i="27"/>
  <c r="V86" i="27"/>
  <c r="V57" i="27"/>
  <c r="V90" i="27"/>
  <c r="V52" i="27"/>
  <c r="V27" i="27"/>
  <c r="V41" i="27"/>
  <c r="V98" i="27"/>
  <c r="V113" i="27"/>
  <c r="V85" i="27"/>
  <c r="V106" i="27"/>
  <c r="V70" i="27"/>
  <c r="V121" i="27"/>
  <c r="V9" i="27"/>
  <c r="V55" i="27"/>
  <c r="V110" i="27"/>
  <c r="V107" i="27"/>
  <c r="V91" i="27"/>
  <c r="V105" i="27"/>
  <c r="V28" i="27"/>
  <c r="V21" i="27"/>
  <c r="CU54" i="27"/>
  <c r="CU104" i="27"/>
  <c r="CU117" i="27"/>
  <c r="CU8" i="27"/>
  <c r="CU74" i="27"/>
  <c r="CU13" i="27"/>
  <c r="CU76" i="27"/>
  <c r="CU71" i="27"/>
  <c r="CU91" i="27"/>
  <c r="CU15" i="27"/>
  <c r="CU101" i="27"/>
  <c r="CU100" i="27"/>
  <c r="CU111" i="27"/>
  <c r="CU68" i="27"/>
  <c r="CU80" i="27"/>
  <c r="CU118" i="27"/>
  <c r="CU56" i="27"/>
  <c r="CU43" i="27"/>
  <c r="CU121" i="27"/>
  <c r="CU107" i="27"/>
  <c r="CU16" i="27"/>
  <c r="CU38" i="27"/>
  <c r="CU113" i="27"/>
  <c r="CU19" i="27"/>
  <c r="CU90" i="27"/>
  <c r="CU60" i="27"/>
  <c r="CU32" i="27"/>
  <c r="CU44" i="27"/>
  <c r="CU18" i="27"/>
  <c r="CU119" i="27"/>
  <c r="CU66" i="27"/>
  <c r="CU94" i="27"/>
  <c r="CU21" i="27"/>
  <c r="CU53" i="27"/>
  <c r="CU9" i="27"/>
  <c r="CU58" i="27"/>
  <c r="CU33" i="27"/>
  <c r="CU97" i="27"/>
  <c r="CU29" i="27"/>
  <c r="CU99" i="27"/>
  <c r="CU115" i="27"/>
  <c r="CU106" i="27"/>
  <c r="CU24" i="27"/>
  <c r="CU102" i="27"/>
  <c r="CU87" i="27"/>
  <c r="CU34" i="27"/>
  <c r="CU14" i="27"/>
  <c r="CU12" i="27"/>
  <c r="CU78" i="27"/>
  <c r="CU116" i="27"/>
  <c r="CU59" i="27"/>
  <c r="CU84" i="27"/>
  <c r="CU52" i="27"/>
  <c r="CU88" i="27"/>
  <c r="CU62" i="27"/>
  <c r="CU26" i="27"/>
  <c r="CU50" i="27"/>
  <c r="CU36" i="27"/>
  <c r="CU35" i="27"/>
  <c r="CU73" i="27"/>
  <c r="CU48" i="27"/>
  <c r="CU77" i="27"/>
  <c r="CU72" i="27"/>
  <c r="CU17" i="27"/>
  <c r="CU10" i="27"/>
  <c r="CU31" i="27"/>
  <c r="CU108" i="27"/>
  <c r="CU105" i="27"/>
  <c r="CU70" i="27"/>
  <c r="CU37" i="27"/>
  <c r="CU120" i="27"/>
  <c r="CU46" i="27"/>
  <c r="CU95" i="27"/>
  <c r="CU49" i="27"/>
  <c r="CU47" i="27"/>
  <c r="CU57" i="27"/>
  <c r="CU7" i="27"/>
  <c r="CU45" i="27"/>
  <c r="CU82" i="27"/>
  <c r="CU42" i="27"/>
  <c r="CU22" i="27"/>
  <c r="CU23" i="27"/>
  <c r="CU27" i="27"/>
  <c r="CU39" i="27"/>
  <c r="CU40" i="27"/>
  <c r="CU75" i="27"/>
  <c r="CU69" i="27"/>
  <c r="CU89" i="27"/>
  <c r="CU61" i="27"/>
  <c r="CU65" i="27"/>
  <c r="CU41" i="27"/>
  <c r="CU11" i="27"/>
  <c r="CU86" i="27"/>
  <c r="CU85" i="27"/>
  <c r="CU110" i="27"/>
  <c r="CU67" i="27"/>
  <c r="CU79" i="27"/>
  <c r="CU25" i="27"/>
  <c r="CU109" i="27"/>
  <c r="CU93" i="27"/>
  <c r="CU98" i="27"/>
  <c r="CU83" i="27"/>
  <c r="CU96" i="27"/>
  <c r="CU6" i="27"/>
  <c r="CU81" i="27"/>
  <c r="CU28" i="27"/>
  <c r="CU55" i="27"/>
  <c r="CU92" i="27"/>
  <c r="CU20" i="27"/>
  <c r="CU51" i="27"/>
  <c r="CU64" i="27"/>
  <c r="CU63" i="27"/>
  <c r="CU103" i="27"/>
  <c r="CU30" i="27"/>
  <c r="M93" i="27"/>
  <c r="M99" i="27"/>
  <c r="M116" i="27"/>
  <c r="M92" i="27"/>
  <c r="M96" i="27"/>
  <c r="M74" i="27"/>
  <c r="M67" i="27"/>
  <c r="M84" i="27"/>
  <c r="M113" i="27"/>
  <c r="M12" i="27"/>
  <c r="M7" i="27"/>
  <c r="M40" i="27"/>
  <c r="M49" i="27"/>
  <c r="M14" i="27"/>
  <c r="M102" i="27"/>
  <c r="M109" i="27"/>
  <c r="M95" i="27"/>
  <c r="M120" i="27"/>
  <c r="M9" i="27"/>
  <c r="M13" i="27"/>
  <c r="M60" i="27"/>
  <c r="M51" i="27"/>
  <c r="M25" i="27"/>
  <c r="M73" i="27"/>
  <c r="M104" i="27"/>
  <c r="M17" i="27"/>
  <c r="M79" i="27"/>
  <c r="M32" i="27"/>
  <c r="M91" i="27"/>
  <c r="M105" i="27"/>
  <c r="M26" i="27"/>
  <c r="M16" i="27"/>
  <c r="M33" i="27"/>
  <c r="M50" i="27"/>
  <c r="M42" i="27"/>
  <c r="M54" i="27"/>
  <c r="M55" i="27"/>
  <c r="M77" i="27"/>
  <c r="M89" i="27"/>
  <c r="M18" i="27"/>
  <c r="M39" i="27"/>
  <c r="M62" i="27"/>
  <c r="M30" i="27"/>
  <c r="M34" i="27"/>
  <c r="M119" i="27"/>
  <c r="M76" i="27"/>
  <c r="M64" i="27"/>
  <c r="M97" i="27"/>
  <c r="M24" i="27"/>
  <c r="M36" i="27"/>
  <c r="M107" i="27"/>
  <c r="M80" i="27"/>
  <c r="M71" i="27"/>
  <c r="M110" i="27"/>
  <c r="M87" i="27"/>
  <c r="M8" i="27"/>
  <c r="M81" i="27"/>
  <c r="M35" i="27"/>
  <c r="M43" i="27"/>
  <c r="M27" i="27"/>
  <c r="M22" i="27"/>
  <c r="M100" i="27"/>
  <c r="M61" i="27"/>
  <c r="M83" i="27"/>
  <c r="M56" i="27"/>
  <c r="M45" i="27"/>
  <c r="M11" i="27"/>
  <c r="M28" i="27"/>
  <c r="M58" i="27"/>
  <c r="M63" i="27"/>
  <c r="M101" i="27"/>
  <c r="M47" i="27"/>
  <c r="M10" i="27"/>
  <c r="M75" i="27"/>
  <c r="M121" i="27"/>
  <c r="M90" i="27"/>
  <c r="M52" i="27"/>
  <c r="M86" i="27"/>
  <c r="M31" i="27"/>
  <c r="M20" i="27"/>
  <c r="M94" i="27"/>
  <c r="M66" i="27"/>
  <c r="M37" i="27"/>
  <c r="M68" i="27"/>
  <c r="M82" i="27"/>
  <c r="M106" i="27"/>
  <c r="M57" i="27"/>
  <c r="M118" i="27"/>
  <c r="M53" i="27"/>
  <c r="M48" i="27"/>
  <c r="M46" i="27"/>
  <c r="M103" i="27"/>
  <c r="M111" i="27"/>
  <c r="M69" i="27"/>
  <c r="M41" i="27"/>
  <c r="M23" i="27"/>
  <c r="M115" i="27"/>
  <c r="M72" i="27"/>
  <c r="M38" i="27"/>
  <c r="M29" i="27"/>
  <c r="M108" i="27"/>
  <c r="M15" i="27"/>
  <c r="M88" i="27"/>
  <c r="M78" i="27"/>
  <c r="M98" i="27"/>
  <c r="M70" i="27"/>
  <c r="M117" i="27"/>
  <c r="M85" i="27"/>
  <c r="M6" i="27"/>
  <c r="M19" i="27"/>
  <c r="M44" i="27"/>
  <c r="M65" i="27"/>
  <c r="M21" i="27"/>
  <c r="M59" i="27"/>
  <c r="BX64" i="27"/>
  <c r="BX88" i="27"/>
  <c r="BX79" i="27"/>
  <c r="BX58" i="27"/>
  <c r="BX97" i="27"/>
  <c r="BX68" i="27"/>
  <c r="BX73" i="27"/>
  <c r="BX20" i="27"/>
  <c r="BX96" i="27"/>
  <c r="BX43" i="27"/>
  <c r="BX31" i="27"/>
  <c r="BX77" i="27"/>
  <c r="BX72" i="27"/>
  <c r="BX121" i="27"/>
  <c r="BX48" i="27"/>
  <c r="BX95" i="27"/>
  <c r="BX19" i="27"/>
  <c r="BX99" i="27"/>
  <c r="BX66" i="27"/>
  <c r="BX118" i="27"/>
  <c r="BX32" i="27"/>
  <c r="BX56" i="27"/>
  <c r="BX113" i="27"/>
  <c r="BX91" i="27"/>
  <c r="BX51" i="27"/>
  <c r="BX25" i="27"/>
  <c r="BX30" i="27"/>
  <c r="BX27" i="27"/>
  <c r="BX84" i="27"/>
  <c r="BX52" i="27"/>
  <c r="BX106" i="27"/>
  <c r="BX29" i="27"/>
  <c r="BX11" i="27"/>
  <c r="BX115" i="27"/>
  <c r="BX13" i="27"/>
  <c r="BX12" i="27"/>
  <c r="BX34" i="27"/>
  <c r="BX21" i="27"/>
  <c r="BX40" i="27"/>
  <c r="BX10" i="27"/>
  <c r="BX101" i="27"/>
  <c r="BX90" i="27"/>
  <c r="BX16" i="27"/>
  <c r="BX107" i="27"/>
  <c r="BX74" i="27"/>
  <c r="BX50" i="27"/>
  <c r="BX98" i="27"/>
  <c r="BX80" i="27"/>
  <c r="BX45" i="27"/>
  <c r="BX41" i="27"/>
  <c r="BX15" i="27"/>
  <c r="BX87" i="27"/>
  <c r="BX38" i="27"/>
  <c r="BX70" i="27"/>
  <c r="BX46" i="27"/>
  <c r="BX22" i="27"/>
  <c r="BX111" i="27"/>
  <c r="BX61" i="27"/>
  <c r="BX75" i="27"/>
  <c r="BX81" i="27"/>
  <c r="BX26" i="27"/>
  <c r="BX86" i="27"/>
  <c r="BX119" i="27"/>
  <c r="BX59" i="27"/>
  <c r="BX104" i="27"/>
  <c r="BX78" i="27"/>
  <c r="BX54" i="27"/>
  <c r="BX62" i="27"/>
  <c r="BX53" i="27"/>
  <c r="BX35" i="27"/>
  <c r="BX117" i="27"/>
  <c r="BX36" i="27"/>
  <c r="BX116" i="27"/>
  <c r="BX23" i="27"/>
  <c r="BX89" i="27"/>
  <c r="BX47" i="27"/>
  <c r="BX100" i="27"/>
  <c r="BX39" i="27"/>
  <c r="BX67" i="27"/>
  <c r="BX103" i="27"/>
  <c r="BX17" i="27"/>
  <c r="BX9" i="27"/>
  <c r="BX63" i="27"/>
  <c r="BX24" i="27"/>
  <c r="BX49" i="27"/>
  <c r="BX92" i="27"/>
  <c r="BX14" i="27"/>
  <c r="BX65" i="27"/>
  <c r="BX55" i="27"/>
  <c r="BX83" i="27"/>
  <c r="BX82" i="27"/>
  <c r="BX94" i="27"/>
  <c r="BX120" i="27"/>
  <c r="BX76" i="27"/>
  <c r="BX33" i="27"/>
  <c r="BX44" i="27"/>
  <c r="BX42" i="27"/>
  <c r="BX60" i="27"/>
  <c r="BX109" i="27"/>
  <c r="BX37" i="27"/>
  <c r="BX8" i="27"/>
  <c r="BX102" i="27"/>
  <c r="BX85" i="27"/>
  <c r="BX110" i="27"/>
  <c r="BX105" i="27"/>
  <c r="BX28" i="27"/>
  <c r="BX18" i="27"/>
  <c r="BX71" i="27"/>
  <c r="BX108" i="27"/>
  <c r="BX57" i="27"/>
  <c r="BX6" i="27"/>
  <c r="BX7" i="27"/>
  <c r="BX69" i="27"/>
  <c r="BX93" i="27"/>
  <c r="AX36" i="27"/>
  <c r="AX113" i="27"/>
  <c r="AX29" i="27"/>
  <c r="AX87" i="27"/>
  <c r="AX34" i="27"/>
  <c r="AX83" i="27"/>
  <c r="AX119" i="27"/>
  <c r="AX72" i="27"/>
  <c r="AX6" i="27"/>
  <c r="AX81" i="27"/>
  <c r="AX47" i="27"/>
  <c r="AX116" i="27"/>
  <c r="AX52" i="27"/>
  <c r="AX115" i="27"/>
  <c r="AX66" i="27"/>
  <c r="AX84" i="27"/>
  <c r="AX22" i="27"/>
  <c r="AX32" i="27"/>
  <c r="AX25" i="27"/>
  <c r="AX90" i="27"/>
  <c r="AX24" i="27"/>
  <c r="AX53" i="27"/>
  <c r="AX18" i="27"/>
  <c r="AX21" i="27"/>
  <c r="AX54" i="27"/>
  <c r="AX106" i="27"/>
  <c r="AX101" i="27"/>
  <c r="AX48" i="27"/>
  <c r="AX71" i="27"/>
  <c r="AX61" i="27"/>
  <c r="AX68" i="27"/>
  <c r="AX35" i="27"/>
  <c r="AX73" i="27"/>
  <c r="AX55" i="27"/>
  <c r="AX12" i="27"/>
  <c r="AX33" i="27"/>
  <c r="AX63" i="27"/>
  <c r="AX27" i="27"/>
  <c r="AX59" i="27"/>
  <c r="AX97" i="27"/>
  <c r="AX15" i="27"/>
  <c r="AX100" i="27"/>
  <c r="AX19" i="27"/>
  <c r="AX64" i="27"/>
  <c r="AX102" i="27"/>
  <c r="AX60" i="27"/>
  <c r="AX28" i="27"/>
  <c r="AX10" i="27"/>
  <c r="AX7" i="27"/>
  <c r="AX109" i="27"/>
  <c r="AX65" i="27"/>
  <c r="AX16" i="27"/>
  <c r="AX11" i="27"/>
  <c r="AX14" i="27"/>
  <c r="AX57" i="27"/>
  <c r="AX69" i="27"/>
  <c r="AX20" i="27"/>
  <c r="AX80" i="27"/>
  <c r="AX62" i="27"/>
  <c r="AX9" i="27"/>
  <c r="AX96" i="27"/>
  <c r="AX38" i="27"/>
  <c r="AX74" i="27"/>
  <c r="AX42" i="27"/>
  <c r="AX92" i="27"/>
  <c r="AX39" i="27"/>
  <c r="AX13" i="27"/>
  <c r="AX105" i="27"/>
  <c r="AX43" i="27"/>
  <c r="AX98" i="27"/>
  <c r="AX117" i="27"/>
  <c r="AX85" i="27"/>
  <c r="AX49" i="27"/>
  <c r="AX8" i="27"/>
  <c r="AX99" i="27"/>
  <c r="AX118" i="27"/>
  <c r="AX37" i="27"/>
  <c r="AX86" i="27"/>
  <c r="AX108" i="27"/>
  <c r="AX45" i="27"/>
  <c r="AX17" i="27"/>
  <c r="AX70" i="27"/>
  <c r="AX23" i="27"/>
  <c r="AX95" i="27"/>
  <c r="AX110" i="27"/>
  <c r="AX58" i="27"/>
  <c r="AX111" i="27"/>
  <c r="AX120" i="27"/>
  <c r="AX75" i="27"/>
  <c r="AX56" i="27"/>
  <c r="AX107" i="27"/>
  <c r="AX26" i="27"/>
  <c r="AX44" i="27"/>
  <c r="AX67" i="27"/>
  <c r="AX93" i="27"/>
  <c r="AX30" i="27"/>
  <c r="AX103" i="27"/>
  <c r="AX51" i="27"/>
  <c r="AX94" i="27"/>
  <c r="AX88" i="27"/>
  <c r="AX41" i="27"/>
  <c r="AX46" i="27"/>
  <c r="AX82" i="27"/>
  <c r="AX78" i="27"/>
  <c r="AX76" i="27"/>
  <c r="AX89" i="27"/>
  <c r="AX104" i="27"/>
  <c r="AX77" i="27"/>
  <c r="AX40" i="27"/>
  <c r="AX121" i="27"/>
  <c r="AX50" i="27"/>
  <c r="AX31" i="27"/>
  <c r="AX79" i="27"/>
  <c r="AX91" i="27"/>
  <c r="AQ103" i="27"/>
  <c r="AQ62" i="27"/>
  <c r="AQ107" i="27"/>
  <c r="AQ77" i="27"/>
  <c r="AQ59" i="27"/>
  <c r="AQ43" i="27"/>
  <c r="AQ117" i="27"/>
  <c r="AQ86" i="27"/>
  <c r="AQ23" i="27"/>
  <c r="AQ20" i="27"/>
  <c r="AQ34" i="27"/>
  <c r="AQ44" i="27"/>
  <c r="AQ17" i="27"/>
  <c r="AQ61" i="27"/>
  <c r="AQ83" i="27"/>
  <c r="AQ116" i="27"/>
  <c r="AQ30" i="27"/>
  <c r="AQ40" i="27"/>
  <c r="AQ50" i="27"/>
  <c r="AQ84" i="27"/>
  <c r="AQ80" i="27"/>
  <c r="AQ57" i="27"/>
  <c r="AQ51" i="27"/>
  <c r="AQ67" i="27"/>
  <c r="AQ72" i="27"/>
  <c r="AQ33" i="27"/>
  <c r="AQ97" i="27"/>
  <c r="AQ25" i="27"/>
  <c r="AQ46" i="27"/>
  <c r="AQ90" i="27"/>
  <c r="AQ13" i="27"/>
  <c r="AQ27" i="27"/>
  <c r="AQ58" i="27"/>
  <c r="AQ115" i="27"/>
  <c r="AQ26" i="27"/>
  <c r="AQ42" i="27"/>
  <c r="AQ111" i="27"/>
  <c r="AQ35" i="27"/>
  <c r="AQ24" i="27"/>
  <c r="AQ98" i="27"/>
  <c r="AQ85" i="27"/>
  <c r="AQ15" i="27"/>
  <c r="AQ22" i="27"/>
  <c r="AQ6" i="27"/>
  <c r="AQ45" i="27"/>
  <c r="AQ119" i="27"/>
  <c r="AQ99" i="27"/>
  <c r="AQ78" i="27"/>
  <c r="AQ105" i="27"/>
  <c r="AQ87" i="27"/>
  <c r="AQ32" i="27"/>
  <c r="AQ74" i="27"/>
  <c r="AQ113" i="27"/>
  <c r="AQ91" i="27"/>
  <c r="AQ49" i="27"/>
  <c r="AQ70" i="27"/>
  <c r="AQ95" i="27"/>
  <c r="AQ96" i="27"/>
  <c r="AQ108" i="27"/>
  <c r="AQ9" i="27"/>
  <c r="AQ56" i="27"/>
  <c r="AQ37" i="27"/>
  <c r="AQ16" i="27"/>
  <c r="AQ109" i="27"/>
  <c r="AQ75" i="27"/>
  <c r="AQ18" i="27"/>
  <c r="AQ7" i="27"/>
  <c r="AQ94" i="27"/>
  <c r="AQ71" i="27"/>
  <c r="AQ8" i="27"/>
  <c r="AQ76" i="27"/>
  <c r="AQ79" i="27"/>
  <c r="AQ47" i="27"/>
  <c r="AQ10" i="27"/>
  <c r="AQ39" i="27"/>
  <c r="AQ88" i="27"/>
  <c r="AQ11" i="27"/>
  <c r="AQ68" i="27"/>
  <c r="AQ41" i="27"/>
  <c r="AQ110" i="27"/>
  <c r="AQ104" i="27"/>
  <c r="AQ65" i="27"/>
  <c r="AQ66" i="27"/>
  <c r="AQ29" i="27"/>
  <c r="AQ60" i="27"/>
  <c r="AQ19" i="27"/>
  <c r="AQ48" i="27"/>
  <c r="AQ38" i="27"/>
  <c r="AQ54" i="27"/>
  <c r="AQ121" i="27"/>
  <c r="AQ12" i="27"/>
  <c r="AQ64" i="27"/>
  <c r="AQ73" i="27"/>
  <c r="AQ118" i="27"/>
  <c r="AQ81" i="27"/>
  <c r="AQ53" i="27"/>
  <c r="AQ55" i="27"/>
  <c r="AQ92" i="27"/>
  <c r="AQ102" i="27"/>
  <c r="AQ69" i="27"/>
  <c r="AQ101" i="27"/>
  <c r="AQ21" i="27"/>
  <c r="AQ63" i="27"/>
  <c r="AQ93" i="27"/>
  <c r="AQ120" i="27"/>
  <c r="AQ82" i="27"/>
  <c r="AQ36" i="27"/>
  <c r="AQ14" i="27"/>
  <c r="AQ28" i="27"/>
  <c r="AQ100" i="27"/>
  <c r="AQ52" i="27"/>
  <c r="AQ31" i="27"/>
  <c r="AQ89" i="27"/>
  <c r="AQ106" i="27"/>
  <c r="CV40" i="27"/>
  <c r="CV96" i="27"/>
  <c r="CV62" i="27"/>
  <c r="CV36" i="27"/>
  <c r="CV113" i="27"/>
  <c r="CV100" i="27"/>
  <c r="CV48" i="27"/>
  <c r="CV110" i="27"/>
  <c r="CV95" i="27"/>
  <c r="CV25" i="27"/>
  <c r="CV59" i="27"/>
  <c r="CV32" i="27"/>
  <c r="CV43" i="27"/>
  <c r="CV16" i="27"/>
  <c r="CV73" i="27"/>
  <c r="CV104" i="27"/>
  <c r="CV88" i="27"/>
  <c r="CV55" i="27"/>
  <c r="CV72" i="27"/>
  <c r="CV22" i="27"/>
  <c r="CV14" i="27"/>
  <c r="CV50" i="27"/>
  <c r="CV26" i="27"/>
  <c r="CV45" i="27"/>
  <c r="CV46" i="27"/>
  <c r="CV31" i="27"/>
  <c r="CV108" i="27"/>
  <c r="CV103" i="27"/>
  <c r="CV71" i="27"/>
  <c r="CV89" i="27"/>
  <c r="CV115" i="27"/>
  <c r="CV85" i="27"/>
  <c r="CV61" i="27"/>
  <c r="CV69" i="27"/>
  <c r="CV44" i="27"/>
  <c r="CV79" i="27"/>
  <c r="CV68" i="27"/>
  <c r="CV76" i="27"/>
  <c r="CV118" i="27"/>
  <c r="CV42" i="27"/>
  <c r="CV7" i="27"/>
  <c r="CV94" i="27"/>
  <c r="CV20" i="27"/>
  <c r="CV47" i="27"/>
  <c r="CV30" i="27"/>
  <c r="CV74" i="27"/>
  <c r="CV106" i="27"/>
  <c r="CV87" i="27"/>
  <c r="CV27" i="27"/>
  <c r="CV75" i="27"/>
  <c r="CV64" i="27"/>
  <c r="CV80" i="27"/>
  <c r="CV109" i="27"/>
  <c r="CV53" i="27"/>
  <c r="CV105" i="27"/>
  <c r="CV83" i="27"/>
  <c r="CV54" i="27"/>
  <c r="CV63" i="27"/>
  <c r="CV15" i="27"/>
  <c r="CV119" i="27"/>
  <c r="CV78" i="27"/>
  <c r="CV58" i="27"/>
  <c r="CV37" i="27"/>
  <c r="CV107" i="27"/>
  <c r="CV34" i="27"/>
  <c r="CV120" i="27"/>
  <c r="CV92" i="27"/>
  <c r="CV81" i="27"/>
  <c r="CV66" i="27"/>
  <c r="CV23" i="27"/>
  <c r="CV11" i="27"/>
  <c r="CV116" i="27"/>
  <c r="CV57" i="27"/>
  <c r="CV70" i="27"/>
  <c r="CV97" i="27"/>
  <c r="CV65" i="27"/>
  <c r="CV38" i="27"/>
  <c r="CV67" i="27"/>
  <c r="CV18" i="27"/>
  <c r="CV10" i="27"/>
  <c r="CV6" i="27"/>
  <c r="CV82" i="27"/>
  <c r="CV39" i="27"/>
  <c r="CV52" i="27"/>
  <c r="CV49" i="27"/>
  <c r="CV56" i="27"/>
  <c r="CV121" i="27"/>
  <c r="CV102" i="27"/>
  <c r="CV12" i="27"/>
  <c r="CV117" i="27"/>
  <c r="CV111" i="27"/>
  <c r="CV84" i="27"/>
  <c r="CV35" i="27"/>
  <c r="CV98" i="27"/>
  <c r="CV60" i="27"/>
  <c r="CV19" i="27"/>
  <c r="CV90" i="27"/>
  <c r="CV91" i="27"/>
  <c r="CV99" i="27"/>
  <c r="CV8" i="27"/>
  <c r="CV21" i="27"/>
  <c r="CV28" i="27"/>
  <c r="CV13" i="27"/>
  <c r="CV24" i="27"/>
  <c r="CV93" i="27"/>
  <c r="CV101" i="27"/>
  <c r="CV9" i="27"/>
  <c r="CV29" i="27"/>
  <c r="CV41" i="27"/>
  <c r="CV17" i="27"/>
  <c r="CV77" i="27"/>
  <c r="CV33" i="27"/>
  <c r="CV51" i="27"/>
  <c r="CV86" i="27"/>
  <c r="Y61" i="27"/>
  <c r="Y50" i="27"/>
  <c r="Y69" i="27"/>
  <c r="Y119" i="27"/>
  <c r="Y15" i="27"/>
  <c r="Y115" i="27"/>
  <c r="Y44" i="27"/>
  <c r="Y85" i="27"/>
  <c r="Y77" i="27"/>
  <c r="Y113" i="27"/>
  <c r="Y40" i="27"/>
  <c r="Y52" i="27"/>
  <c r="Y37" i="27"/>
  <c r="Y27" i="27"/>
  <c r="Y48" i="27"/>
  <c r="Y35" i="27"/>
  <c r="Y110" i="27"/>
  <c r="Y45" i="27"/>
  <c r="Y90" i="27"/>
  <c r="Y95" i="27"/>
  <c r="Y72" i="27"/>
  <c r="Y64" i="27"/>
  <c r="Y99" i="27"/>
  <c r="Y73" i="27"/>
  <c r="Y30" i="27"/>
  <c r="Y107" i="27"/>
  <c r="Y71" i="27"/>
  <c r="Y82" i="27"/>
  <c r="Y75" i="27"/>
  <c r="Y65" i="27"/>
  <c r="Y32" i="27"/>
  <c r="Y79" i="27"/>
  <c r="Y81" i="27"/>
  <c r="Y94" i="27"/>
  <c r="Y18" i="27"/>
  <c r="Y13" i="27"/>
  <c r="Y12" i="27"/>
  <c r="Y22" i="27"/>
  <c r="Y88" i="27"/>
  <c r="Y9" i="27"/>
  <c r="Y34" i="27"/>
  <c r="Y98" i="27"/>
  <c r="Y60" i="27"/>
  <c r="Y47" i="27"/>
  <c r="Y68" i="27"/>
  <c r="Y80" i="27"/>
  <c r="Y108" i="27"/>
  <c r="Y74" i="27"/>
  <c r="Y103" i="27"/>
  <c r="Y111" i="27"/>
  <c r="Y104" i="27"/>
  <c r="Y29" i="27"/>
  <c r="Y7" i="27"/>
  <c r="Y67" i="27"/>
  <c r="Y19" i="27"/>
  <c r="Y92" i="27"/>
  <c r="Y51" i="27"/>
  <c r="Y66" i="27"/>
  <c r="Y28" i="27"/>
  <c r="Y36" i="27"/>
  <c r="Y55" i="27"/>
  <c r="Y8" i="27"/>
  <c r="Y58" i="27"/>
  <c r="Y97" i="27"/>
  <c r="Y117" i="27"/>
  <c r="Y53" i="27"/>
  <c r="Y43" i="27"/>
  <c r="Y16" i="27"/>
  <c r="Y102" i="27"/>
  <c r="Y86" i="27"/>
  <c r="Y120" i="27"/>
  <c r="Y96" i="27"/>
  <c r="Y14" i="27"/>
  <c r="Y10" i="27"/>
  <c r="Y87" i="27"/>
  <c r="Y33" i="27"/>
  <c r="Y38" i="27"/>
  <c r="Y84" i="27"/>
  <c r="Y46" i="27"/>
  <c r="Y26" i="27"/>
  <c r="Y42" i="27"/>
  <c r="Y100" i="27"/>
  <c r="Y62" i="27"/>
  <c r="Y63" i="27"/>
  <c r="Y23" i="27"/>
  <c r="Y41" i="27"/>
  <c r="Y116" i="27"/>
  <c r="Y24" i="27"/>
  <c r="Y101" i="27"/>
  <c r="Y21" i="27"/>
  <c r="Y93" i="27"/>
  <c r="Y105" i="27"/>
  <c r="Y11" i="27"/>
  <c r="Y6" i="27"/>
  <c r="Y118" i="27"/>
  <c r="Y76" i="27"/>
  <c r="Y70" i="27"/>
  <c r="Y59" i="27"/>
  <c r="Y17" i="27"/>
  <c r="Y56" i="27"/>
  <c r="Y83" i="27"/>
  <c r="Y121" i="27"/>
  <c r="Y106" i="27"/>
  <c r="Y57" i="27"/>
  <c r="Y49" i="27"/>
  <c r="Y25" i="27"/>
  <c r="Y109" i="27"/>
  <c r="Y89" i="27"/>
  <c r="Y54" i="27"/>
  <c r="Y78" i="27"/>
  <c r="Y20" i="27"/>
  <c r="Y91" i="27"/>
  <c r="Y31" i="27"/>
  <c r="Y39" i="27"/>
  <c r="BT90" i="27"/>
  <c r="BT104" i="27"/>
  <c r="BT9" i="27"/>
  <c r="BT109" i="27"/>
  <c r="BT28" i="27"/>
  <c r="BT59" i="27"/>
  <c r="BT120" i="27"/>
  <c r="BT65" i="27"/>
  <c r="BT19" i="27"/>
  <c r="BT85" i="27"/>
  <c r="BT121" i="27"/>
  <c r="BT100" i="27"/>
  <c r="BT92" i="27"/>
  <c r="BT98" i="27"/>
  <c r="BT66" i="27"/>
  <c r="BT63" i="27"/>
  <c r="BT89" i="27"/>
  <c r="BT54" i="27"/>
  <c r="BT55" i="27"/>
  <c r="BT11" i="27"/>
  <c r="BT80" i="27"/>
  <c r="BT113" i="27"/>
  <c r="BT44" i="27"/>
  <c r="BT83" i="27"/>
  <c r="BT20" i="27"/>
  <c r="BT62" i="27"/>
  <c r="BT23" i="27"/>
  <c r="BT77" i="27"/>
  <c r="BT60" i="27"/>
  <c r="BT7" i="27"/>
  <c r="BT118" i="27"/>
  <c r="BT95" i="27"/>
  <c r="BT116" i="27"/>
  <c r="BT48" i="27"/>
  <c r="BT10" i="27"/>
  <c r="BT35" i="27"/>
  <c r="BT70" i="27"/>
  <c r="BT71" i="27"/>
  <c r="BT79" i="27"/>
  <c r="BT64" i="27"/>
  <c r="BT57" i="27"/>
  <c r="BT106" i="27"/>
  <c r="BT88" i="27"/>
  <c r="BT49" i="27"/>
  <c r="BT32" i="27"/>
  <c r="BT93" i="27"/>
  <c r="BT40" i="27"/>
  <c r="BT24" i="27"/>
  <c r="BT6" i="27"/>
  <c r="BT22" i="27"/>
  <c r="BT41" i="27"/>
  <c r="BT119" i="27"/>
  <c r="BT96" i="27"/>
  <c r="BT26" i="27"/>
  <c r="BT69" i="27"/>
  <c r="BT45" i="27"/>
  <c r="BT56" i="27"/>
  <c r="BT43" i="27"/>
  <c r="BT12" i="27"/>
  <c r="BT94" i="27"/>
  <c r="BT15" i="27"/>
  <c r="BT103" i="27"/>
  <c r="BT29" i="27"/>
  <c r="BT78" i="27"/>
  <c r="BT39" i="27"/>
  <c r="BT36" i="27"/>
  <c r="BT52" i="27"/>
  <c r="BT82" i="27"/>
  <c r="BT53" i="27"/>
  <c r="BT61" i="27"/>
  <c r="BT111" i="27"/>
  <c r="BT42" i="27"/>
  <c r="BT21" i="27"/>
  <c r="BT73" i="27"/>
  <c r="BT76" i="27"/>
  <c r="BT107" i="27"/>
  <c r="BT37" i="27"/>
  <c r="BT46" i="27"/>
  <c r="BT91" i="27"/>
  <c r="BT115" i="27"/>
  <c r="BT68" i="27"/>
  <c r="BT67" i="27"/>
  <c r="BT75" i="27"/>
  <c r="BT101" i="27"/>
  <c r="BT74" i="27"/>
  <c r="BT38" i="27"/>
  <c r="BT102" i="27"/>
  <c r="BT33" i="27"/>
  <c r="BT47" i="27"/>
  <c r="BT86" i="27"/>
  <c r="BT17" i="27"/>
  <c r="BT50" i="27"/>
  <c r="BT58" i="27"/>
  <c r="BT30" i="27"/>
  <c r="BT97" i="27"/>
  <c r="BT105" i="27"/>
  <c r="BT108" i="27"/>
  <c r="BT18" i="27"/>
  <c r="BT99" i="27"/>
  <c r="BT34" i="27"/>
  <c r="BT72" i="27"/>
  <c r="BT84" i="27"/>
  <c r="BT31" i="27"/>
  <c r="BT110" i="27"/>
  <c r="BT25" i="27"/>
  <c r="BT8" i="27"/>
  <c r="BT14" i="27"/>
  <c r="BT87" i="27"/>
  <c r="BT27" i="27"/>
  <c r="BT117" i="27"/>
  <c r="BT16" i="27"/>
  <c r="BT13" i="27"/>
  <c r="BT81" i="27"/>
  <c r="BT51" i="27"/>
  <c r="AT11" i="27"/>
  <c r="AT102" i="27"/>
  <c r="AT100" i="27"/>
  <c r="AT48" i="27"/>
  <c r="AT37" i="27"/>
  <c r="AT44" i="27"/>
  <c r="AT33" i="27"/>
  <c r="AT98" i="27"/>
  <c r="AT26" i="27"/>
  <c r="AT15" i="27"/>
  <c r="AT7" i="27"/>
  <c r="AT93" i="27"/>
  <c r="AT67" i="27"/>
  <c r="AT62" i="27"/>
  <c r="AT27" i="27"/>
  <c r="AT47" i="27"/>
  <c r="AT115" i="27"/>
  <c r="AT120" i="27"/>
  <c r="AT55" i="27"/>
  <c r="AT89" i="27"/>
  <c r="AT80" i="27"/>
  <c r="AT34" i="27"/>
  <c r="AT22" i="27"/>
  <c r="AT23" i="27"/>
  <c r="AT31" i="27"/>
  <c r="AT87" i="27"/>
  <c r="AT79" i="27"/>
  <c r="AT110" i="27"/>
  <c r="AT61" i="27"/>
  <c r="AT38" i="27"/>
  <c r="AT78" i="27"/>
  <c r="AT94" i="27"/>
  <c r="AT75" i="27"/>
  <c r="AT106" i="27"/>
  <c r="AT36" i="27"/>
  <c r="AT17" i="27"/>
  <c r="AT39" i="27"/>
  <c r="AT77" i="27"/>
  <c r="AT56" i="27"/>
  <c r="AT107" i="27"/>
  <c r="AT103" i="27"/>
  <c r="AT108" i="27"/>
  <c r="AT18" i="27"/>
  <c r="AT111" i="27"/>
  <c r="AT117" i="27"/>
  <c r="AT13" i="27"/>
  <c r="AT58" i="27"/>
  <c r="AT20" i="27"/>
  <c r="AT19" i="27"/>
  <c r="AT72" i="27"/>
  <c r="AT57" i="27"/>
  <c r="AT82" i="27"/>
  <c r="AT91" i="27"/>
  <c r="AT42" i="27"/>
  <c r="AT63" i="27"/>
  <c r="AT41" i="27"/>
  <c r="AT53" i="27"/>
  <c r="AT9" i="27"/>
  <c r="AT74" i="27"/>
  <c r="AT25" i="27"/>
  <c r="AT69" i="27"/>
  <c r="AT45" i="27"/>
  <c r="AT97" i="27"/>
  <c r="AT70" i="27"/>
  <c r="AT35" i="27"/>
  <c r="AT16" i="27"/>
  <c r="AT24" i="27"/>
  <c r="AT83" i="27"/>
  <c r="AT66" i="27"/>
  <c r="AT50" i="27"/>
  <c r="AT29" i="27"/>
  <c r="AT116" i="27"/>
  <c r="AT84" i="27"/>
  <c r="AT40" i="27"/>
  <c r="AT30" i="27"/>
  <c r="AT113" i="27"/>
  <c r="AT86" i="27"/>
  <c r="AT10" i="27"/>
  <c r="AT119" i="27"/>
  <c r="AT118" i="27"/>
  <c r="AT105" i="27"/>
  <c r="AT85" i="27"/>
  <c r="AT21" i="27"/>
  <c r="AT109" i="27"/>
  <c r="AT73" i="27"/>
  <c r="AT101" i="27"/>
  <c r="AT14" i="27"/>
  <c r="AT32" i="27"/>
  <c r="AT96" i="27"/>
  <c r="AT51" i="27"/>
  <c r="AT43" i="27"/>
  <c r="AT81" i="27"/>
  <c r="AT99" i="27"/>
  <c r="AT65" i="27"/>
  <c r="AT52" i="27"/>
  <c r="AT46" i="27"/>
  <c r="AT68" i="27"/>
  <c r="AT54" i="27"/>
  <c r="AT49" i="27"/>
  <c r="AT28" i="27"/>
  <c r="AT121" i="27"/>
  <c r="AT104" i="27"/>
  <c r="AT90" i="27"/>
  <c r="AT71" i="27"/>
  <c r="AT12" i="27"/>
  <c r="AT59" i="27"/>
  <c r="AT8" i="27"/>
  <c r="AT92" i="27"/>
  <c r="AT88" i="27"/>
  <c r="AT60" i="27"/>
  <c r="AT95" i="27"/>
  <c r="AT76" i="27"/>
  <c r="AT64" i="27"/>
  <c r="AT6" i="27"/>
  <c r="AW111" i="27"/>
  <c r="AW52" i="27"/>
  <c r="AW102" i="27"/>
  <c r="AW61" i="27"/>
  <c r="AW45" i="27"/>
  <c r="AW30" i="27"/>
  <c r="AW77" i="27"/>
  <c r="AW8" i="27"/>
  <c r="AW86" i="27"/>
  <c r="AW119" i="27"/>
  <c r="AW116" i="27"/>
  <c r="AW68" i="27"/>
  <c r="AW90" i="27"/>
  <c r="AW91" i="27"/>
  <c r="AW89" i="27"/>
  <c r="AW21" i="27"/>
  <c r="AW48" i="27"/>
  <c r="AW120" i="27"/>
  <c r="AW56" i="27"/>
  <c r="AW14" i="27"/>
  <c r="AW107" i="27"/>
  <c r="AW54" i="27"/>
  <c r="AW7" i="27"/>
  <c r="AW82" i="27"/>
  <c r="AW84" i="27"/>
  <c r="AW121" i="27"/>
  <c r="AW80" i="27"/>
  <c r="AW95" i="27"/>
  <c r="AW12" i="27"/>
  <c r="AW97" i="27"/>
  <c r="AW81" i="27"/>
  <c r="AW43" i="27"/>
  <c r="AW49" i="27"/>
  <c r="AW85" i="27"/>
  <c r="AW106" i="27"/>
  <c r="AW17" i="27"/>
  <c r="AW76" i="27"/>
  <c r="AW99" i="27"/>
  <c r="AW118" i="27"/>
  <c r="AW40" i="27"/>
  <c r="AW28" i="27"/>
  <c r="AW39" i="27"/>
  <c r="AW42" i="27"/>
  <c r="AW27" i="27"/>
  <c r="AW15" i="27"/>
  <c r="AW83" i="27"/>
  <c r="AW110" i="27"/>
  <c r="AW70" i="27"/>
  <c r="AW59" i="27"/>
  <c r="AW10" i="27"/>
  <c r="AW62" i="27"/>
  <c r="AW26" i="27"/>
  <c r="AW104" i="27"/>
  <c r="AW101" i="27"/>
  <c r="AW19" i="27"/>
  <c r="AW18" i="27"/>
  <c r="AW72" i="27"/>
  <c r="AW47" i="27"/>
  <c r="AW94" i="27"/>
  <c r="AW98" i="27"/>
  <c r="AW33" i="27"/>
  <c r="AW38" i="27"/>
  <c r="AW16" i="27"/>
  <c r="AW22" i="27"/>
  <c r="AW25" i="27"/>
  <c r="AW115" i="27"/>
  <c r="AW88" i="27"/>
  <c r="AW36" i="27"/>
  <c r="AW66" i="27"/>
  <c r="AW71" i="27"/>
  <c r="AW108" i="27"/>
  <c r="AW117" i="27"/>
  <c r="AW109" i="27"/>
  <c r="AW87" i="27"/>
  <c r="AW63" i="27"/>
  <c r="AW58" i="27"/>
  <c r="AW11" i="27"/>
  <c r="AW96" i="27"/>
  <c r="AW73" i="27"/>
  <c r="AW74" i="27"/>
  <c r="AW69" i="27"/>
  <c r="AW44" i="27"/>
  <c r="AW105" i="27"/>
  <c r="AW13" i="27"/>
  <c r="AW92" i="27"/>
  <c r="AW51" i="27"/>
  <c r="AW6" i="27"/>
  <c r="AW32" i="27"/>
  <c r="AW64" i="27"/>
  <c r="AW41" i="27"/>
  <c r="AW23" i="27"/>
  <c r="AW37" i="27"/>
  <c r="AW53" i="27"/>
  <c r="AW46" i="27"/>
  <c r="AW78" i="27"/>
  <c r="AW75" i="27"/>
  <c r="AW24" i="27"/>
  <c r="AW9" i="27"/>
  <c r="AW65" i="27"/>
  <c r="AW29" i="27"/>
  <c r="AW50" i="27"/>
  <c r="AW60" i="27"/>
  <c r="AW103" i="27"/>
  <c r="AW93" i="27"/>
  <c r="AW55" i="27"/>
  <c r="AW57" i="27"/>
  <c r="AW100" i="27"/>
  <c r="AW34" i="27"/>
  <c r="AW67" i="27"/>
  <c r="AW31" i="27"/>
  <c r="AW35" i="27"/>
  <c r="AW79" i="27"/>
  <c r="AW113" i="27"/>
  <c r="AW20" i="27"/>
  <c r="CW21" i="27"/>
  <c r="CW15" i="27"/>
  <c r="CW82" i="27"/>
  <c r="CW116" i="27"/>
  <c r="CW39" i="27"/>
  <c r="CW63" i="27"/>
  <c r="CW29" i="27"/>
  <c r="CW109" i="27"/>
  <c r="CW10" i="27"/>
  <c r="CW101" i="27"/>
  <c r="CW59" i="27"/>
  <c r="CW30" i="27"/>
  <c r="CW9" i="27"/>
  <c r="CW85" i="27"/>
  <c r="CW62" i="27"/>
  <c r="CW75" i="27"/>
  <c r="CW106" i="27"/>
  <c r="CW51" i="27"/>
  <c r="CW56" i="27"/>
  <c r="CW107" i="27"/>
  <c r="CW69" i="27"/>
  <c r="CW100" i="27"/>
  <c r="CW108" i="27"/>
  <c r="CW27" i="27"/>
  <c r="CW58" i="27"/>
  <c r="CW24" i="27"/>
  <c r="CW66" i="27"/>
  <c r="CW6" i="27"/>
  <c r="CW78" i="27"/>
  <c r="CW79" i="27"/>
  <c r="CW33" i="27"/>
  <c r="CW102" i="27"/>
  <c r="CW13" i="27"/>
  <c r="CW74" i="27"/>
  <c r="CW37" i="27"/>
  <c r="CW96" i="27"/>
  <c r="CW50" i="27"/>
  <c r="CW44" i="27"/>
  <c r="CW80" i="27"/>
  <c r="CW84" i="27"/>
  <c r="CW55" i="27"/>
  <c r="CW19" i="27"/>
  <c r="CW92" i="27"/>
  <c r="CW88" i="27"/>
  <c r="CW70" i="27"/>
  <c r="CW68" i="27"/>
  <c r="CW53" i="27"/>
  <c r="CW32" i="27"/>
  <c r="CW25" i="27"/>
  <c r="CW46" i="27"/>
  <c r="CW72" i="27"/>
  <c r="CW83" i="27"/>
  <c r="CW54" i="27"/>
  <c r="CW12" i="27"/>
  <c r="CW28" i="27"/>
  <c r="CW31" i="27"/>
  <c r="CW11" i="27"/>
  <c r="CW64" i="27"/>
  <c r="CW38" i="27"/>
  <c r="CW103" i="27"/>
  <c r="CW73" i="27"/>
  <c r="CW117" i="27"/>
  <c r="CW47" i="27"/>
  <c r="CW49" i="27"/>
  <c r="CW45" i="27"/>
  <c r="CW52" i="27"/>
  <c r="CW99" i="27"/>
  <c r="CW65" i="27"/>
  <c r="CW57" i="27"/>
  <c r="CW97" i="27"/>
  <c r="CW90" i="27"/>
  <c r="CW43" i="27"/>
  <c r="CW34" i="27"/>
  <c r="CW89" i="27"/>
  <c r="CW40" i="27"/>
  <c r="CW67" i="27"/>
  <c r="CW98" i="27"/>
  <c r="CW115" i="27"/>
  <c r="CW110" i="27"/>
  <c r="CW95" i="27"/>
  <c r="CW71" i="27"/>
  <c r="CW7" i="27"/>
  <c r="CW61" i="27"/>
  <c r="CW23" i="27"/>
  <c r="CW120" i="27"/>
  <c r="CW77" i="27"/>
  <c r="CW93" i="27"/>
  <c r="CW104" i="27"/>
  <c r="CW36" i="27"/>
  <c r="CW42" i="27"/>
  <c r="CW113" i="27"/>
  <c r="CW22" i="27"/>
  <c r="CW76" i="27"/>
  <c r="CW121" i="27"/>
  <c r="CW94" i="27"/>
  <c r="CW105" i="27"/>
  <c r="CW14" i="27"/>
  <c r="CW17" i="27"/>
  <c r="CW91" i="27"/>
  <c r="CW81" i="27"/>
  <c r="CW18" i="27"/>
  <c r="CW60" i="27"/>
  <c r="CW48" i="27"/>
  <c r="CW41" i="27"/>
  <c r="CW86" i="27"/>
  <c r="CW35" i="27"/>
  <c r="CW111" i="27"/>
  <c r="CW118" i="27"/>
  <c r="CW8" i="27"/>
  <c r="CW20" i="27"/>
  <c r="CW16" i="27"/>
  <c r="CW119" i="27"/>
  <c r="CW26" i="27"/>
  <c r="CW87" i="27"/>
  <c r="P106" i="27"/>
  <c r="P7" i="27"/>
  <c r="P121" i="27"/>
  <c r="P52" i="27"/>
  <c r="P54" i="27"/>
  <c r="P31" i="27"/>
  <c r="P26" i="27"/>
  <c r="P29" i="27"/>
  <c r="P16" i="27"/>
  <c r="P25" i="27"/>
  <c r="P59" i="27"/>
  <c r="P14" i="27"/>
  <c r="P97" i="27"/>
  <c r="P93" i="27"/>
  <c r="P120" i="27"/>
  <c r="P69" i="27"/>
  <c r="P42" i="27"/>
  <c r="P91" i="27"/>
  <c r="P85" i="27"/>
  <c r="P41" i="27"/>
  <c r="P118" i="27"/>
  <c r="P48" i="27"/>
  <c r="P84" i="27"/>
  <c r="P72" i="27"/>
  <c r="P8" i="27"/>
  <c r="P13" i="27"/>
  <c r="P17" i="27"/>
  <c r="P32" i="27"/>
  <c r="P53" i="27"/>
  <c r="P96" i="27"/>
  <c r="P23" i="27"/>
  <c r="P45" i="27"/>
  <c r="P9" i="27"/>
  <c r="P50" i="27"/>
  <c r="P81" i="27"/>
  <c r="P66" i="27"/>
  <c r="P108" i="27"/>
  <c r="P95" i="27"/>
  <c r="P100" i="27"/>
  <c r="P92" i="27"/>
  <c r="P40" i="27"/>
  <c r="P61" i="27"/>
  <c r="P6" i="27"/>
  <c r="P24" i="27"/>
  <c r="P34" i="27"/>
  <c r="P63" i="27"/>
  <c r="P94" i="27"/>
  <c r="P36" i="27"/>
  <c r="P15" i="27"/>
  <c r="P80" i="27"/>
  <c r="P58" i="27"/>
  <c r="P33" i="27"/>
  <c r="P43" i="27"/>
  <c r="P87" i="27"/>
  <c r="P18" i="27"/>
  <c r="P49" i="27"/>
  <c r="P88" i="27"/>
  <c r="P105" i="27"/>
  <c r="P44" i="27"/>
  <c r="P107" i="27"/>
  <c r="P39" i="27"/>
  <c r="P62" i="27"/>
  <c r="P22" i="27"/>
  <c r="P28" i="27"/>
  <c r="P64" i="27"/>
  <c r="P116" i="27"/>
  <c r="P110" i="27"/>
  <c r="P10" i="27"/>
  <c r="P35" i="27"/>
  <c r="P38" i="27"/>
  <c r="P82" i="27"/>
  <c r="P73" i="27"/>
  <c r="P37" i="27"/>
  <c r="P109" i="27"/>
  <c r="P76" i="27"/>
  <c r="P11" i="27"/>
  <c r="P75" i="27"/>
  <c r="P103" i="27"/>
  <c r="P12" i="27"/>
  <c r="P78" i="27"/>
  <c r="P21" i="27"/>
  <c r="P77" i="27"/>
  <c r="P55" i="27"/>
  <c r="P117" i="27"/>
  <c r="P119" i="27"/>
  <c r="P70" i="27"/>
  <c r="P104" i="27"/>
  <c r="P98" i="27"/>
  <c r="P19" i="27"/>
  <c r="P20" i="27"/>
  <c r="P67" i="27"/>
  <c r="P99" i="27"/>
  <c r="P56" i="27"/>
  <c r="P57" i="27"/>
  <c r="P30" i="27"/>
  <c r="P74" i="27"/>
  <c r="P86" i="27"/>
  <c r="P90" i="27"/>
  <c r="P89" i="27"/>
  <c r="P46" i="27"/>
  <c r="P71" i="27"/>
  <c r="P68" i="27"/>
  <c r="P113" i="27"/>
  <c r="P51" i="27"/>
  <c r="P115" i="27"/>
  <c r="P83" i="27"/>
  <c r="P102" i="27"/>
  <c r="P79" i="27"/>
  <c r="P27" i="27"/>
  <c r="P60" i="27"/>
  <c r="P101" i="27"/>
  <c r="P65" i="27"/>
  <c r="P111" i="27"/>
  <c r="P47" i="27"/>
  <c r="CX33" i="27"/>
  <c r="CX32" i="27"/>
  <c r="CX108" i="27"/>
  <c r="CX21" i="27"/>
  <c r="CX113" i="27"/>
  <c r="CX48" i="27"/>
  <c r="CX69" i="27"/>
  <c r="CX45" i="27"/>
  <c r="CX78" i="27"/>
  <c r="CX54" i="27"/>
  <c r="CX82" i="27"/>
  <c r="CX12" i="27"/>
  <c r="CX89" i="27"/>
  <c r="CX74" i="27"/>
  <c r="CX99" i="27"/>
  <c r="CX76" i="27"/>
  <c r="CX66" i="27"/>
  <c r="CX56" i="27"/>
  <c r="CX73" i="27"/>
  <c r="CX119" i="27"/>
  <c r="CX41" i="27"/>
  <c r="CX10" i="27"/>
  <c r="CX44" i="27"/>
  <c r="CX49" i="27"/>
  <c r="CX29" i="27"/>
  <c r="CX63" i="27"/>
  <c r="CX58" i="27"/>
  <c r="CX120" i="27"/>
  <c r="CX46" i="27"/>
  <c r="CX79" i="27"/>
  <c r="CX67" i="27"/>
  <c r="CX75" i="27"/>
  <c r="CX88" i="27"/>
  <c r="CX52" i="27"/>
  <c r="CX24" i="27"/>
  <c r="CX51" i="27"/>
  <c r="CX62" i="27"/>
  <c r="CX37" i="27"/>
  <c r="CX84" i="27"/>
  <c r="CX65" i="27"/>
  <c r="CX101" i="27"/>
  <c r="CX19" i="27"/>
  <c r="CX116" i="27"/>
  <c r="CX104" i="27"/>
  <c r="CX93" i="27"/>
  <c r="CX55" i="27"/>
  <c r="CX70" i="27"/>
  <c r="CX107" i="27"/>
  <c r="CX31" i="27"/>
  <c r="CX80" i="27"/>
  <c r="CX9" i="27"/>
  <c r="CX90" i="27"/>
  <c r="CX15" i="27"/>
  <c r="CX109" i="27"/>
  <c r="CX92" i="27"/>
  <c r="CX71" i="27"/>
  <c r="CX25" i="27"/>
  <c r="CX7" i="27"/>
  <c r="CX85" i="27"/>
  <c r="CX6" i="27"/>
  <c r="CX60" i="27"/>
  <c r="CX111" i="27"/>
  <c r="CX72" i="27"/>
  <c r="CX53" i="27"/>
  <c r="CX121" i="27"/>
  <c r="CX115" i="27"/>
  <c r="CX105" i="27"/>
  <c r="CX96" i="27"/>
  <c r="CX95" i="27"/>
  <c r="CX13" i="27"/>
  <c r="CX34" i="27"/>
  <c r="CX117" i="27"/>
  <c r="CX18" i="27"/>
  <c r="CX22" i="27"/>
  <c r="CX68" i="27"/>
  <c r="CX106" i="27"/>
  <c r="CX86" i="27"/>
  <c r="CX91" i="27"/>
  <c r="CX17" i="27"/>
  <c r="CX97" i="27"/>
  <c r="CX118" i="27"/>
  <c r="CX47" i="27"/>
  <c r="CX77" i="27"/>
  <c r="CX103" i="27"/>
  <c r="CX8" i="27"/>
  <c r="CX100" i="27"/>
  <c r="CX40" i="27"/>
  <c r="CX50" i="27"/>
  <c r="CX98" i="27"/>
  <c r="CX59" i="27"/>
  <c r="CX35" i="27"/>
  <c r="CX36" i="27"/>
  <c r="CX14" i="27"/>
  <c r="CX27" i="27"/>
  <c r="CX81" i="27"/>
  <c r="CX20" i="27"/>
  <c r="CX11" i="27"/>
  <c r="CX57" i="27"/>
  <c r="CX43" i="27"/>
  <c r="CX28" i="27"/>
  <c r="CX26" i="27"/>
  <c r="CX30" i="27"/>
  <c r="CX87" i="27"/>
  <c r="CX83" i="27"/>
  <c r="CX61" i="27"/>
  <c r="CX16" i="27"/>
  <c r="CX102" i="27"/>
  <c r="CX64" i="27"/>
  <c r="CX38" i="27"/>
  <c r="CX39" i="27"/>
  <c r="CX94" i="27"/>
  <c r="CX110" i="27"/>
  <c r="CX42" i="27"/>
  <c r="CX23" i="27"/>
  <c r="DE75" i="27"/>
  <c r="DE85" i="27"/>
  <c r="DE50" i="27"/>
  <c r="DE76" i="27"/>
  <c r="DE82" i="27"/>
  <c r="DE46" i="27"/>
  <c r="DE104" i="27"/>
  <c r="DE37" i="27"/>
  <c r="DE117" i="27"/>
  <c r="DE11" i="27"/>
  <c r="DE51" i="27"/>
  <c r="DE62" i="27"/>
  <c r="DE25" i="27"/>
  <c r="DE87" i="27"/>
  <c r="DE71" i="27"/>
  <c r="DE30" i="27"/>
  <c r="DE100" i="27"/>
  <c r="DE92" i="27"/>
  <c r="DE107" i="27"/>
  <c r="DE121" i="27"/>
  <c r="DE65" i="27"/>
  <c r="DE40" i="27"/>
  <c r="DE22" i="27"/>
  <c r="DE7" i="27"/>
  <c r="DE63" i="27"/>
  <c r="DE108" i="27"/>
  <c r="DE60" i="27"/>
  <c r="DE18" i="27"/>
  <c r="DE48" i="27"/>
  <c r="DE73" i="27"/>
  <c r="DE9" i="27"/>
  <c r="DE39" i="27"/>
  <c r="DE90" i="27"/>
  <c r="DE29" i="27"/>
  <c r="DE28" i="27"/>
  <c r="DE94" i="27"/>
  <c r="DE110" i="27"/>
  <c r="DE96" i="27"/>
  <c r="DE16" i="27"/>
  <c r="DE118" i="27"/>
  <c r="DE24" i="27"/>
  <c r="DE35" i="27"/>
  <c r="DE84" i="27"/>
  <c r="DE21" i="27"/>
  <c r="DE78" i="27"/>
  <c r="DE6" i="27"/>
  <c r="DE14" i="27"/>
  <c r="DE12" i="27"/>
  <c r="DE86" i="27"/>
  <c r="DE45" i="27"/>
  <c r="DE119" i="27"/>
  <c r="DE23" i="27"/>
  <c r="DE43" i="27"/>
  <c r="DE34" i="27"/>
  <c r="DE17" i="27"/>
  <c r="DE20" i="27"/>
  <c r="DE89" i="27"/>
  <c r="DE56" i="27"/>
  <c r="DE15" i="27"/>
  <c r="DE88" i="27"/>
  <c r="DE120" i="27"/>
  <c r="DE58" i="27"/>
  <c r="DE79" i="27"/>
  <c r="DE33" i="27"/>
  <c r="DE8" i="27"/>
  <c r="DE44" i="27"/>
  <c r="DE77" i="27"/>
  <c r="DE70" i="27"/>
  <c r="DE95" i="27"/>
  <c r="DE27" i="27"/>
  <c r="DE105" i="27"/>
  <c r="DE103" i="27"/>
  <c r="DE97" i="27"/>
  <c r="DE53" i="27"/>
  <c r="DE41" i="27"/>
  <c r="DE61" i="27"/>
  <c r="DE68" i="27"/>
  <c r="DE59" i="27"/>
  <c r="DE36" i="27"/>
  <c r="DE31" i="27"/>
  <c r="DE47" i="27"/>
  <c r="DE55" i="27"/>
  <c r="DE101" i="27"/>
  <c r="DE26" i="27"/>
  <c r="DE98" i="27"/>
  <c r="DE80" i="27"/>
  <c r="DE102" i="27"/>
  <c r="DE38" i="27"/>
  <c r="DE113" i="27"/>
  <c r="DE42" i="27"/>
  <c r="DE72" i="27"/>
  <c r="DE13" i="27"/>
  <c r="DE99" i="27"/>
  <c r="DE66" i="27"/>
  <c r="DE83" i="27"/>
  <c r="DE67" i="27"/>
  <c r="DE64" i="27"/>
  <c r="DE10" i="27"/>
  <c r="DE74" i="27"/>
  <c r="DE116" i="27"/>
  <c r="DE81" i="27"/>
  <c r="DE111" i="27"/>
  <c r="DE93" i="27"/>
  <c r="DE49" i="27"/>
  <c r="DE19" i="27"/>
  <c r="DE106" i="27"/>
  <c r="DE54" i="27"/>
  <c r="DE115" i="27"/>
  <c r="DE57" i="27"/>
  <c r="DE52" i="27"/>
  <c r="DE32" i="27"/>
  <c r="DE69" i="27"/>
  <c r="DE109" i="27"/>
  <c r="DE91" i="27"/>
  <c r="CI63" i="27"/>
  <c r="CI111" i="27"/>
  <c r="CI17" i="27"/>
  <c r="CI93" i="27"/>
  <c r="CI21" i="27"/>
  <c r="CI97" i="27"/>
  <c r="CI8" i="27"/>
  <c r="CI83" i="27"/>
  <c r="CI28" i="27"/>
  <c r="CI116" i="27"/>
  <c r="CI48" i="27"/>
  <c r="CI80" i="27"/>
  <c r="CI10" i="27"/>
  <c r="CI58" i="27"/>
  <c r="CI12" i="27"/>
  <c r="CI104" i="27"/>
  <c r="CI115" i="27"/>
  <c r="CI24" i="27"/>
  <c r="CI51" i="27"/>
  <c r="CI65" i="27"/>
  <c r="CI79" i="27"/>
  <c r="CI35" i="27"/>
  <c r="CI113" i="27"/>
  <c r="CI105" i="27"/>
  <c r="CI59" i="27"/>
  <c r="CI14" i="27"/>
  <c r="CI87" i="27"/>
  <c r="CI70" i="27"/>
  <c r="CI7" i="27"/>
  <c r="CI44" i="27"/>
  <c r="CI27" i="27"/>
  <c r="CI82" i="27"/>
  <c r="CI108" i="27"/>
  <c r="CI120" i="27"/>
  <c r="CI99" i="27"/>
  <c r="CI98" i="27"/>
  <c r="CI23" i="27"/>
  <c r="CI18" i="27"/>
  <c r="CI54" i="27"/>
  <c r="CI119" i="27"/>
  <c r="CI31" i="27"/>
  <c r="CI52" i="27"/>
  <c r="CI74" i="27"/>
  <c r="CI81" i="27"/>
  <c r="CI34" i="27"/>
  <c r="CI45" i="27"/>
  <c r="CI15" i="27"/>
  <c r="CI57" i="27"/>
  <c r="CI33" i="27"/>
  <c r="CI22" i="27"/>
  <c r="CI106" i="27"/>
  <c r="CI88" i="27"/>
  <c r="CI20" i="27"/>
  <c r="CI53" i="27"/>
  <c r="CI29" i="27"/>
  <c r="CI6" i="27"/>
  <c r="CI72" i="27"/>
  <c r="CI95" i="27"/>
  <c r="CI91" i="27"/>
  <c r="CI110" i="27"/>
  <c r="CI64" i="27"/>
  <c r="CI61" i="27"/>
  <c r="CI30" i="27"/>
  <c r="CI39" i="27"/>
  <c r="CI11" i="27"/>
  <c r="CI76" i="27"/>
  <c r="CI109" i="27"/>
  <c r="CI60" i="27"/>
  <c r="CI78" i="27"/>
  <c r="CI19" i="27"/>
  <c r="CI118" i="27"/>
  <c r="CI9" i="27"/>
  <c r="CI41" i="27"/>
  <c r="CI90" i="27"/>
  <c r="CI96" i="27"/>
  <c r="CI37" i="27"/>
  <c r="CI42" i="27"/>
  <c r="CI55" i="27"/>
  <c r="CI13" i="27"/>
  <c r="CI36" i="27"/>
  <c r="CI43" i="27"/>
  <c r="CI75" i="27"/>
  <c r="CI73" i="27"/>
  <c r="CI94" i="27"/>
  <c r="CI38" i="27"/>
  <c r="CI100" i="27"/>
  <c r="CI67" i="27"/>
  <c r="CI121" i="27"/>
  <c r="CI86" i="27"/>
  <c r="CI84" i="27"/>
  <c r="CI32" i="27"/>
  <c r="CI117" i="27"/>
  <c r="CI46" i="27"/>
  <c r="CI89" i="27"/>
  <c r="CI26" i="27"/>
  <c r="CI92" i="27"/>
  <c r="CI77" i="27"/>
  <c r="CI107" i="27"/>
  <c r="CI101" i="27"/>
  <c r="CI47" i="27"/>
  <c r="CI66" i="27"/>
  <c r="CI68" i="27"/>
  <c r="CI40" i="27"/>
  <c r="CI25" i="27"/>
  <c r="CI71" i="27"/>
  <c r="CI85" i="27"/>
  <c r="CI102" i="27"/>
  <c r="CI69" i="27"/>
  <c r="CI49" i="27"/>
  <c r="CI62" i="27"/>
  <c r="CI103" i="27"/>
  <c r="CI50" i="27"/>
  <c r="CI16" i="27"/>
  <c r="CI56" i="27"/>
  <c r="BA60" i="27"/>
  <c r="BA65" i="27"/>
  <c r="BA61" i="27"/>
  <c r="BA76" i="27"/>
  <c r="BA39" i="27"/>
  <c r="BA68" i="27"/>
  <c r="BA81" i="27"/>
  <c r="BA85" i="27"/>
  <c r="BA111" i="27"/>
  <c r="BA34" i="27"/>
  <c r="BA18" i="27"/>
  <c r="BA42" i="27"/>
  <c r="BA75" i="27"/>
  <c r="BA100" i="27"/>
  <c r="BA79" i="27"/>
  <c r="BA93" i="27"/>
  <c r="BA54" i="27"/>
  <c r="BA47" i="27"/>
  <c r="BA62" i="27"/>
  <c r="BA106" i="27"/>
  <c r="BA90" i="27"/>
  <c r="BA26" i="27"/>
  <c r="BA10" i="27"/>
  <c r="BA94" i="27"/>
  <c r="BA27" i="27"/>
  <c r="BA29" i="27"/>
  <c r="BA6" i="27"/>
  <c r="BA52" i="27"/>
  <c r="BA88" i="27"/>
  <c r="BA41" i="27"/>
  <c r="BA103" i="27"/>
  <c r="BA102" i="27"/>
  <c r="BA98" i="27"/>
  <c r="BA48" i="27"/>
  <c r="BA64" i="27"/>
  <c r="BA84" i="27"/>
  <c r="BA109" i="27"/>
  <c r="BA120" i="27"/>
  <c r="BA13" i="27"/>
  <c r="BA24" i="27"/>
  <c r="BA28" i="27"/>
  <c r="BA35" i="27"/>
  <c r="BA43" i="27"/>
  <c r="BA115" i="27"/>
  <c r="BA66" i="27"/>
  <c r="BA95" i="27"/>
  <c r="BA74" i="27"/>
  <c r="BA8" i="27"/>
  <c r="BA92" i="27"/>
  <c r="BA53" i="27"/>
  <c r="BA33" i="27"/>
  <c r="BA55" i="27"/>
  <c r="BA20" i="27"/>
  <c r="BA82" i="27"/>
  <c r="BA9" i="27"/>
  <c r="BA17" i="27"/>
  <c r="BA32" i="27"/>
  <c r="BA58" i="27"/>
  <c r="BA22" i="27"/>
  <c r="BA44" i="27"/>
  <c r="BA108" i="27"/>
  <c r="BA19" i="27"/>
  <c r="BA83" i="27"/>
  <c r="BA107" i="27"/>
  <c r="BA67" i="27"/>
  <c r="BA16" i="27"/>
  <c r="BA37" i="27"/>
  <c r="BA89" i="27"/>
  <c r="BA77" i="27"/>
  <c r="BA96" i="27"/>
  <c r="BA7" i="27"/>
  <c r="BA31" i="27"/>
  <c r="BA119" i="27"/>
  <c r="BA91" i="27"/>
  <c r="BA105" i="27"/>
  <c r="BA97" i="27"/>
  <c r="BA101" i="27"/>
  <c r="BA51" i="27"/>
  <c r="BA11" i="27"/>
  <c r="BA116" i="27"/>
  <c r="BA46" i="27"/>
  <c r="BA50" i="27"/>
  <c r="BA21" i="27"/>
  <c r="BA49" i="27"/>
  <c r="BA59" i="27"/>
  <c r="BA104" i="27"/>
  <c r="BA36" i="27"/>
  <c r="BA12" i="27"/>
  <c r="BA70" i="27"/>
  <c r="BA57" i="27"/>
  <c r="BA86" i="27"/>
  <c r="BA73" i="27"/>
  <c r="BA56" i="27"/>
  <c r="BA118" i="27"/>
  <c r="BA30" i="27"/>
  <c r="BA23" i="27"/>
  <c r="BA78" i="27"/>
  <c r="BA117" i="27"/>
  <c r="BA99" i="27"/>
  <c r="BA45" i="27"/>
  <c r="BA121" i="27"/>
  <c r="BA14" i="27"/>
  <c r="BA15" i="27"/>
  <c r="BA87" i="27"/>
  <c r="BA71" i="27"/>
  <c r="BA25" i="27"/>
  <c r="BA110" i="27"/>
  <c r="BA69" i="27"/>
  <c r="BA113" i="27"/>
  <c r="BA80" i="27"/>
  <c r="BA38" i="27"/>
  <c r="BA63" i="27"/>
  <c r="BA72" i="27"/>
  <c r="BA40" i="27"/>
  <c r="BP120" i="27"/>
  <c r="BP48" i="27"/>
  <c r="BP86" i="27"/>
  <c r="BP24" i="27"/>
  <c r="BP27" i="27"/>
  <c r="BP94" i="27"/>
  <c r="BP6" i="27"/>
  <c r="BP116" i="27"/>
  <c r="BP45" i="27"/>
  <c r="BP88" i="27"/>
  <c r="BP76" i="27"/>
  <c r="BP42" i="27"/>
  <c r="BP51" i="27"/>
  <c r="BP37" i="27"/>
  <c r="BP31" i="27"/>
  <c r="BP22" i="27"/>
  <c r="BP82" i="27"/>
  <c r="BP118" i="27"/>
  <c r="BP77" i="27"/>
  <c r="BP78" i="27"/>
  <c r="BP54" i="27"/>
  <c r="BP101" i="27"/>
  <c r="BP60" i="27"/>
  <c r="BP23" i="27"/>
  <c r="BP95" i="27"/>
  <c r="BP34" i="27"/>
  <c r="BP104" i="27"/>
  <c r="BP40" i="27"/>
  <c r="BP61" i="27"/>
  <c r="BP73" i="27"/>
  <c r="BP99" i="27"/>
  <c r="BP121" i="27"/>
  <c r="BP53" i="27"/>
  <c r="BP16" i="27"/>
  <c r="BP52" i="27"/>
  <c r="BP80" i="27"/>
  <c r="BP98" i="27"/>
  <c r="BP32" i="27"/>
  <c r="BP115" i="27"/>
  <c r="BP62" i="27"/>
  <c r="BP69" i="27"/>
  <c r="BP97" i="27"/>
  <c r="BP41" i="27"/>
  <c r="BP117" i="27"/>
  <c r="BP105" i="27"/>
  <c r="BP96" i="27"/>
  <c r="BP50" i="27"/>
  <c r="BP39" i="27"/>
  <c r="BP25" i="27"/>
  <c r="BP15" i="27"/>
  <c r="BP12" i="27"/>
  <c r="BP102" i="27"/>
  <c r="BP18" i="27"/>
  <c r="BP107" i="27"/>
  <c r="BP71" i="27"/>
  <c r="BP33" i="27"/>
  <c r="BP93" i="27"/>
  <c r="BP28" i="27"/>
  <c r="BP56" i="27"/>
  <c r="BP110" i="27"/>
  <c r="BP111" i="27"/>
  <c r="BP85" i="27"/>
  <c r="BP67" i="27"/>
  <c r="BP8" i="27"/>
  <c r="BP57" i="27"/>
  <c r="BP64" i="27"/>
  <c r="BP29" i="27"/>
  <c r="BP35" i="27"/>
  <c r="BP109" i="27"/>
  <c r="BP72" i="27"/>
  <c r="BP79" i="27"/>
  <c r="BP106" i="27"/>
  <c r="BP55" i="27"/>
  <c r="BP66" i="27"/>
  <c r="BP26" i="27"/>
  <c r="BP63" i="27"/>
  <c r="BP17" i="27"/>
  <c r="BP68" i="27"/>
  <c r="BP19" i="27"/>
  <c r="BP81" i="27"/>
  <c r="BP14" i="27"/>
  <c r="BP9" i="27"/>
  <c r="BP108" i="27"/>
  <c r="BP49" i="27"/>
  <c r="BP70" i="27"/>
  <c r="BP44" i="27"/>
  <c r="BP87" i="27"/>
  <c r="BP92" i="27"/>
  <c r="BP13" i="27"/>
  <c r="BP83" i="27"/>
  <c r="BP38" i="27"/>
  <c r="BP21" i="27"/>
  <c r="BP10" i="27"/>
  <c r="BP59" i="27"/>
  <c r="BP65" i="27"/>
  <c r="BP119" i="27"/>
  <c r="BP47" i="27"/>
  <c r="BP103" i="27"/>
  <c r="BP11" i="27"/>
  <c r="BP58" i="27"/>
  <c r="BP46" i="27"/>
  <c r="BP113" i="27"/>
  <c r="BP7" i="27"/>
  <c r="BP84" i="27"/>
  <c r="BP36" i="27"/>
  <c r="BP90" i="27"/>
  <c r="BP100" i="27"/>
  <c r="BP20" i="27"/>
  <c r="BP75" i="27"/>
  <c r="BP91" i="27"/>
  <c r="BP43" i="27"/>
  <c r="BP30" i="27"/>
  <c r="BP89" i="27"/>
  <c r="BP74" i="27"/>
  <c r="CE62" i="27"/>
  <c r="CE8" i="27"/>
  <c r="CE18" i="27"/>
  <c r="CE76" i="27"/>
  <c r="CE21" i="27"/>
  <c r="CE110" i="27"/>
  <c r="CE17" i="27"/>
  <c r="CE20" i="27"/>
  <c r="CE64" i="27"/>
  <c r="CE105" i="27"/>
  <c r="CE82" i="27"/>
  <c r="CE68" i="27"/>
  <c r="CE58" i="27"/>
  <c r="CE94" i="27"/>
  <c r="CE90" i="27"/>
  <c r="CE84" i="27"/>
  <c r="CE47" i="27"/>
  <c r="CE36" i="27"/>
  <c r="CE38" i="27"/>
  <c r="CE16" i="27"/>
  <c r="CE24" i="27"/>
  <c r="CE107" i="27"/>
  <c r="CE46" i="27"/>
  <c r="CE25" i="27"/>
  <c r="CE120" i="27"/>
  <c r="CE78" i="27"/>
  <c r="CE98" i="27"/>
  <c r="CE113" i="27"/>
  <c r="CE87" i="27"/>
  <c r="CE15" i="27"/>
  <c r="CE83" i="27"/>
  <c r="CE44" i="27"/>
  <c r="CE67" i="27"/>
  <c r="CE102" i="27"/>
  <c r="CE50" i="27"/>
  <c r="CE54" i="27"/>
  <c r="CE121" i="27"/>
  <c r="CE42" i="27"/>
  <c r="CE66" i="27"/>
  <c r="CE14" i="27"/>
  <c r="CE43" i="27"/>
  <c r="CE39" i="27"/>
  <c r="CE34" i="27"/>
  <c r="CE86" i="27"/>
  <c r="CE89" i="27"/>
  <c r="CE106" i="27"/>
  <c r="CE119" i="27"/>
  <c r="CE11" i="27"/>
  <c r="CE60" i="27"/>
  <c r="CE93" i="27"/>
  <c r="CE12" i="27"/>
  <c r="CE91" i="27"/>
  <c r="CE35" i="27"/>
  <c r="CE13" i="27"/>
  <c r="CE9" i="27"/>
  <c r="CE32" i="27"/>
  <c r="CE103" i="27"/>
  <c r="CE28" i="27"/>
  <c r="CE96" i="27"/>
  <c r="CE101" i="27"/>
  <c r="CE23" i="27"/>
  <c r="CE63" i="27"/>
  <c r="CE72" i="27"/>
  <c r="CE88" i="27"/>
  <c r="CE71" i="27"/>
  <c r="CE10" i="27"/>
  <c r="CE95" i="27"/>
  <c r="CE109" i="27"/>
  <c r="CE85" i="27"/>
  <c r="CE53" i="27"/>
  <c r="CE59" i="27"/>
  <c r="CE7" i="27"/>
  <c r="CE111" i="27"/>
  <c r="CE117" i="27"/>
  <c r="CE70" i="27"/>
  <c r="CE40" i="27"/>
  <c r="CE26" i="27"/>
  <c r="CE118" i="27"/>
  <c r="CE45" i="27"/>
  <c r="CE29" i="27"/>
  <c r="CE116" i="27"/>
  <c r="CE73" i="27"/>
  <c r="CE108" i="27"/>
  <c r="CE61" i="27"/>
  <c r="CE80" i="27"/>
  <c r="CE56" i="27"/>
  <c r="CE57" i="27"/>
  <c r="CE104" i="27"/>
  <c r="CE51" i="27"/>
  <c r="CE41" i="27"/>
  <c r="CE49" i="27"/>
  <c r="CE48" i="27"/>
  <c r="CE97" i="27"/>
  <c r="CE69" i="27"/>
  <c r="CE100" i="27"/>
  <c r="CE79" i="27"/>
  <c r="CE6" i="27"/>
  <c r="CE31" i="27"/>
  <c r="CE81" i="27"/>
  <c r="CE19" i="27"/>
  <c r="CE92" i="27"/>
  <c r="CE52" i="27"/>
  <c r="CE75" i="27"/>
  <c r="CE22" i="27"/>
  <c r="CE30" i="27"/>
  <c r="CE55" i="27"/>
  <c r="CE74" i="27"/>
  <c r="CE27" i="27"/>
  <c r="CE37" i="27"/>
  <c r="CE115" i="27"/>
  <c r="CE99" i="27"/>
  <c r="CE65" i="27"/>
  <c r="CE33" i="27"/>
  <c r="CE77" i="27"/>
  <c r="BH37" i="27"/>
  <c r="BH64" i="27"/>
  <c r="BH103" i="27"/>
  <c r="BH82" i="27"/>
  <c r="BH88" i="27"/>
  <c r="BH52" i="27"/>
  <c r="BH33" i="27"/>
  <c r="BH68" i="27"/>
  <c r="BH121" i="27"/>
  <c r="BH10" i="27"/>
  <c r="BH78" i="27"/>
  <c r="BH43" i="27"/>
  <c r="BH66" i="27"/>
  <c r="BH35" i="27"/>
  <c r="BH104" i="27"/>
  <c r="BH91" i="27"/>
  <c r="BH74" i="27"/>
  <c r="BH45" i="27"/>
  <c r="BH53" i="27"/>
  <c r="BH21" i="27"/>
  <c r="BH73" i="27"/>
  <c r="BH111" i="27"/>
  <c r="BH113" i="27"/>
  <c r="BH95" i="27"/>
  <c r="BH47" i="27"/>
  <c r="BH76" i="27"/>
  <c r="BH107" i="27"/>
  <c r="BH85" i="27"/>
  <c r="BH7" i="27"/>
  <c r="BH97" i="27"/>
  <c r="BH106" i="27"/>
  <c r="BH105" i="27"/>
  <c r="BH81" i="27"/>
  <c r="BH32" i="27"/>
  <c r="BH62" i="27"/>
  <c r="BH24" i="27"/>
  <c r="BH61" i="27"/>
  <c r="BH12" i="27"/>
  <c r="BH18" i="27"/>
  <c r="BH46" i="27"/>
  <c r="BH93" i="27"/>
  <c r="BH16" i="27"/>
  <c r="BH56" i="27"/>
  <c r="BH22" i="27"/>
  <c r="BH44" i="27"/>
  <c r="BH54" i="27"/>
  <c r="BH69" i="27"/>
  <c r="BH51" i="27"/>
  <c r="BH9" i="27"/>
  <c r="BH65" i="27"/>
  <c r="BH90" i="27"/>
  <c r="BH118" i="27"/>
  <c r="BH27" i="27"/>
  <c r="BH72" i="27"/>
  <c r="BH40" i="27"/>
  <c r="BH34" i="27"/>
  <c r="BH108" i="27"/>
  <c r="BH101" i="27"/>
  <c r="BH109" i="27"/>
  <c r="BH30" i="27"/>
  <c r="BH63" i="27"/>
  <c r="BH17" i="27"/>
  <c r="BH26" i="27"/>
  <c r="BH80" i="27"/>
  <c r="BH19" i="27"/>
  <c r="BH86" i="27"/>
  <c r="BH59" i="27"/>
  <c r="BH50" i="27"/>
  <c r="BH25" i="27"/>
  <c r="BH71" i="27"/>
  <c r="BH100" i="27"/>
  <c r="BH83" i="27"/>
  <c r="BH15" i="27"/>
  <c r="BH116" i="27"/>
  <c r="BH49" i="27"/>
  <c r="BH119" i="27"/>
  <c r="BH94" i="27"/>
  <c r="BH110" i="27"/>
  <c r="BH23" i="27"/>
  <c r="BH67" i="27"/>
  <c r="BH75" i="27"/>
  <c r="BH98" i="27"/>
  <c r="BH77" i="27"/>
  <c r="BH92" i="27"/>
  <c r="BH13" i="27"/>
  <c r="BH20" i="27"/>
  <c r="BH38" i="27"/>
  <c r="BH29" i="27"/>
  <c r="BH84" i="27"/>
  <c r="BH60" i="27"/>
  <c r="BH41" i="27"/>
  <c r="BH31" i="27"/>
  <c r="BH55" i="27"/>
  <c r="BH70" i="27"/>
  <c r="BH96" i="27"/>
  <c r="BH14" i="27"/>
  <c r="BH48" i="27"/>
  <c r="BH120" i="27"/>
  <c r="BH11" i="27"/>
  <c r="BH102" i="27"/>
  <c r="BH79" i="27"/>
  <c r="BH36" i="27"/>
  <c r="BH6" i="27"/>
  <c r="BH115" i="27"/>
  <c r="BH58" i="27"/>
  <c r="BH117" i="27"/>
  <c r="BH28" i="27"/>
  <c r="BH39" i="27"/>
  <c r="BH87" i="27"/>
  <c r="BH8" i="27"/>
  <c r="BH99" i="27"/>
  <c r="BH57" i="27"/>
  <c r="BH42" i="27"/>
  <c r="BH89" i="27"/>
  <c r="AA118" i="27"/>
  <c r="AA14" i="27"/>
  <c r="AA22" i="27"/>
  <c r="AA55" i="27"/>
  <c r="AA115" i="27"/>
  <c r="AA29" i="27"/>
  <c r="AA73" i="27"/>
  <c r="AA52" i="27"/>
  <c r="AA84" i="27"/>
  <c r="AA96" i="27"/>
  <c r="AA87" i="27"/>
  <c r="AA89" i="27"/>
  <c r="AA94" i="27"/>
  <c r="AA111" i="27"/>
  <c r="AA10" i="27"/>
  <c r="AA59" i="27"/>
  <c r="AA36" i="27"/>
  <c r="AA39" i="27"/>
  <c r="AA44" i="27"/>
  <c r="AA81" i="27"/>
  <c r="AA85" i="27"/>
  <c r="AA104" i="27"/>
  <c r="AA71" i="27"/>
  <c r="AA91" i="27"/>
  <c r="AA86" i="27"/>
  <c r="AA95" i="27"/>
  <c r="AA100" i="27"/>
  <c r="AA34" i="27"/>
  <c r="AA60" i="27"/>
  <c r="AA9" i="27"/>
  <c r="AA50" i="27"/>
  <c r="AA41" i="27"/>
  <c r="AA97" i="27"/>
  <c r="AA103" i="27"/>
  <c r="AA27" i="27"/>
  <c r="AA19" i="27"/>
  <c r="AA18" i="27"/>
  <c r="AA72" i="27"/>
  <c r="AA47" i="27"/>
  <c r="AA117" i="27"/>
  <c r="AA106" i="27"/>
  <c r="AA67" i="27"/>
  <c r="AA79" i="27"/>
  <c r="AA20" i="27"/>
  <c r="AA113" i="27"/>
  <c r="AA51" i="27"/>
  <c r="AA42" i="27"/>
  <c r="AA25" i="27"/>
  <c r="AA46" i="27"/>
  <c r="AA109" i="27"/>
  <c r="AA116" i="27"/>
  <c r="AA49" i="27"/>
  <c r="AA88" i="27"/>
  <c r="AA65" i="27"/>
  <c r="AA68" i="27"/>
  <c r="AA77" i="27"/>
  <c r="AA62" i="27"/>
  <c r="AA121" i="27"/>
  <c r="AA17" i="27"/>
  <c r="AA32" i="27"/>
  <c r="AA40" i="27"/>
  <c r="AA15" i="27"/>
  <c r="AA61" i="27"/>
  <c r="AA108" i="27"/>
  <c r="AA110" i="27"/>
  <c r="AA78" i="27"/>
  <c r="AA7" i="27"/>
  <c r="AA35" i="27"/>
  <c r="AA30" i="27"/>
  <c r="AA31" i="27"/>
  <c r="AA66" i="27"/>
  <c r="AA107" i="27"/>
  <c r="AA24" i="27"/>
  <c r="AA38" i="27"/>
  <c r="AA26" i="27"/>
  <c r="AA45" i="27"/>
  <c r="AA83" i="27"/>
  <c r="AA102" i="27"/>
  <c r="AA101" i="27"/>
  <c r="AA33" i="27"/>
  <c r="AA98" i="27"/>
  <c r="AA105" i="27"/>
  <c r="AA28" i="27"/>
  <c r="AA53" i="27"/>
  <c r="AA120" i="27"/>
  <c r="AA37" i="27"/>
  <c r="AA74" i="27"/>
  <c r="AA69" i="27"/>
  <c r="AA82" i="27"/>
  <c r="AA16" i="27"/>
  <c r="AA43" i="27"/>
  <c r="AA76" i="27"/>
  <c r="AA8" i="27"/>
  <c r="AA56" i="27"/>
  <c r="AA54" i="27"/>
  <c r="AA80" i="27"/>
  <c r="AA90" i="27"/>
  <c r="AA21" i="27"/>
  <c r="AA57" i="27"/>
  <c r="AA99" i="27"/>
  <c r="AA6" i="27"/>
  <c r="AA23" i="27"/>
  <c r="AA92" i="27"/>
  <c r="AA48" i="27"/>
  <c r="AA119" i="27"/>
  <c r="AA75" i="27"/>
  <c r="AA93" i="27"/>
  <c r="AA13" i="27"/>
  <c r="AA11" i="27"/>
  <c r="AA12" i="27"/>
  <c r="AA58" i="27"/>
  <c r="AA63" i="27"/>
  <c r="AA70" i="27"/>
  <c r="AA64" i="27"/>
  <c r="Z23" i="27"/>
  <c r="Z62" i="27"/>
  <c r="Z13" i="27"/>
  <c r="Z20" i="27"/>
  <c r="Z47" i="27"/>
  <c r="Z37" i="27"/>
  <c r="Z22" i="27"/>
  <c r="Z115" i="27"/>
  <c r="Z8" i="27"/>
  <c r="Z52" i="27"/>
  <c r="Z80" i="27"/>
  <c r="Z24" i="27"/>
  <c r="Z63" i="27"/>
  <c r="Z113" i="27"/>
  <c r="Z50" i="27"/>
  <c r="Z34" i="27"/>
  <c r="Z26" i="27"/>
  <c r="Z61" i="27"/>
  <c r="Z59" i="27"/>
  <c r="Z71" i="27"/>
  <c r="Z91" i="27"/>
  <c r="Z54" i="27"/>
  <c r="Z15" i="27"/>
  <c r="Z106" i="27"/>
  <c r="Z102" i="27"/>
  <c r="Z120" i="27"/>
  <c r="Z77" i="27"/>
  <c r="Z29" i="27"/>
  <c r="Z108" i="27"/>
  <c r="Z76" i="27"/>
  <c r="Z10" i="27"/>
  <c r="Z45" i="27"/>
  <c r="Z83" i="27"/>
  <c r="Z33" i="27"/>
  <c r="Z111" i="27"/>
  <c r="Z98" i="27"/>
  <c r="Z31" i="27"/>
  <c r="Z94" i="27"/>
  <c r="Z92" i="27"/>
  <c r="Z86" i="27"/>
  <c r="Z68" i="27"/>
  <c r="Z107" i="27"/>
  <c r="Z7" i="27"/>
  <c r="Z69" i="27"/>
  <c r="Z27" i="27"/>
  <c r="Z57" i="27"/>
  <c r="Z51" i="27"/>
  <c r="Z18" i="27"/>
  <c r="Z73" i="27"/>
  <c r="Z40" i="27"/>
  <c r="Z25" i="27"/>
  <c r="Z48" i="27"/>
  <c r="Z36" i="27"/>
  <c r="Z93" i="27"/>
  <c r="Z56" i="27"/>
  <c r="Z100" i="27"/>
  <c r="Z82" i="27"/>
  <c r="Z60" i="27"/>
  <c r="Z21" i="27"/>
  <c r="Z105" i="27"/>
  <c r="Z39" i="27"/>
  <c r="Z121" i="27"/>
  <c r="Z43" i="27"/>
  <c r="Z90" i="27"/>
  <c r="Z101" i="27"/>
  <c r="Z75" i="27"/>
  <c r="Z72" i="27"/>
  <c r="Z95" i="27"/>
  <c r="Z67" i="27"/>
  <c r="Z11" i="27"/>
  <c r="Z35" i="27"/>
  <c r="Z85" i="27"/>
  <c r="Z19" i="27"/>
  <c r="Z74" i="27"/>
  <c r="Z30" i="27"/>
  <c r="Z44" i="27"/>
  <c r="Z97" i="27"/>
  <c r="Z17" i="27"/>
  <c r="Z70" i="27"/>
  <c r="Z104" i="27"/>
  <c r="Z55" i="27"/>
  <c r="Z16" i="27"/>
  <c r="Z14" i="27"/>
  <c r="Z32" i="27"/>
  <c r="Z58" i="27"/>
  <c r="Z89" i="27"/>
  <c r="Z65" i="27"/>
  <c r="Z64" i="27"/>
  <c r="Z49" i="27"/>
  <c r="Z42" i="27"/>
  <c r="Z110" i="27"/>
  <c r="Z84" i="27"/>
  <c r="Z6" i="27"/>
  <c r="Z103" i="27"/>
  <c r="Z118" i="27"/>
  <c r="Z78" i="27"/>
  <c r="Z99" i="27"/>
  <c r="Z41" i="27"/>
  <c r="Z119" i="27"/>
  <c r="Z9" i="27"/>
  <c r="Z96" i="27"/>
  <c r="Z87" i="27"/>
  <c r="Z53" i="27"/>
  <c r="Z81" i="27"/>
  <c r="Z46" i="27"/>
  <c r="Z38" i="27"/>
  <c r="Z12" i="27"/>
  <c r="Z109" i="27"/>
  <c r="Z66" i="27"/>
  <c r="Z79" i="27"/>
  <c r="Z88" i="27"/>
  <c r="Z116" i="27"/>
  <c r="Z117" i="27"/>
  <c r="Z28" i="27"/>
  <c r="AG64" i="27"/>
  <c r="AG73" i="27"/>
  <c r="AG71" i="27"/>
  <c r="AG45" i="27"/>
  <c r="AG32" i="27"/>
  <c r="AG20" i="27"/>
  <c r="AG70" i="27"/>
  <c r="AG26" i="27"/>
  <c r="AG58" i="27"/>
  <c r="AG99" i="27"/>
  <c r="AG67" i="27"/>
  <c r="AG62" i="27"/>
  <c r="AG69" i="27"/>
  <c r="AG60" i="27"/>
  <c r="AG68" i="27"/>
  <c r="AG41" i="27"/>
  <c r="AG48" i="27"/>
  <c r="AG18" i="27"/>
  <c r="AG90" i="27"/>
  <c r="AG50" i="27"/>
  <c r="AG42" i="27"/>
  <c r="AG29" i="27"/>
  <c r="AG63" i="27"/>
  <c r="AG72" i="27"/>
  <c r="AG15" i="27"/>
  <c r="AG35" i="27"/>
  <c r="AG74" i="27"/>
  <c r="AG89" i="27"/>
  <c r="AG111" i="27"/>
  <c r="AG85" i="27"/>
  <c r="AG98" i="27"/>
  <c r="AG109" i="27"/>
  <c r="AG52" i="27"/>
  <c r="AG37" i="27"/>
  <c r="AG87" i="27"/>
  <c r="AG44" i="27"/>
  <c r="AG49" i="27"/>
  <c r="AG46" i="27"/>
  <c r="AG27" i="27"/>
  <c r="AG30" i="27"/>
  <c r="AG82" i="27"/>
  <c r="AG102" i="27"/>
  <c r="AG106" i="27"/>
  <c r="AG84" i="27"/>
  <c r="AG56" i="27"/>
  <c r="AG28" i="27"/>
  <c r="AG17" i="27"/>
  <c r="AG118" i="27"/>
  <c r="AG13" i="27"/>
  <c r="AG57" i="27"/>
  <c r="AG107" i="27"/>
  <c r="AG53" i="27"/>
  <c r="AG96" i="27"/>
  <c r="AG100" i="27"/>
  <c r="AG97" i="27"/>
  <c r="AG14" i="27"/>
  <c r="AG54" i="27"/>
  <c r="AG55" i="27"/>
  <c r="AG25" i="27"/>
  <c r="AG92" i="27"/>
  <c r="AG75" i="27"/>
  <c r="AG23" i="27"/>
  <c r="AG101" i="27"/>
  <c r="AG66" i="27"/>
  <c r="AG12" i="27"/>
  <c r="AG22" i="27"/>
  <c r="AG11" i="27"/>
  <c r="AG110" i="27"/>
  <c r="AG24" i="27"/>
  <c r="AG36" i="27"/>
  <c r="AG16" i="27"/>
  <c r="AG119" i="27"/>
  <c r="AG79" i="27"/>
  <c r="AG21" i="27"/>
  <c r="AG61" i="27"/>
  <c r="AG38" i="27"/>
  <c r="AG121" i="27"/>
  <c r="AG94" i="27"/>
  <c r="AG81" i="27"/>
  <c r="AG33" i="27"/>
  <c r="AG88" i="27"/>
  <c r="AG8" i="27"/>
  <c r="AG103" i="27"/>
  <c r="AG78" i="27"/>
  <c r="AG91" i="27"/>
  <c r="AG19" i="27"/>
  <c r="AG59" i="27"/>
  <c r="AG43" i="27"/>
  <c r="AG6" i="27"/>
  <c r="AG10" i="27"/>
  <c r="AG34" i="27"/>
  <c r="AG95" i="27"/>
  <c r="AG113" i="27"/>
  <c r="AG76" i="27"/>
  <c r="AG7" i="27"/>
  <c r="AG93" i="27"/>
  <c r="AG86" i="27"/>
  <c r="AG105" i="27"/>
  <c r="AG40" i="27"/>
  <c r="AG83" i="27"/>
  <c r="AG31" i="27"/>
  <c r="AG39" i="27"/>
  <c r="AG80" i="27"/>
  <c r="AG77" i="27"/>
  <c r="AG47" i="27"/>
  <c r="AG116" i="27"/>
  <c r="AG120" i="27"/>
  <c r="AG51" i="27"/>
  <c r="AG104" i="27"/>
  <c r="AG65" i="27"/>
  <c r="AG9" i="27"/>
  <c r="AG115" i="27"/>
  <c r="AG117" i="27"/>
  <c r="AG108" i="27"/>
  <c r="AL22" i="27"/>
  <c r="AL31" i="27"/>
  <c r="AL46" i="27"/>
  <c r="AL99" i="27"/>
  <c r="AL95" i="27"/>
  <c r="AL81" i="27"/>
  <c r="AL121" i="27"/>
  <c r="AL51" i="27"/>
  <c r="AL119" i="27"/>
  <c r="AL80" i="27"/>
  <c r="AL48" i="27"/>
  <c r="AL74" i="27"/>
  <c r="AL21" i="27"/>
  <c r="AL66" i="27"/>
  <c r="AL35" i="27"/>
  <c r="AL56" i="27"/>
  <c r="AL39" i="27"/>
  <c r="AL23" i="27"/>
  <c r="AL103" i="27"/>
  <c r="AL68" i="27"/>
  <c r="AL69" i="27"/>
  <c r="AL45" i="27"/>
  <c r="AL106" i="27"/>
  <c r="AL110" i="27"/>
  <c r="AL40" i="27"/>
  <c r="AL14" i="27"/>
  <c r="AL6" i="27"/>
  <c r="AL8" i="27"/>
  <c r="AL25" i="27"/>
  <c r="AL43" i="27"/>
  <c r="AL96" i="27"/>
  <c r="AL20" i="27"/>
  <c r="AL33" i="27"/>
  <c r="AL52" i="27"/>
  <c r="AL49" i="27"/>
  <c r="AL67" i="27"/>
  <c r="AL36" i="27"/>
  <c r="AL12" i="27"/>
  <c r="AL120" i="27"/>
  <c r="AL16" i="27"/>
  <c r="AL38" i="27"/>
  <c r="AL29" i="27"/>
  <c r="AL26" i="27"/>
  <c r="AL7" i="27"/>
  <c r="AL102" i="27"/>
  <c r="AL98" i="27"/>
  <c r="AL59" i="27"/>
  <c r="AL71" i="27"/>
  <c r="AL108" i="27"/>
  <c r="AL79" i="27"/>
  <c r="AL58" i="27"/>
  <c r="AL90" i="27"/>
  <c r="AL105" i="27"/>
  <c r="AL70" i="27"/>
  <c r="AL101" i="27"/>
  <c r="AL89" i="27"/>
  <c r="AL86" i="27"/>
  <c r="AL61" i="27"/>
  <c r="AL34" i="27"/>
  <c r="AL15" i="27"/>
  <c r="AL10" i="27"/>
  <c r="AL47" i="27"/>
  <c r="AL27" i="27"/>
  <c r="AL19" i="27"/>
  <c r="AL84" i="27"/>
  <c r="AL17" i="27"/>
  <c r="AL24" i="27"/>
  <c r="AL75" i="27"/>
  <c r="AL57" i="27"/>
  <c r="AL88" i="27"/>
  <c r="AL55" i="27"/>
  <c r="AL118" i="27"/>
  <c r="AL111" i="27"/>
  <c r="AL54" i="27"/>
  <c r="AL11" i="27"/>
  <c r="AL82" i="27"/>
  <c r="AL42" i="27"/>
  <c r="AL37" i="27"/>
  <c r="AL18" i="27"/>
  <c r="AL100" i="27"/>
  <c r="AL50" i="27"/>
  <c r="AL60" i="27"/>
  <c r="AL30" i="27"/>
  <c r="AL91" i="27"/>
  <c r="AL116" i="27"/>
  <c r="AL109" i="27"/>
  <c r="AL97" i="27"/>
  <c r="AL65" i="27"/>
  <c r="AL28" i="27"/>
  <c r="AL117" i="27"/>
  <c r="AL104" i="27"/>
  <c r="AL113" i="27"/>
  <c r="AL9" i="27"/>
  <c r="AL87" i="27"/>
  <c r="AL73" i="27"/>
  <c r="AL107" i="27"/>
  <c r="AL77" i="27"/>
  <c r="AL63" i="27"/>
  <c r="AL92" i="27"/>
  <c r="AL62" i="27"/>
  <c r="AL85" i="27"/>
  <c r="AL78" i="27"/>
  <c r="AL76" i="27"/>
  <c r="AL93" i="27"/>
  <c r="AL41" i="27"/>
  <c r="AL53" i="27"/>
  <c r="AL94" i="27"/>
  <c r="AL72" i="27"/>
  <c r="AL64" i="27"/>
  <c r="AL32" i="27"/>
  <c r="AL44" i="27"/>
  <c r="AL13" i="27"/>
  <c r="AL83" i="27"/>
  <c r="AL115" i="27"/>
  <c r="AZ13" i="27"/>
  <c r="AZ73" i="27"/>
  <c r="AZ7" i="27"/>
  <c r="AZ84" i="27"/>
  <c r="AZ35" i="27"/>
  <c r="AZ49" i="27"/>
  <c r="AZ48" i="27"/>
  <c r="AZ111" i="27"/>
  <c r="AZ68" i="27"/>
  <c r="AZ118" i="27"/>
  <c r="AZ40" i="27"/>
  <c r="AZ97" i="27"/>
  <c r="AZ62" i="27"/>
  <c r="AZ78" i="27"/>
  <c r="AZ63" i="27"/>
  <c r="AZ8" i="27"/>
  <c r="AZ110" i="27"/>
  <c r="AZ9" i="27"/>
  <c r="AZ6" i="27"/>
  <c r="AZ95" i="27"/>
  <c r="AZ39" i="27"/>
  <c r="AZ98" i="27"/>
  <c r="AZ50" i="27"/>
  <c r="AZ83" i="27"/>
  <c r="AZ17" i="27"/>
  <c r="AZ41" i="27"/>
  <c r="AZ52" i="27"/>
  <c r="AZ106" i="27"/>
  <c r="AZ60" i="27"/>
  <c r="AZ92" i="27"/>
  <c r="AZ66" i="27"/>
  <c r="AZ55" i="27"/>
  <c r="AZ32" i="27"/>
  <c r="AZ16" i="27"/>
  <c r="AZ115" i="27"/>
  <c r="AZ67" i="27"/>
  <c r="AZ99" i="27"/>
  <c r="AZ88" i="27"/>
  <c r="AZ90" i="27"/>
  <c r="AZ89" i="27"/>
  <c r="AZ19" i="27"/>
  <c r="AZ46" i="27"/>
  <c r="AZ59" i="27"/>
  <c r="AZ70" i="27"/>
  <c r="AZ113" i="27"/>
  <c r="AZ120" i="27"/>
  <c r="AZ91" i="27"/>
  <c r="AZ64" i="27"/>
  <c r="AZ76" i="27"/>
  <c r="AZ77" i="27"/>
  <c r="AZ117" i="27"/>
  <c r="AZ86" i="27"/>
  <c r="AZ74" i="27"/>
  <c r="AZ79" i="27"/>
  <c r="AZ28" i="27"/>
  <c r="AZ103" i="27"/>
  <c r="AZ61" i="27"/>
  <c r="AZ21" i="27"/>
  <c r="AZ22" i="27"/>
  <c r="AZ105" i="27"/>
  <c r="AZ38" i="27"/>
  <c r="AZ43" i="27"/>
  <c r="AZ108" i="27"/>
  <c r="AZ26" i="27"/>
  <c r="AZ54" i="27"/>
  <c r="AZ42" i="27"/>
  <c r="AZ100" i="27"/>
  <c r="AZ30" i="27"/>
  <c r="AZ121" i="27"/>
  <c r="AZ96" i="27"/>
  <c r="AZ44" i="27"/>
  <c r="AZ69" i="27"/>
  <c r="AZ25" i="27"/>
  <c r="AZ71" i="27"/>
  <c r="AZ31" i="27"/>
  <c r="AZ14" i="27"/>
  <c r="AZ109" i="27"/>
  <c r="AZ33" i="27"/>
  <c r="AZ20" i="27"/>
  <c r="AZ15" i="27"/>
  <c r="AZ58" i="27"/>
  <c r="AZ23" i="27"/>
  <c r="AZ87" i="27"/>
  <c r="AZ51" i="27"/>
  <c r="AZ93" i="27"/>
  <c r="AZ45" i="27"/>
  <c r="AZ82" i="27"/>
  <c r="AZ104" i="27"/>
  <c r="AZ12" i="27"/>
  <c r="AZ81" i="27"/>
  <c r="AZ75" i="27"/>
  <c r="AZ47" i="27"/>
  <c r="AZ34" i="27"/>
  <c r="AZ101" i="27"/>
  <c r="AZ29" i="27"/>
  <c r="AZ53" i="27"/>
  <c r="AZ24" i="27"/>
  <c r="AZ119" i="27"/>
  <c r="AZ56" i="27"/>
  <c r="AZ18" i="27"/>
  <c r="AZ85" i="27"/>
  <c r="AZ72" i="27"/>
  <c r="AZ11" i="27"/>
  <c r="AZ80" i="27"/>
  <c r="AZ37" i="27"/>
  <c r="AZ36" i="27"/>
  <c r="AZ10" i="27"/>
  <c r="AZ57" i="27"/>
  <c r="AZ102" i="27"/>
  <c r="AZ94" i="27"/>
  <c r="AZ107" i="27"/>
  <c r="AZ65" i="27"/>
  <c r="AZ116" i="27"/>
  <c r="AZ27" i="27"/>
  <c r="DB46" i="27"/>
  <c r="DB28" i="27"/>
  <c r="DB49" i="27"/>
  <c r="DB57" i="27"/>
  <c r="DB117" i="27"/>
  <c r="DB21" i="27"/>
  <c r="DB37" i="27"/>
  <c r="DB8" i="27"/>
  <c r="DB109" i="27"/>
  <c r="DB118" i="27"/>
  <c r="DB83" i="27"/>
  <c r="DB56" i="27"/>
  <c r="DB64" i="27"/>
  <c r="DB54" i="27"/>
  <c r="DB63" i="27"/>
  <c r="DB17" i="27"/>
  <c r="DB22" i="27"/>
  <c r="DB25" i="27"/>
  <c r="DB18" i="27"/>
  <c r="DB97" i="27"/>
  <c r="DB82" i="27"/>
  <c r="DB92" i="27"/>
  <c r="DB113" i="27"/>
  <c r="DB33" i="27"/>
  <c r="DB24" i="27"/>
  <c r="DB72" i="27"/>
  <c r="DB111" i="27"/>
  <c r="DB36" i="27"/>
  <c r="DB66" i="27"/>
  <c r="DB51" i="27"/>
  <c r="DB53" i="27"/>
  <c r="DB29" i="27"/>
  <c r="DB90" i="27"/>
  <c r="DB58" i="27"/>
  <c r="DB120" i="27"/>
  <c r="DB65" i="27"/>
  <c r="DB80" i="27"/>
  <c r="DB7" i="27"/>
  <c r="DB55" i="27"/>
  <c r="DB67" i="27"/>
  <c r="DB61" i="27"/>
  <c r="DB23" i="27"/>
  <c r="DB44" i="27"/>
  <c r="DB12" i="27"/>
  <c r="DB81" i="27"/>
  <c r="DB87" i="27"/>
  <c r="DB11" i="27"/>
  <c r="DB48" i="27"/>
  <c r="DB68" i="27"/>
  <c r="DB75" i="27"/>
  <c r="DB115" i="27"/>
  <c r="DB42" i="27"/>
  <c r="DB77" i="27"/>
  <c r="DB110" i="27"/>
  <c r="DB121" i="27"/>
  <c r="DB93" i="27"/>
  <c r="DB69" i="27"/>
  <c r="DB106" i="27"/>
  <c r="DB74" i="27"/>
  <c r="DB15" i="27"/>
  <c r="DB52" i="27"/>
  <c r="DB27" i="27"/>
  <c r="DB39" i="27"/>
  <c r="DB100" i="27"/>
  <c r="DB89" i="27"/>
  <c r="DB85" i="27"/>
  <c r="DB20" i="27"/>
  <c r="DB16" i="27"/>
  <c r="DB38" i="27"/>
  <c r="DB116" i="27"/>
  <c r="DB103" i="27"/>
  <c r="DB94" i="27"/>
  <c r="DB119" i="27"/>
  <c r="DB71" i="27"/>
  <c r="DB50" i="27"/>
  <c r="DB19" i="27"/>
  <c r="DB45" i="27"/>
  <c r="DB108" i="27"/>
  <c r="DB59" i="27"/>
  <c r="DB14" i="27"/>
  <c r="DB26" i="27"/>
  <c r="DB84" i="27"/>
  <c r="DB101" i="27"/>
  <c r="DB91" i="27"/>
  <c r="DB104" i="27"/>
  <c r="DB34" i="27"/>
  <c r="DB40" i="27"/>
  <c r="DB32" i="27"/>
  <c r="DB31" i="27"/>
  <c r="DB62" i="27"/>
  <c r="DB95" i="27"/>
  <c r="DB76" i="27"/>
  <c r="DB13" i="27"/>
  <c r="DB107" i="27"/>
  <c r="DB78" i="27"/>
  <c r="DB102" i="27"/>
  <c r="DB43" i="27"/>
  <c r="DB35" i="27"/>
  <c r="DB30" i="27"/>
  <c r="DB10" i="27"/>
  <c r="DB47" i="27"/>
  <c r="DB9" i="27"/>
  <c r="DB6" i="27"/>
  <c r="DB105" i="27"/>
  <c r="DB79" i="27"/>
  <c r="DB96" i="27"/>
  <c r="DB98" i="27"/>
  <c r="DB86" i="27"/>
  <c r="DB70" i="27"/>
  <c r="DB60" i="27"/>
  <c r="DB41" i="27"/>
  <c r="DB99" i="27"/>
  <c r="DB73" i="27"/>
  <c r="DB88" i="27"/>
  <c r="CN39" i="27"/>
  <c r="CN7" i="27"/>
  <c r="CN119" i="27"/>
  <c r="CN60" i="27"/>
  <c r="CN49" i="27"/>
  <c r="CN85" i="27"/>
  <c r="CN34" i="27"/>
  <c r="CN50" i="27"/>
  <c r="CN115" i="27"/>
  <c r="CN47" i="27"/>
  <c r="CN107" i="27"/>
  <c r="CN35" i="27"/>
  <c r="CN86" i="27"/>
  <c r="CN13" i="27"/>
  <c r="CN87" i="27"/>
  <c r="CN17" i="27"/>
  <c r="CN36" i="27"/>
  <c r="CN110" i="27"/>
  <c r="CN30" i="27"/>
  <c r="CN41" i="27"/>
  <c r="CN19" i="27"/>
  <c r="CN116" i="27"/>
  <c r="CN8" i="27"/>
  <c r="CN11" i="27"/>
  <c r="CN56" i="27"/>
  <c r="CN94" i="27"/>
  <c r="CN12" i="27"/>
  <c r="CN14" i="27"/>
  <c r="CN58" i="27"/>
  <c r="CN62" i="27"/>
  <c r="CN44" i="27"/>
  <c r="CN100" i="27"/>
  <c r="CN54" i="27"/>
  <c r="CN66" i="27"/>
  <c r="CN81" i="27"/>
  <c r="CN97" i="27"/>
  <c r="CN98" i="27"/>
  <c r="CN91" i="27"/>
  <c r="CN43" i="27"/>
  <c r="CN93" i="27"/>
  <c r="CN57" i="27"/>
  <c r="CN84" i="27"/>
  <c r="CN27" i="27"/>
  <c r="CN65" i="27"/>
  <c r="CN46" i="27"/>
  <c r="CN6" i="27"/>
  <c r="CN64" i="27"/>
  <c r="CN105" i="27"/>
  <c r="CN63" i="27"/>
  <c r="CN51" i="27"/>
  <c r="CN69" i="27"/>
  <c r="CN74" i="27"/>
  <c r="CN104" i="27"/>
  <c r="CN20" i="27"/>
  <c r="CN79" i="27"/>
  <c r="CN92" i="27"/>
  <c r="CN82" i="27"/>
  <c r="CN95" i="27"/>
  <c r="CN71" i="27"/>
  <c r="CN73" i="27"/>
  <c r="CN16" i="27"/>
  <c r="CN83" i="27"/>
  <c r="CN61" i="27"/>
  <c r="CN90" i="27"/>
  <c r="CN40" i="27"/>
  <c r="CN101" i="27"/>
  <c r="CN88" i="27"/>
  <c r="CN111" i="27"/>
  <c r="CN22" i="27"/>
  <c r="CN76" i="27"/>
  <c r="CN31" i="27"/>
  <c r="CN70" i="27"/>
  <c r="CN96" i="27"/>
  <c r="CN75" i="27"/>
  <c r="CN121" i="27"/>
  <c r="CN32" i="27"/>
  <c r="CN38" i="27"/>
  <c r="CN103" i="27"/>
  <c r="CN37" i="27"/>
  <c r="CN18" i="27"/>
  <c r="CN117" i="27"/>
  <c r="CN108" i="27"/>
  <c r="CN68" i="27"/>
  <c r="CN29" i="27"/>
  <c r="CN42" i="27"/>
  <c r="CN55" i="27"/>
  <c r="CN10" i="27"/>
  <c r="CN23" i="27"/>
  <c r="CN113" i="27"/>
  <c r="CN99" i="27"/>
  <c r="CN28" i="27"/>
  <c r="CN15" i="27"/>
  <c r="CN25" i="27"/>
  <c r="CN72" i="27"/>
  <c r="CN26" i="27"/>
  <c r="CN109" i="27"/>
  <c r="CN78" i="27"/>
  <c r="CN48" i="27"/>
  <c r="CN120" i="27"/>
  <c r="CN24" i="27"/>
  <c r="CN80" i="27"/>
  <c r="CN67" i="27"/>
  <c r="CN33" i="27"/>
  <c r="CN89" i="27"/>
  <c r="CN59" i="27"/>
  <c r="CN106" i="27"/>
  <c r="CN52" i="27"/>
  <c r="CN53" i="27"/>
  <c r="CN77" i="27"/>
  <c r="CN45" i="27"/>
  <c r="CN9" i="27"/>
  <c r="CN118" i="27"/>
  <c r="CN21" i="27"/>
  <c r="CN102" i="27"/>
  <c r="G63" i="27"/>
  <c r="G101" i="27"/>
  <c r="G108" i="27"/>
  <c r="G40" i="27"/>
  <c r="G83" i="27"/>
  <c r="G13" i="27"/>
  <c r="G8" i="27"/>
  <c r="G80" i="27"/>
  <c r="G113" i="27"/>
  <c r="G72" i="27"/>
  <c r="G107" i="27"/>
  <c r="G21" i="27"/>
  <c r="G41" i="27"/>
  <c r="G92" i="27"/>
  <c r="G53" i="27"/>
  <c r="G74" i="27"/>
  <c r="G16" i="27"/>
  <c r="G98" i="27"/>
  <c r="G64" i="27"/>
  <c r="G70" i="27"/>
  <c r="G7" i="27"/>
  <c r="G10" i="27"/>
  <c r="G111" i="27"/>
  <c r="G56" i="27"/>
  <c r="G9" i="27"/>
  <c r="G118" i="27"/>
  <c r="G52" i="27"/>
  <c r="G14" i="27"/>
  <c r="G32" i="27"/>
  <c r="G38" i="27"/>
  <c r="G34" i="27"/>
  <c r="G66" i="27"/>
  <c r="G12" i="27"/>
  <c r="G17" i="27"/>
  <c r="G121" i="27"/>
  <c r="G109" i="27"/>
  <c r="G86" i="27"/>
  <c r="G55" i="27"/>
  <c r="G102" i="27"/>
  <c r="G93" i="27"/>
  <c r="G110" i="27"/>
  <c r="G71" i="27"/>
  <c r="G115" i="27"/>
  <c r="G119" i="27"/>
  <c r="G31" i="27"/>
  <c r="G103" i="27"/>
  <c r="G18" i="27"/>
  <c r="G116" i="27"/>
  <c r="G84" i="27"/>
  <c r="G60" i="27"/>
  <c r="G6" i="27"/>
  <c r="G37" i="27"/>
  <c r="G68" i="27"/>
  <c r="G89" i="27"/>
  <c r="G95" i="27"/>
  <c r="G78" i="27"/>
  <c r="G51" i="27"/>
  <c r="G44" i="27"/>
  <c r="G85" i="27"/>
  <c r="G90" i="27"/>
  <c r="G117" i="27"/>
  <c r="G27" i="27"/>
  <c r="G58" i="27"/>
  <c r="G45" i="27"/>
  <c r="G46" i="27"/>
  <c r="G62" i="27"/>
  <c r="G50" i="27"/>
  <c r="G105" i="27"/>
  <c r="G97" i="27"/>
  <c r="G57" i="27"/>
  <c r="G49" i="27"/>
  <c r="G11" i="27"/>
  <c r="G29" i="27"/>
  <c r="G88" i="27"/>
  <c r="G99" i="27"/>
  <c r="G65" i="27"/>
  <c r="G35" i="27"/>
  <c r="G30" i="27"/>
  <c r="G120" i="27"/>
  <c r="G43" i="27"/>
  <c r="G79" i="27"/>
  <c r="G42" i="27"/>
  <c r="G39" i="27"/>
  <c r="G69" i="27"/>
  <c r="G48" i="27"/>
  <c r="G54" i="27"/>
  <c r="G23" i="27"/>
  <c r="G67" i="27"/>
  <c r="G96" i="27"/>
  <c r="G73" i="27"/>
  <c r="G75" i="27"/>
  <c r="G28" i="27"/>
  <c r="G26" i="27"/>
  <c r="G19" i="27"/>
  <c r="G15" i="27"/>
  <c r="G24" i="27"/>
  <c r="G77" i="27"/>
  <c r="G61" i="27"/>
  <c r="G94" i="27"/>
  <c r="G33" i="27"/>
  <c r="G106" i="27"/>
  <c r="G47" i="27"/>
  <c r="G76" i="27"/>
  <c r="G20" i="27"/>
  <c r="G59" i="27"/>
  <c r="G87" i="27"/>
  <c r="G81" i="27"/>
  <c r="G36" i="27"/>
  <c r="G82" i="27"/>
  <c r="G104" i="27"/>
  <c r="G25" i="27"/>
  <c r="G91" i="27"/>
  <c r="G100" i="27"/>
  <c r="G22" i="27"/>
  <c r="BG26" i="27"/>
  <c r="BG83" i="27"/>
  <c r="BG72" i="27"/>
  <c r="BG17" i="27"/>
  <c r="BG30" i="27"/>
  <c r="BG24" i="27"/>
  <c r="BG88" i="27"/>
  <c r="BG14" i="27"/>
  <c r="BG57" i="27"/>
  <c r="BG50" i="27"/>
  <c r="BG84" i="27"/>
  <c r="BG110" i="27"/>
  <c r="BG22" i="27"/>
  <c r="BG51" i="27"/>
  <c r="BG71" i="27"/>
  <c r="BG75" i="27"/>
  <c r="BG31" i="27"/>
  <c r="BG43" i="27"/>
  <c r="BG8" i="27"/>
  <c r="BG102" i="27"/>
  <c r="BG53" i="27"/>
  <c r="BG47" i="27"/>
  <c r="BG36" i="27"/>
  <c r="BG65" i="27"/>
  <c r="BG67" i="27"/>
  <c r="BG9" i="27"/>
  <c r="BG16" i="27"/>
  <c r="BG98" i="27"/>
  <c r="BG68" i="27"/>
  <c r="BG56" i="27"/>
  <c r="BG82" i="27"/>
  <c r="BG46" i="27"/>
  <c r="BG59" i="27"/>
  <c r="BG77" i="27"/>
  <c r="BG34" i="27"/>
  <c r="BG58" i="27"/>
  <c r="BG27" i="27"/>
  <c r="BG118" i="27"/>
  <c r="BG25" i="27"/>
  <c r="BG74" i="27"/>
  <c r="BG90" i="27"/>
  <c r="BG13" i="27"/>
  <c r="BG87" i="27"/>
  <c r="BG106" i="27"/>
  <c r="BG69" i="27"/>
  <c r="BG40" i="27"/>
  <c r="BG11" i="27"/>
  <c r="BG70" i="27"/>
  <c r="BG33" i="27"/>
  <c r="BG66" i="27"/>
  <c r="BG12" i="27"/>
  <c r="BG49" i="27"/>
  <c r="BG48" i="27"/>
  <c r="BG81" i="27"/>
  <c r="BG15" i="27"/>
  <c r="BG37" i="27"/>
  <c r="BG21" i="27"/>
  <c r="BG45" i="27"/>
  <c r="BG91" i="27"/>
  <c r="BG73" i="27"/>
  <c r="BG80" i="27"/>
  <c r="BG113" i="27"/>
  <c r="BG60" i="27"/>
  <c r="BG42" i="27"/>
  <c r="BG101" i="27"/>
  <c r="BG121" i="27"/>
  <c r="BG109" i="27"/>
  <c r="BG93" i="27"/>
  <c r="BG41" i="27"/>
  <c r="BG38" i="27"/>
  <c r="BG100" i="27"/>
  <c r="BG97" i="27"/>
  <c r="BG120" i="27"/>
  <c r="BG115" i="27"/>
  <c r="BG52" i="27"/>
  <c r="BG85" i="27"/>
  <c r="BG23" i="27"/>
  <c r="BG32" i="27"/>
  <c r="BG104" i="27"/>
  <c r="BG10" i="27"/>
  <c r="BG103" i="27"/>
  <c r="BG94" i="27"/>
  <c r="BG61" i="27"/>
  <c r="BG89" i="27"/>
  <c r="BG7" i="27"/>
  <c r="BG76" i="27"/>
  <c r="BG105" i="27"/>
  <c r="BG54" i="27"/>
  <c r="BG111" i="27"/>
  <c r="BG62" i="27"/>
  <c r="BG18" i="27"/>
  <c r="BG116" i="27"/>
  <c r="BG35" i="27"/>
  <c r="BG86" i="27"/>
  <c r="BG96" i="27"/>
  <c r="BG28" i="27"/>
  <c r="BG78" i="27"/>
  <c r="BG107" i="27"/>
  <c r="BG64" i="27"/>
  <c r="BG99" i="27"/>
  <c r="BG79" i="27"/>
  <c r="BG6" i="27"/>
  <c r="BG55" i="27"/>
  <c r="BG95" i="27"/>
  <c r="BG108" i="27"/>
  <c r="BG19" i="27"/>
  <c r="BG63" i="27"/>
  <c r="BG39" i="27"/>
  <c r="BG119" i="27"/>
  <c r="BG117" i="27"/>
  <c r="BG92" i="27"/>
  <c r="BG44" i="27"/>
  <c r="BG29" i="27"/>
  <c r="BG20" i="27"/>
  <c r="AO25" i="27"/>
  <c r="AO55" i="27"/>
  <c r="AO39" i="27"/>
  <c r="AO118" i="27"/>
  <c r="AO10" i="27"/>
  <c r="AO14" i="27"/>
  <c r="AO28" i="27"/>
  <c r="AO45" i="27"/>
  <c r="AO48" i="27"/>
  <c r="AO38" i="27"/>
  <c r="AO67" i="27"/>
  <c r="AO64" i="27"/>
  <c r="AO36" i="27"/>
  <c r="AO85" i="27"/>
  <c r="AO60" i="27"/>
  <c r="AO9" i="27"/>
  <c r="AO102" i="27"/>
  <c r="AO23" i="27"/>
  <c r="AO84" i="27"/>
  <c r="AO27" i="27"/>
  <c r="AO29" i="27"/>
  <c r="AO117" i="27"/>
  <c r="AO59" i="27"/>
  <c r="AO40" i="27"/>
  <c r="AO21" i="27"/>
  <c r="AO83" i="27"/>
  <c r="AO66" i="27"/>
  <c r="AO61" i="27"/>
  <c r="AO18" i="27"/>
  <c r="AO87" i="27"/>
  <c r="AO47" i="27"/>
  <c r="AO77" i="27"/>
  <c r="AO46" i="27"/>
  <c r="AO50" i="27"/>
  <c r="AO116" i="27"/>
  <c r="AO104" i="27"/>
  <c r="AO103" i="27"/>
  <c r="AO16" i="27"/>
  <c r="AO22" i="27"/>
  <c r="AO72" i="27"/>
  <c r="AO121" i="27"/>
  <c r="AO34" i="27"/>
  <c r="AO41" i="27"/>
  <c r="AO89" i="27"/>
  <c r="AO43" i="27"/>
  <c r="AO13" i="27"/>
  <c r="AO115" i="27"/>
  <c r="AO20" i="27"/>
  <c r="AO107" i="27"/>
  <c r="AO82" i="27"/>
  <c r="AO37" i="27"/>
  <c r="AO105" i="27"/>
  <c r="AO56" i="27"/>
  <c r="AO7" i="27"/>
  <c r="AO109" i="27"/>
  <c r="AO44" i="27"/>
  <c r="AO51" i="27"/>
  <c r="AO54" i="27"/>
  <c r="AO6" i="27"/>
  <c r="AO76" i="27"/>
  <c r="AO70" i="27"/>
  <c r="AO99" i="27"/>
  <c r="AO95" i="27"/>
  <c r="AO120" i="27"/>
  <c r="AO71" i="27"/>
  <c r="AO32" i="27"/>
  <c r="AO119" i="27"/>
  <c r="AO62" i="27"/>
  <c r="AO58" i="27"/>
  <c r="AO15" i="27"/>
  <c r="AO101" i="27"/>
  <c r="AO65" i="27"/>
  <c r="AO81" i="27"/>
  <c r="AO68" i="27"/>
  <c r="AO97" i="27"/>
  <c r="AO108" i="27"/>
  <c r="AO75" i="27"/>
  <c r="AO74" i="27"/>
  <c r="AO92" i="27"/>
  <c r="AO98" i="27"/>
  <c r="AO63" i="27"/>
  <c r="AO111" i="27"/>
  <c r="AO31" i="27"/>
  <c r="AO57" i="27"/>
  <c r="AO78" i="27"/>
  <c r="AO17" i="27"/>
  <c r="AO88" i="27"/>
  <c r="AO69" i="27"/>
  <c r="AO80" i="27"/>
  <c r="AO91" i="27"/>
  <c r="AO12" i="27"/>
  <c r="AO24" i="27"/>
  <c r="AO113" i="27"/>
  <c r="AO33" i="27"/>
  <c r="AO26" i="27"/>
  <c r="AO90" i="27"/>
  <c r="AO110" i="27"/>
  <c r="AO52" i="27"/>
  <c r="AO86" i="27"/>
  <c r="AO8" i="27"/>
  <c r="AO42" i="27"/>
  <c r="AO11" i="27"/>
  <c r="AO96" i="27"/>
  <c r="AO73" i="27"/>
  <c r="AO79" i="27"/>
  <c r="AO94" i="27"/>
  <c r="AO35" i="27"/>
  <c r="AO19" i="27"/>
  <c r="AO93" i="27"/>
  <c r="AO53" i="27"/>
  <c r="AO49" i="27"/>
  <c r="AO106" i="27"/>
  <c r="AO30" i="27"/>
  <c r="AO100" i="27"/>
  <c r="CJ19" i="27"/>
  <c r="CJ45" i="27"/>
  <c r="CJ69" i="27"/>
  <c r="CJ53" i="27"/>
  <c r="CJ24" i="27"/>
  <c r="CJ9" i="27"/>
  <c r="CJ73" i="27"/>
  <c r="CJ97" i="27"/>
  <c r="CJ29" i="27"/>
  <c r="CJ121" i="27"/>
  <c r="CJ12" i="27"/>
  <c r="CJ21" i="27"/>
  <c r="CJ36" i="27"/>
  <c r="CJ51" i="27"/>
  <c r="CJ55" i="27"/>
  <c r="CJ16" i="27"/>
  <c r="CJ76" i="27"/>
  <c r="CJ96" i="27"/>
  <c r="CJ116" i="27"/>
  <c r="CJ93" i="27"/>
  <c r="CJ64" i="27"/>
  <c r="CJ78" i="27"/>
  <c r="CJ23" i="27"/>
  <c r="CJ81" i="27"/>
  <c r="CJ74" i="27"/>
  <c r="CJ102" i="27"/>
  <c r="CJ41" i="27"/>
  <c r="CJ100" i="27"/>
  <c r="CJ105" i="27"/>
  <c r="CJ117" i="27"/>
  <c r="CJ25" i="27"/>
  <c r="CJ83" i="27"/>
  <c r="CJ110" i="27"/>
  <c r="CJ89" i="27"/>
  <c r="CJ48" i="27"/>
  <c r="CJ77" i="27"/>
  <c r="CJ99" i="27"/>
  <c r="CJ18" i="27"/>
  <c r="CJ27" i="27"/>
  <c r="CJ37" i="27"/>
  <c r="CJ33" i="27"/>
  <c r="CJ54" i="27"/>
  <c r="CJ104" i="27"/>
  <c r="CJ14" i="27"/>
  <c r="CJ7" i="27"/>
  <c r="CJ52" i="27"/>
  <c r="CJ62" i="27"/>
  <c r="CJ86" i="27"/>
  <c r="CJ75" i="27"/>
  <c r="CJ49" i="27"/>
  <c r="CJ79" i="27"/>
  <c r="CJ106" i="27"/>
  <c r="CJ26" i="27"/>
  <c r="CJ10" i="27"/>
  <c r="CJ119" i="27"/>
  <c r="CJ91" i="27"/>
  <c r="CJ67" i="27"/>
  <c r="CJ56" i="27"/>
  <c r="CJ34" i="27"/>
  <c r="CJ107" i="27"/>
  <c r="CJ109" i="27"/>
  <c r="CJ94" i="27"/>
  <c r="CJ118" i="27"/>
  <c r="CJ120" i="27"/>
  <c r="CJ20" i="27"/>
  <c r="CJ31" i="27"/>
  <c r="CJ88" i="27"/>
  <c r="CJ43" i="27"/>
  <c r="CJ22" i="27"/>
  <c r="CJ70" i="27"/>
  <c r="CJ30" i="27"/>
  <c r="CJ38" i="27"/>
  <c r="CJ39" i="27"/>
  <c r="CJ57" i="27"/>
  <c r="CJ103" i="27"/>
  <c r="CJ63" i="27"/>
  <c r="CJ90" i="27"/>
  <c r="CJ47" i="27"/>
  <c r="CJ35" i="27"/>
  <c r="CJ50" i="27"/>
  <c r="CJ80" i="27"/>
  <c r="CJ115" i="27"/>
  <c r="CJ8" i="27"/>
  <c r="CJ6" i="27"/>
  <c r="CJ28" i="27"/>
  <c r="CJ46" i="27"/>
  <c r="CJ85" i="27"/>
  <c r="CJ71" i="27"/>
  <c r="CJ44" i="27"/>
  <c r="CJ87" i="27"/>
  <c r="CJ65" i="27"/>
  <c r="CJ95" i="27"/>
  <c r="CJ42" i="27"/>
  <c r="CJ13" i="27"/>
  <c r="CJ58" i="27"/>
  <c r="CJ113" i="27"/>
  <c r="CJ101" i="27"/>
  <c r="CJ72" i="27"/>
  <c r="CJ11" i="27"/>
  <c r="CJ59" i="27"/>
  <c r="CJ82" i="27"/>
  <c r="CJ66" i="27"/>
  <c r="CJ111" i="27"/>
  <c r="CJ68" i="27"/>
  <c r="CJ98" i="27"/>
  <c r="CJ32" i="27"/>
  <c r="CJ15" i="27"/>
  <c r="CJ60" i="27"/>
  <c r="CJ92" i="27"/>
  <c r="CJ84" i="27"/>
  <c r="CJ61" i="27"/>
  <c r="CJ108" i="27"/>
  <c r="CJ40" i="27"/>
  <c r="CJ17" i="27"/>
  <c r="BM73" i="27"/>
  <c r="BM25" i="27"/>
  <c r="BM52" i="27"/>
  <c r="BM36" i="27"/>
  <c r="BM40" i="27"/>
  <c r="BM118" i="27"/>
  <c r="BM58" i="27"/>
  <c r="BM46" i="27"/>
  <c r="BM17" i="27"/>
  <c r="BM42" i="27"/>
  <c r="BM45" i="27"/>
  <c r="BM27" i="27"/>
  <c r="BM62" i="27"/>
  <c r="BM96" i="27"/>
  <c r="BM23" i="27"/>
  <c r="BM64" i="27"/>
  <c r="BM101" i="27"/>
  <c r="BM121" i="27"/>
  <c r="BM12" i="27"/>
  <c r="BM79" i="27"/>
  <c r="BM113" i="27"/>
  <c r="BM16" i="27"/>
  <c r="BM26" i="27"/>
  <c r="BM48" i="27"/>
  <c r="BM92" i="27"/>
  <c r="BM43" i="27"/>
  <c r="BM7" i="27"/>
  <c r="BM38" i="27"/>
  <c r="BM35" i="27"/>
  <c r="BM98" i="27"/>
  <c r="BM31" i="27"/>
  <c r="BM55" i="27"/>
  <c r="BM117" i="27"/>
  <c r="BM82" i="27"/>
  <c r="BM83" i="27"/>
  <c r="BM47" i="27"/>
  <c r="BM41" i="27"/>
  <c r="BM60" i="27"/>
  <c r="BM108" i="27"/>
  <c r="BM8" i="27"/>
  <c r="BM11" i="27"/>
  <c r="BM72" i="27"/>
  <c r="BM116" i="27"/>
  <c r="BM78" i="27"/>
  <c r="BM20" i="27"/>
  <c r="BM22" i="27"/>
  <c r="BM71" i="27"/>
  <c r="BM32" i="27"/>
  <c r="BM115" i="27"/>
  <c r="BM99" i="27"/>
  <c r="BM90" i="27"/>
  <c r="BM56" i="27"/>
  <c r="BM93" i="27"/>
  <c r="BM86" i="27"/>
  <c r="BM59" i="27"/>
  <c r="BM13" i="27"/>
  <c r="BM18" i="27"/>
  <c r="BM119" i="27"/>
  <c r="BM97" i="27"/>
  <c r="BM15" i="27"/>
  <c r="BM80" i="27"/>
  <c r="BM105" i="27"/>
  <c r="BM29" i="27"/>
  <c r="BM51" i="27"/>
  <c r="BM49" i="27"/>
  <c r="BM65" i="27"/>
  <c r="BM19" i="27"/>
  <c r="BM102" i="27"/>
  <c r="BM63" i="27"/>
  <c r="BM70" i="27"/>
  <c r="BM95" i="27"/>
  <c r="BM14" i="27"/>
  <c r="BM34" i="27"/>
  <c r="BM44" i="27"/>
  <c r="BM85" i="27"/>
  <c r="BM9" i="27"/>
  <c r="BM10" i="27"/>
  <c r="BM39" i="27"/>
  <c r="BM21" i="27"/>
  <c r="BM77" i="27"/>
  <c r="BM103" i="27"/>
  <c r="BM110" i="27"/>
  <c r="BM53" i="27"/>
  <c r="BM54" i="27"/>
  <c r="BM30" i="27"/>
  <c r="BM81" i="27"/>
  <c r="BM33" i="27"/>
  <c r="BM74" i="27"/>
  <c r="BM67" i="27"/>
  <c r="BM75" i="27"/>
  <c r="BM107" i="27"/>
  <c r="BM50" i="27"/>
  <c r="BM24" i="27"/>
  <c r="BM66" i="27"/>
  <c r="BM6" i="27"/>
  <c r="BM111" i="27"/>
  <c r="BM87" i="27"/>
  <c r="BM120" i="27"/>
  <c r="BM28" i="27"/>
  <c r="BM84" i="27"/>
  <c r="BM91" i="27"/>
  <c r="BM69" i="27"/>
  <c r="BM37" i="27"/>
  <c r="BM61" i="27"/>
  <c r="BM57" i="27"/>
  <c r="BM109" i="27"/>
  <c r="BM100" i="27"/>
  <c r="BM89" i="27"/>
  <c r="BM106" i="27"/>
  <c r="BM104" i="27"/>
  <c r="BM68" i="27"/>
  <c r="BM88" i="27"/>
  <c r="BM76" i="27"/>
  <c r="BM94" i="27"/>
  <c r="AF34" i="27"/>
  <c r="AF55" i="27"/>
  <c r="AF12" i="27"/>
  <c r="AF13" i="27"/>
  <c r="AF110" i="27"/>
  <c r="AF37" i="27"/>
  <c r="AF20" i="27"/>
  <c r="AF31" i="27"/>
  <c r="AF48" i="27"/>
  <c r="AF45" i="27"/>
  <c r="AF91" i="27"/>
  <c r="AF88" i="27"/>
  <c r="AF39" i="27"/>
  <c r="AF58" i="27"/>
  <c r="AF104" i="27"/>
  <c r="AF28" i="27"/>
  <c r="AF32" i="27"/>
  <c r="AF51" i="27"/>
  <c r="AF54" i="27"/>
  <c r="AF113" i="27"/>
  <c r="AF50" i="27"/>
  <c r="AF25" i="27"/>
  <c r="AF38" i="27"/>
  <c r="AF120" i="27"/>
  <c r="AF83" i="27"/>
  <c r="AF26" i="27"/>
  <c r="AF60" i="27"/>
  <c r="AF86" i="27"/>
  <c r="AF41" i="27"/>
  <c r="AF23" i="27"/>
  <c r="AF9" i="27"/>
  <c r="AF30" i="27"/>
  <c r="AF97" i="27"/>
  <c r="AF99" i="27"/>
  <c r="AF93" i="27"/>
  <c r="AF106" i="27"/>
  <c r="AF116" i="27"/>
  <c r="AF117" i="27"/>
  <c r="AF107" i="27"/>
  <c r="AF29" i="27"/>
  <c r="AF75" i="27"/>
  <c r="AF44" i="27"/>
  <c r="AF10" i="27"/>
  <c r="AF90" i="27"/>
  <c r="AF35" i="27"/>
  <c r="AF79" i="27"/>
  <c r="AF118" i="27"/>
  <c r="AF40" i="27"/>
  <c r="AF76" i="27"/>
  <c r="AF77" i="27"/>
  <c r="AF100" i="27"/>
  <c r="AF53" i="27"/>
  <c r="AF15" i="27"/>
  <c r="AF74" i="27"/>
  <c r="AF80" i="27"/>
  <c r="AF22" i="27"/>
  <c r="AF105" i="27"/>
  <c r="AF24" i="27"/>
  <c r="AF42" i="27"/>
  <c r="AF66" i="27"/>
  <c r="AF98" i="27"/>
  <c r="AF46" i="27"/>
  <c r="AF21" i="27"/>
  <c r="AF67" i="27"/>
  <c r="AF115" i="27"/>
  <c r="AF49" i="27"/>
  <c r="AF27" i="27"/>
  <c r="AF63" i="27"/>
  <c r="AF109" i="27"/>
  <c r="AF119" i="27"/>
  <c r="AF92" i="27"/>
  <c r="AF19" i="27"/>
  <c r="AF87" i="27"/>
  <c r="AF69" i="27"/>
  <c r="AF33" i="27"/>
  <c r="AF101" i="27"/>
  <c r="AF57" i="27"/>
  <c r="AF17" i="27"/>
  <c r="AF71" i="27"/>
  <c r="AF72" i="27"/>
  <c r="AF94" i="27"/>
  <c r="AF65" i="27"/>
  <c r="AF36" i="27"/>
  <c r="AF96" i="27"/>
  <c r="AF70" i="27"/>
  <c r="AF89" i="27"/>
  <c r="AF82" i="27"/>
  <c r="AF6" i="27"/>
  <c r="AF14" i="27"/>
  <c r="AF59" i="27"/>
  <c r="AF111" i="27"/>
  <c r="AF8" i="27"/>
  <c r="AF52" i="27"/>
  <c r="AF103" i="27"/>
  <c r="AF84" i="27"/>
  <c r="AF18" i="27"/>
  <c r="AF62" i="27"/>
  <c r="AF81" i="27"/>
  <c r="AF56" i="27"/>
  <c r="AF102" i="27"/>
  <c r="AF95" i="27"/>
  <c r="AF16" i="27"/>
  <c r="AF7" i="27"/>
  <c r="AF121" i="27"/>
  <c r="AF108" i="27"/>
  <c r="AF43" i="27"/>
  <c r="AF85" i="27"/>
  <c r="AF73" i="27"/>
  <c r="AF47" i="27"/>
  <c r="AF11" i="27"/>
  <c r="AF61" i="27"/>
  <c r="AF78" i="27"/>
  <c r="AF68" i="27"/>
  <c r="AF64" i="27"/>
  <c r="J98" i="27"/>
  <c r="J74" i="27"/>
  <c r="J93" i="27"/>
  <c r="J22" i="27"/>
  <c r="J53" i="27"/>
  <c r="J87" i="27"/>
  <c r="J41" i="27"/>
  <c r="J118" i="27"/>
  <c r="J49" i="27"/>
  <c r="J38" i="27"/>
  <c r="J10" i="27"/>
  <c r="J48" i="27"/>
  <c r="J19" i="27"/>
  <c r="J39" i="27"/>
  <c r="J88" i="27"/>
  <c r="J78" i="27"/>
  <c r="J119" i="27"/>
  <c r="J104" i="27"/>
  <c r="J7" i="27"/>
  <c r="J66" i="27"/>
  <c r="J30" i="27"/>
  <c r="J100" i="27"/>
  <c r="J58" i="27"/>
  <c r="J101" i="27"/>
  <c r="J50" i="27"/>
  <c r="J91" i="27"/>
  <c r="J27" i="27"/>
  <c r="J67" i="27"/>
  <c r="J33" i="27"/>
  <c r="J42" i="27"/>
  <c r="J96" i="27"/>
  <c r="J12" i="27"/>
  <c r="J59" i="27"/>
  <c r="J68" i="27"/>
  <c r="J121" i="27"/>
  <c r="J25" i="27"/>
  <c r="J84" i="27"/>
  <c r="J80" i="27"/>
  <c r="J107" i="27"/>
  <c r="J44" i="27"/>
  <c r="J82" i="27"/>
  <c r="J9" i="27"/>
  <c r="J77" i="27"/>
  <c r="J13" i="27"/>
  <c r="J94" i="27"/>
  <c r="J75" i="27"/>
  <c r="J86" i="27"/>
  <c r="J73" i="27"/>
  <c r="J23" i="27"/>
  <c r="J95" i="27"/>
  <c r="J60" i="27"/>
  <c r="J31" i="27"/>
  <c r="J11" i="27"/>
  <c r="J47" i="27"/>
  <c r="J113" i="27"/>
  <c r="J79" i="27"/>
  <c r="J45" i="27"/>
  <c r="J37" i="27"/>
  <c r="J71" i="27"/>
  <c r="J85" i="27"/>
  <c r="J99" i="27"/>
  <c r="J6" i="27"/>
  <c r="J32" i="27"/>
  <c r="J34" i="27"/>
  <c r="J18" i="27"/>
  <c r="J40" i="27"/>
  <c r="J24" i="27"/>
  <c r="J117" i="27"/>
  <c r="J15" i="27"/>
  <c r="J26" i="27"/>
  <c r="J63" i="27"/>
  <c r="J108" i="27"/>
  <c r="J103" i="27"/>
  <c r="J57" i="27"/>
  <c r="J52" i="27"/>
  <c r="J55" i="27"/>
  <c r="J35" i="27"/>
  <c r="J69" i="27"/>
  <c r="J89" i="27"/>
  <c r="J92" i="27"/>
  <c r="J51" i="27"/>
  <c r="J61" i="27"/>
  <c r="J46" i="27"/>
  <c r="J70" i="27"/>
  <c r="J120" i="27"/>
  <c r="J62" i="27"/>
  <c r="J106" i="27"/>
  <c r="J36" i="27"/>
  <c r="J8" i="27"/>
  <c r="J14" i="27"/>
  <c r="J64" i="27"/>
  <c r="J56" i="27"/>
  <c r="J72" i="27"/>
  <c r="J109" i="27"/>
  <c r="J17" i="27"/>
  <c r="J21" i="27"/>
  <c r="J115" i="27"/>
  <c r="J111" i="27"/>
  <c r="J81" i="27"/>
  <c r="J16" i="27"/>
  <c r="J28" i="27"/>
  <c r="J102" i="27"/>
  <c r="J20" i="27"/>
  <c r="J54" i="27"/>
  <c r="J116" i="27"/>
  <c r="J90" i="27"/>
  <c r="J43" i="27"/>
  <c r="J110" i="27"/>
  <c r="J83" i="27"/>
  <c r="J65" i="27"/>
  <c r="J76" i="27"/>
  <c r="J29" i="27"/>
  <c r="J97" i="27"/>
  <c r="J105" i="27"/>
  <c r="BZ97" i="27"/>
  <c r="BZ78" i="27"/>
  <c r="BZ59" i="27"/>
  <c r="BZ120" i="27"/>
  <c r="BZ23" i="27"/>
  <c r="BZ118" i="27"/>
  <c r="BZ104" i="27"/>
  <c r="BZ73" i="27"/>
  <c r="BZ92" i="27"/>
  <c r="BZ33" i="27"/>
  <c r="BZ111" i="27"/>
  <c r="BZ100" i="27"/>
  <c r="BZ64" i="27"/>
  <c r="BZ19" i="27"/>
  <c r="BZ85" i="27"/>
  <c r="BZ50" i="27"/>
  <c r="BZ101" i="27"/>
  <c r="BZ15" i="27"/>
  <c r="BZ11" i="27"/>
  <c r="BZ91" i="27"/>
  <c r="BZ8" i="27"/>
  <c r="BZ44" i="27"/>
  <c r="BZ31" i="27"/>
  <c r="BZ121" i="27"/>
  <c r="BZ76" i="27"/>
  <c r="BZ74" i="27"/>
  <c r="BZ39" i="27"/>
  <c r="BZ38" i="27"/>
  <c r="BZ37" i="27"/>
  <c r="BZ12" i="27"/>
  <c r="BZ43" i="27"/>
  <c r="BZ119" i="27"/>
  <c r="BZ7" i="27"/>
  <c r="BZ86" i="27"/>
  <c r="BZ28" i="27"/>
  <c r="BZ102" i="27"/>
  <c r="BZ62" i="27"/>
  <c r="BZ20" i="27"/>
  <c r="BZ13" i="27"/>
  <c r="BZ94" i="27"/>
  <c r="BZ79" i="27"/>
  <c r="BZ41" i="27"/>
  <c r="BZ65" i="27"/>
  <c r="BZ69" i="27"/>
  <c r="BZ22" i="27"/>
  <c r="BZ14" i="27"/>
  <c r="BZ83" i="27"/>
  <c r="BZ61" i="27"/>
  <c r="BZ9" i="27"/>
  <c r="BZ32" i="27"/>
  <c r="BZ30" i="27"/>
  <c r="BZ10" i="27"/>
  <c r="BZ66" i="27"/>
  <c r="BZ16" i="27"/>
  <c r="BZ58" i="27"/>
  <c r="BZ49" i="27"/>
  <c r="BZ108" i="27"/>
  <c r="BZ45" i="27"/>
  <c r="BZ90" i="27"/>
  <c r="BZ68" i="27"/>
  <c r="BZ26" i="27"/>
  <c r="BZ34" i="27"/>
  <c r="BZ54" i="27"/>
  <c r="BZ103" i="27"/>
  <c r="BZ51" i="27"/>
  <c r="BZ46" i="27"/>
  <c r="BZ93" i="27"/>
  <c r="BZ105" i="27"/>
  <c r="BZ35" i="27"/>
  <c r="BZ75" i="27"/>
  <c r="BZ55" i="27"/>
  <c r="BZ56" i="27"/>
  <c r="BZ21" i="27"/>
  <c r="BZ72" i="27"/>
  <c r="BZ115" i="27"/>
  <c r="BZ71" i="27"/>
  <c r="BZ47" i="27"/>
  <c r="BZ84" i="27"/>
  <c r="BZ18" i="27"/>
  <c r="BZ95" i="27"/>
  <c r="BZ89" i="27"/>
  <c r="BZ36" i="27"/>
  <c r="BZ96" i="27"/>
  <c r="BZ24" i="27"/>
  <c r="BZ109" i="27"/>
  <c r="BZ70" i="27"/>
  <c r="BZ63" i="27"/>
  <c r="BZ29" i="27"/>
  <c r="BZ88" i="27"/>
  <c r="BZ82" i="27"/>
  <c r="BZ57" i="27"/>
  <c r="BZ17" i="27"/>
  <c r="BZ116" i="27"/>
  <c r="BZ27" i="27"/>
  <c r="BZ81" i="27"/>
  <c r="BZ60" i="27"/>
  <c r="BZ6" i="27"/>
  <c r="BZ48" i="27"/>
  <c r="BZ42" i="27"/>
  <c r="BZ113" i="27"/>
  <c r="BZ40" i="27"/>
  <c r="BZ106" i="27"/>
  <c r="BZ107" i="27"/>
  <c r="BZ98" i="27"/>
  <c r="BZ52" i="27"/>
  <c r="BZ110" i="27"/>
  <c r="BZ117" i="27"/>
  <c r="BZ25" i="27"/>
  <c r="BZ87" i="27"/>
  <c r="BZ53" i="27"/>
  <c r="BZ80" i="27"/>
  <c r="BZ77" i="27"/>
  <c r="BZ67" i="27"/>
  <c r="BZ99" i="27"/>
  <c r="CM56" i="27"/>
  <c r="CM53" i="27"/>
  <c r="CM118" i="27"/>
  <c r="CM6" i="27"/>
  <c r="CM78" i="27"/>
  <c r="CM44" i="27"/>
  <c r="CM96" i="27"/>
  <c r="CM43" i="27"/>
  <c r="CM115" i="27"/>
  <c r="CM59" i="27"/>
  <c r="CM60" i="27"/>
  <c r="CM84" i="27"/>
  <c r="CM108" i="27"/>
  <c r="CM77" i="27"/>
  <c r="CM11" i="27"/>
  <c r="CM91" i="27"/>
  <c r="CM99" i="27"/>
  <c r="CM76" i="27"/>
  <c r="CM22" i="27"/>
  <c r="CM119" i="27"/>
  <c r="CM72" i="27"/>
  <c r="CM109" i="27"/>
  <c r="CM116" i="27"/>
  <c r="CM81" i="27"/>
  <c r="CM33" i="27"/>
  <c r="CM82" i="27"/>
  <c r="CM80" i="27"/>
  <c r="CM41" i="27"/>
  <c r="CM13" i="27"/>
  <c r="CM29" i="27"/>
  <c r="CM51" i="27"/>
  <c r="CM106" i="27"/>
  <c r="CM90" i="27"/>
  <c r="CM49" i="27"/>
  <c r="CM52" i="27"/>
  <c r="CM31" i="27"/>
  <c r="CM66" i="27"/>
  <c r="CM12" i="27"/>
  <c r="CM89" i="27"/>
  <c r="CM93" i="27"/>
  <c r="CM40" i="27"/>
  <c r="CM64" i="27"/>
  <c r="CM68" i="27"/>
  <c r="CM110" i="27"/>
  <c r="CM102" i="27"/>
  <c r="CM85" i="27"/>
  <c r="CM32" i="27"/>
  <c r="CM47" i="27"/>
  <c r="CM69" i="27"/>
  <c r="CM26" i="27"/>
  <c r="CM19" i="27"/>
  <c r="CM58" i="27"/>
  <c r="CM107" i="27"/>
  <c r="CM30" i="27"/>
  <c r="CM113" i="27"/>
  <c r="CM65" i="27"/>
  <c r="CM38" i="27"/>
  <c r="CM15" i="27"/>
  <c r="CM120" i="27"/>
  <c r="CM42" i="27"/>
  <c r="CM24" i="27"/>
  <c r="CM97" i="27"/>
  <c r="CM75" i="27"/>
  <c r="CM17" i="27"/>
  <c r="CM87" i="27"/>
  <c r="CM27" i="27"/>
  <c r="CM73" i="27"/>
  <c r="CM111" i="27"/>
  <c r="CM61" i="27"/>
  <c r="CM104" i="27"/>
  <c r="CM101" i="27"/>
  <c r="CM105" i="27"/>
  <c r="CM103" i="27"/>
  <c r="CM83" i="27"/>
  <c r="CM95" i="27"/>
  <c r="CM21" i="27"/>
  <c r="CM28" i="27"/>
  <c r="CM18" i="27"/>
  <c r="CM55" i="27"/>
  <c r="CM54" i="27"/>
  <c r="CM23" i="27"/>
  <c r="CM50" i="27"/>
  <c r="CM8" i="27"/>
  <c r="CM34" i="27"/>
  <c r="CM92" i="27"/>
  <c r="CM25" i="27"/>
  <c r="CM35" i="27"/>
  <c r="CM46" i="27"/>
  <c r="CM88" i="27"/>
  <c r="CM10" i="27"/>
  <c r="CM7" i="27"/>
  <c r="CM39" i="27"/>
  <c r="CM9" i="27"/>
  <c r="CM36" i="27"/>
  <c r="CM45" i="27"/>
  <c r="CM79" i="27"/>
  <c r="CM71" i="27"/>
  <c r="CM94" i="27"/>
  <c r="CM121" i="27"/>
  <c r="CM98" i="27"/>
  <c r="CM14" i="27"/>
  <c r="CM63" i="27"/>
  <c r="CM70" i="27"/>
  <c r="CM37" i="27"/>
  <c r="CM117" i="27"/>
  <c r="CM86" i="27"/>
  <c r="CM100" i="27"/>
  <c r="CM57" i="27"/>
  <c r="CM67" i="27"/>
  <c r="CM48" i="27"/>
  <c r="CM20" i="27"/>
  <c r="CM62" i="27"/>
  <c r="CM16" i="27"/>
  <c r="CM74" i="27"/>
  <c r="BU31" i="27"/>
  <c r="BU24" i="27"/>
  <c r="BU103" i="27"/>
  <c r="BU96" i="27"/>
  <c r="BU86" i="27"/>
  <c r="BU71" i="27"/>
  <c r="BU69" i="27"/>
  <c r="BU10" i="27"/>
  <c r="BU28" i="27"/>
  <c r="BU30" i="27"/>
  <c r="BU91" i="27"/>
  <c r="BU100" i="27"/>
  <c r="BU99" i="27"/>
  <c r="BU111" i="27"/>
  <c r="BU60" i="27"/>
  <c r="BU65" i="27"/>
  <c r="BU56" i="27"/>
  <c r="BU23" i="27"/>
  <c r="BU37" i="27"/>
  <c r="BU109" i="27"/>
  <c r="BU66" i="27"/>
  <c r="BU113" i="27"/>
  <c r="BU119" i="27"/>
  <c r="BU49" i="27"/>
  <c r="BU92" i="27"/>
  <c r="BU80" i="27"/>
  <c r="BU95" i="27"/>
  <c r="BU94" i="27"/>
  <c r="BU104" i="27"/>
  <c r="BU21" i="27"/>
  <c r="BU97" i="27"/>
  <c r="BU110" i="27"/>
  <c r="BU116" i="27"/>
  <c r="BU84" i="27"/>
  <c r="BU78" i="27"/>
  <c r="BU14" i="27"/>
  <c r="BU44" i="27"/>
  <c r="BU16" i="27"/>
  <c r="BU90" i="27"/>
  <c r="BU77" i="27"/>
  <c r="BU27" i="27"/>
  <c r="BU102" i="27"/>
  <c r="BU72" i="27"/>
  <c r="BU39" i="27"/>
  <c r="BU57" i="27"/>
  <c r="BU51" i="27"/>
  <c r="BU108" i="27"/>
  <c r="BU53" i="27"/>
  <c r="BU93" i="27"/>
  <c r="BU118" i="27"/>
  <c r="BU75" i="27"/>
  <c r="BU120" i="27"/>
  <c r="BU50" i="27"/>
  <c r="BU64" i="27"/>
  <c r="BU34" i="27"/>
  <c r="BU20" i="27"/>
  <c r="BU8" i="27"/>
  <c r="BU63" i="27"/>
  <c r="BU19" i="27"/>
  <c r="BU35" i="27"/>
  <c r="BU115" i="27"/>
  <c r="BU81" i="27"/>
  <c r="BU43" i="27"/>
  <c r="BU11" i="27"/>
  <c r="BU58" i="27"/>
  <c r="BU70" i="27"/>
  <c r="BU9" i="27"/>
  <c r="BU76" i="27"/>
  <c r="BU82" i="27"/>
  <c r="BU15" i="27"/>
  <c r="BU87" i="27"/>
  <c r="BU55" i="27"/>
  <c r="BU18" i="27"/>
  <c r="BU52" i="27"/>
  <c r="BU88" i="27"/>
  <c r="BU61" i="27"/>
  <c r="BU6" i="27"/>
  <c r="BU67" i="27"/>
  <c r="BU59" i="27"/>
  <c r="BU38" i="27"/>
  <c r="BU41" i="27"/>
  <c r="BU54" i="27"/>
  <c r="BU85" i="27"/>
  <c r="BU62" i="27"/>
  <c r="BU121" i="27"/>
  <c r="BU32" i="27"/>
  <c r="BU29" i="27"/>
  <c r="BU22" i="27"/>
  <c r="BU17" i="27"/>
  <c r="BU101" i="27"/>
  <c r="BU47" i="27"/>
  <c r="BU68" i="27"/>
  <c r="BU98" i="27"/>
  <c r="BU106" i="27"/>
  <c r="BU46" i="27"/>
  <c r="BU25" i="27"/>
  <c r="BU117" i="27"/>
  <c r="BU13" i="27"/>
  <c r="BU45" i="27"/>
  <c r="BU79" i="27"/>
  <c r="BU74" i="27"/>
  <c r="BU26" i="27"/>
  <c r="BU12" i="27"/>
  <c r="BU73" i="27"/>
  <c r="BU40" i="27"/>
  <c r="BU33" i="27"/>
  <c r="BU48" i="27"/>
  <c r="BU105" i="27"/>
  <c r="BU89" i="27"/>
  <c r="BU42" i="27"/>
  <c r="BU107" i="27"/>
  <c r="BU36" i="27"/>
  <c r="BU7" i="27"/>
  <c r="BU83" i="27"/>
  <c r="AI58" i="27"/>
  <c r="AI109" i="27"/>
  <c r="AI117" i="27"/>
  <c r="AI82" i="27"/>
  <c r="AI64" i="27"/>
  <c r="AI25" i="27"/>
  <c r="AI60" i="27"/>
  <c r="AI22" i="27"/>
  <c r="AI73" i="27"/>
  <c r="AI91" i="27"/>
  <c r="AI80" i="27"/>
  <c r="AI95" i="27"/>
  <c r="AI116" i="27"/>
  <c r="AI39" i="27"/>
  <c r="AI85" i="27"/>
  <c r="AI10" i="27"/>
  <c r="AI13" i="27"/>
  <c r="AI113" i="27"/>
  <c r="AI6" i="27"/>
  <c r="AI118" i="27"/>
  <c r="AI12" i="27"/>
  <c r="AI33" i="27"/>
  <c r="AI41" i="27"/>
  <c r="AI40" i="27"/>
  <c r="AI56" i="27"/>
  <c r="AI94" i="27"/>
  <c r="AI52" i="27"/>
  <c r="AI29" i="27"/>
  <c r="AI115" i="27"/>
  <c r="AI43" i="27"/>
  <c r="AI81" i="27"/>
  <c r="AI69" i="27"/>
  <c r="AI21" i="27"/>
  <c r="AI107" i="27"/>
  <c r="AI20" i="27"/>
  <c r="AI96" i="27"/>
  <c r="AI49" i="27"/>
  <c r="AI74" i="27"/>
  <c r="AI18" i="27"/>
  <c r="AI108" i="27"/>
  <c r="AI44" i="27"/>
  <c r="AI100" i="27"/>
  <c r="AI90" i="27"/>
  <c r="AI24" i="27"/>
  <c r="AI68" i="27"/>
  <c r="AI8" i="27"/>
  <c r="AI53" i="27"/>
  <c r="AI27" i="27"/>
  <c r="AI93" i="27"/>
  <c r="AI14" i="27"/>
  <c r="AI54" i="27"/>
  <c r="AI66" i="27"/>
  <c r="AI38" i="27"/>
  <c r="AI9" i="27"/>
  <c r="AI23" i="27"/>
  <c r="AI11" i="27"/>
  <c r="AI37" i="27"/>
  <c r="AI28" i="27"/>
  <c r="AI59" i="27"/>
  <c r="AI99" i="27"/>
  <c r="AI48" i="27"/>
  <c r="AI35" i="27"/>
  <c r="AI83" i="27"/>
  <c r="AI105" i="27"/>
  <c r="AI57" i="27"/>
  <c r="AI92" i="27"/>
  <c r="AI97" i="27"/>
  <c r="AI89" i="27"/>
  <c r="AI30" i="27"/>
  <c r="AI62" i="27"/>
  <c r="AI42" i="27"/>
  <c r="AI106" i="27"/>
  <c r="AI102" i="27"/>
  <c r="AI98" i="27"/>
  <c r="AI36" i="27"/>
  <c r="AI47" i="27"/>
  <c r="AI79" i="27"/>
  <c r="AI77" i="27"/>
  <c r="AI34" i="27"/>
  <c r="AI46" i="27"/>
  <c r="AI51" i="27"/>
  <c r="AI120" i="27"/>
  <c r="AI32" i="27"/>
  <c r="AI63" i="27"/>
  <c r="AI17" i="27"/>
  <c r="AI87" i="27"/>
  <c r="AI19" i="27"/>
  <c r="AI72" i="27"/>
  <c r="AI50" i="27"/>
  <c r="AI119" i="27"/>
  <c r="AI88" i="27"/>
  <c r="AI70" i="27"/>
  <c r="AI104" i="27"/>
  <c r="AI71" i="27"/>
  <c r="AI15" i="27"/>
  <c r="AI76" i="27"/>
  <c r="AI86" i="27"/>
  <c r="AI61" i="27"/>
  <c r="AI31" i="27"/>
  <c r="AI111" i="27"/>
  <c r="AI45" i="27"/>
  <c r="AI78" i="27"/>
  <c r="AI67" i="27"/>
  <c r="AI75" i="27"/>
  <c r="AI84" i="27"/>
  <c r="AI65" i="27"/>
  <c r="AI55" i="27"/>
  <c r="AI121" i="27"/>
  <c r="AI7" i="27"/>
  <c r="AI110" i="27"/>
  <c r="AI16" i="27"/>
  <c r="AI26" i="27"/>
  <c r="AI101" i="27"/>
  <c r="AI103" i="27"/>
  <c r="L89" i="27"/>
  <c r="L73" i="27"/>
  <c r="L53" i="27"/>
  <c r="L41" i="27"/>
  <c r="L44" i="27"/>
  <c r="L94" i="27"/>
  <c r="L103" i="27"/>
  <c r="L100" i="27"/>
  <c r="L106" i="27"/>
  <c r="L63" i="27"/>
  <c r="L36" i="27"/>
  <c r="L70" i="27"/>
  <c r="L83" i="27"/>
  <c r="L12" i="27"/>
  <c r="L43" i="27"/>
  <c r="L27" i="27"/>
  <c r="L23" i="27"/>
  <c r="L39" i="27"/>
  <c r="L78" i="27"/>
  <c r="L120" i="27"/>
  <c r="L102" i="27"/>
  <c r="L90" i="27"/>
  <c r="L118" i="27"/>
  <c r="L116" i="27"/>
  <c r="L30" i="27"/>
  <c r="L58" i="27"/>
  <c r="L99" i="27"/>
  <c r="L47" i="27"/>
  <c r="L49" i="27"/>
  <c r="L62" i="27"/>
  <c r="L22" i="27"/>
  <c r="L50" i="27"/>
  <c r="L19" i="27"/>
  <c r="L24" i="27"/>
  <c r="L105" i="27"/>
  <c r="L32" i="27"/>
  <c r="L117" i="27"/>
  <c r="L64" i="27"/>
  <c r="L21" i="27"/>
  <c r="L42" i="27"/>
  <c r="L71" i="27"/>
  <c r="L96" i="27"/>
  <c r="L69" i="27"/>
  <c r="L45" i="27"/>
  <c r="L84" i="27"/>
  <c r="L79" i="27"/>
  <c r="L82" i="27"/>
  <c r="L121" i="27"/>
  <c r="L46" i="27"/>
  <c r="L61" i="27"/>
  <c r="L52" i="27"/>
  <c r="L74" i="27"/>
  <c r="L28" i="27"/>
  <c r="L97" i="27"/>
  <c r="L29" i="27"/>
  <c r="L34" i="27"/>
  <c r="L95" i="27"/>
  <c r="L68" i="27"/>
  <c r="L111" i="27"/>
  <c r="L119" i="27"/>
  <c r="L15" i="27"/>
  <c r="L55" i="27"/>
  <c r="L8" i="27"/>
  <c r="L35" i="27"/>
  <c r="L75" i="27"/>
  <c r="L76" i="27"/>
  <c r="L14" i="27"/>
  <c r="L56" i="27"/>
  <c r="L108" i="27"/>
  <c r="L104" i="27"/>
  <c r="L7" i="27"/>
  <c r="L88" i="27"/>
  <c r="L54" i="27"/>
  <c r="L77" i="27"/>
  <c r="L92" i="27"/>
  <c r="L93" i="27"/>
  <c r="L110" i="27"/>
  <c r="L13" i="27"/>
  <c r="L26" i="27"/>
  <c r="L101" i="27"/>
  <c r="L115" i="27"/>
  <c r="L113" i="27"/>
  <c r="L51" i="27"/>
  <c r="L109" i="27"/>
  <c r="L57" i="27"/>
  <c r="L72" i="27"/>
  <c r="L67" i="27"/>
  <c r="L48" i="27"/>
  <c r="L86" i="27"/>
  <c r="L11" i="27"/>
  <c r="L6" i="27"/>
  <c r="L33" i="27"/>
  <c r="L38" i="27"/>
  <c r="L98" i="27"/>
  <c r="L16" i="27"/>
  <c r="L9" i="27"/>
  <c r="L107" i="27"/>
  <c r="L66" i="27"/>
  <c r="L91" i="27"/>
  <c r="L25" i="27"/>
  <c r="L81" i="27"/>
  <c r="L80" i="27"/>
  <c r="L17" i="27"/>
  <c r="L40" i="27"/>
  <c r="L60" i="27"/>
  <c r="L59" i="27"/>
  <c r="L65" i="27"/>
  <c r="L87" i="27"/>
  <c r="L37" i="27"/>
  <c r="L85" i="27"/>
  <c r="L20" i="27"/>
  <c r="L31" i="27"/>
  <c r="L18" i="27"/>
  <c r="L10" i="27"/>
  <c r="BK102" i="27"/>
  <c r="BK117" i="27"/>
  <c r="BK58" i="27"/>
  <c r="BK26" i="27"/>
  <c r="BK9" i="27"/>
  <c r="BK73" i="27"/>
  <c r="BK48" i="27"/>
  <c r="BK63" i="27"/>
  <c r="BK118" i="27"/>
  <c r="BK22" i="27"/>
  <c r="BK12" i="27"/>
  <c r="BK79" i="27"/>
  <c r="BK43" i="27"/>
  <c r="BK100" i="27"/>
  <c r="BK61" i="27"/>
  <c r="BK56" i="27"/>
  <c r="BK30" i="27"/>
  <c r="BK120" i="27"/>
  <c r="BK37" i="27"/>
  <c r="BK59" i="27"/>
  <c r="BK18" i="27"/>
  <c r="BK72" i="27"/>
  <c r="BK42" i="27"/>
  <c r="BK19" i="27"/>
  <c r="BK31" i="27"/>
  <c r="BK16" i="27"/>
  <c r="BK34" i="27"/>
  <c r="BK96" i="27"/>
  <c r="BK40" i="27"/>
  <c r="BK104" i="27"/>
  <c r="BK78" i="27"/>
  <c r="BK67" i="27"/>
  <c r="BK75" i="27"/>
  <c r="BK60" i="27"/>
  <c r="BK21" i="27"/>
  <c r="BK50" i="27"/>
  <c r="BK62" i="27"/>
  <c r="BK84" i="27"/>
  <c r="BK14" i="27"/>
  <c r="BK57" i="27"/>
  <c r="BK80" i="27"/>
  <c r="BK64" i="27"/>
  <c r="BK20" i="27"/>
  <c r="BK23" i="27"/>
  <c r="BK83" i="27"/>
  <c r="BK27" i="27"/>
  <c r="BK88" i="27"/>
  <c r="BK113" i="27"/>
  <c r="BK25" i="27"/>
  <c r="BK109" i="27"/>
  <c r="BK82" i="27"/>
  <c r="BK8" i="27"/>
  <c r="BK92" i="27"/>
  <c r="BK69" i="27"/>
  <c r="BK66" i="27"/>
  <c r="BK32" i="27"/>
  <c r="BK65" i="27"/>
  <c r="BK121" i="27"/>
  <c r="BK81" i="27"/>
  <c r="BK41" i="27"/>
  <c r="BK33" i="27"/>
  <c r="BK76" i="27"/>
  <c r="BK107" i="27"/>
  <c r="BK77" i="27"/>
  <c r="BK90" i="27"/>
  <c r="BK54" i="27"/>
  <c r="BK110" i="27"/>
  <c r="BK47" i="27"/>
  <c r="BK44" i="27"/>
  <c r="BK6" i="27"/>
  <c r="BK87" i="27"/>
  <c r="BK119" i="27"/>
  <c r="BK89" i="27"/>
  <c r="BK108" i="27"/>
  <c r="BK15" i="27"/>
  <c r="BK52" i="27"/>
  <c r="BK45" i="27"/>
  <c r="BK51" i="27"/>
  <c r="BK106" i="27"/>
  <c r="BK93" i="27"/>
  <c r="BK98" i="27"/>
  <c r="BK103" i="27"/>
  <c r="BK17" i="27"/>
  <c r="BK111" i="27"/>
  <c r="BK70" i="27"/>
  <c r="BK95" i="27"/>
  <c r="BK71" i="27"/>
  <c r="BK46" i="27"/>
  <c r="BK68" i="27"/>
  <c r="BK36" i="27"/>
  <c r="BK105" i="27"/>
  <c r="BK13" i="27"/>
  <c r="BK101" i="27"/>
  <c r="BK94" i="27"/>
  <c r="BK91" i="27"/>
  <c r="BK115" i="27"/>
  <c r="BK49" i="27"/>
  <c r="BK39" i="27"/>
  <c r="BK74" i="27"/>
  <c r="BK35" i="27"/>
  <c r="BK10" i="27"/>
  <c r="BK38" i="27"/>
  <c r="BK99" i="27"/>
  <c r="BK7" i="27"/>
  <c r="BK86" i="27"/>
  <c r="BK11" i="27"/>
  <c r="BK97" i="27"/>
  <c r="BK53" i="27"/>
  <c r="BK24" i="27"/>
  <c r="BK116" i="27"/>
  <c r="BK85" i="27"/>
  <c r="BK55" i="27"/>
  <c r="BK29" i="27"/>
  <c r="BK28" i="27"/>
  <c r="CH64" i="27"/>
  <c r="CH34" i="27"/>
  <c r="CH61" i="27"/>
  <c r="CH95" i="27"/>
  <c r="CH31" i="27"/>
  <c r="CH40" i="27"/>
  <c r="CH27" i="27"/>
  <c r="CH12" i="27"/>
  <c r="CH79" i="27"/>
  <c r="CH117" i="27"/>
  <c r="CH108" i="27"/>
  <c r="CH20" i="27"/>
  <c r="CH19" i="27"/>
  <c r="CH69" i="27"/>
  <c r="CH121" i="27"/>
  <c r="CH26" i="27"/>
  <c r="CH113" i="27"/>
  <c r="CH45" i="27"/>
  <c r="CH9" i="27"/>
  <c r="CH32" i="27"/>
  <c r="CH83" i="27"/>
  <c r="CH38" i="27"/>
  <c r="CH13" i="27"/>
  <c r="CH24" i="27"/>
  <c r="CH43" i="27"/>
  <c r="CH55" i="27"/>
  <c r="CH54" i="27"/>
  <c r="CH119" i="27"/>
  <c r="CH23" i="27"/>
  <c r="CH106" i="27"/>
  <c r="CH90" i="27"/>
  <c r="CH72" i="27"/>
  <c r="CH85" i="27"/>
  <c r="CH86" i="27"/>
  <c r="CH21" i="27"/>
  <c r="CH116" i="27"/>
  <c r="CH37" i="27"/>
  <c r="CH102" i="27"/>
  <c r="CH17" i="27"/>
  <c r="CH66" i="27"/>
  <c r="CH44" i="27"/>
  <c r="CH33" i="27"/>
  <c r="CH58" i="27"/>
  <c r="CH92" i="27"/>
  <c r="CH67" i="27"/>
  <c r="CH76" i="27"/>
  <c r="CH29" i="27"/>
  <c r="CH101" i="27"/>
  <c r="CH93" i="27"/>
  <c r="CH97" i="27"/>
  <c r="CH120" i="27"/>
  <c r="CH28" i="27"/>
  <c r="CH16" i="27"/>
  <c r="CH99" i="27"/>
  <c r="CH63" i="27"/>
  <c r="CH81" i="27"/>
  <c r="CH98" i="27"/>
  <c r="CH30" i="27"/>
  <c r="CH6" i="27"/>
  <c r="CH39" i="27"/>
  <c r="CH18" i="27"/>
  <c r="CH11" i="27"/>
  <c r="CH7" i="27"/>
  <c r="CH91" i="27"/>
  <c r="CH118" i="27"/>
  <c r="CH57" i="27"/>
  <c r="CH107" i="27"/>
  <c r="CH103" i="27"/>
  <c r="CH62" i="27"/>
  <c r="CH65" i="27"/>
  <c r="CH68" i="27"/>
  <c r="CH10" i="27"/>
  <c r="CH88" i="27"/>
  <c r="CH84" i="27"/>
  <c r="CH22" i="27"/>
  <c r="CH105" i="27"/>
  <c r="CH87" i="27"/>
  <c r="CH46" i="27"/>
  <c r="CH52" i="27"/>
  <c r="CH51" i="27"/>
  <c r="CH89" i="27"/>
  <c r="CH71" i="27"/>
  <c r="CH80" i="27"/>
  <c r="CH60" i="27"/>
  <c r="CH53" i="27"/>
  <c r="CH96" i="27"/>
  <c r="CH77" i="27"/>
  <c r="CH115" i="27"/>
  <c r="CH50" i="27"/>
  <c r="CH47" i="27"/>
  <c r="CH110" i="27"/>
  <c r="CH104" i="27"/>
  <c r="CH49" i="27"/>
  <c r="CH59" i="27"/>
  <c r="CH74" i="27"/>
  <c r="CH56" i="27"/>
  <c r="CH75" i="27"/>
  <c r="CH14" i="27"/>
  <c r="CH25" i="27"/>
  <c r="CH100" i="27"/>
  <c r="CH48" i="27"/>
  <c r="CH35" i="27"/>
  <c r="CH42" i="27"/>
  <c r="CH111" i="27"/>
  <c r="CH36" i="27"/>
  <c r="CH94" i="27"/>
  <c r="CH15" i="27"/>
  <c r="CH82" i="27"/>
  <c r="CH78" i="27"/>
  <c r="CH73" i="27"/>
  <c r="CH70" i="27"/>
  <c r="CH109" i="27"/>
  <c r="CH8" i="27"/>
  <c r="CH41" i="27"/>
  <c r="CO54" i="27"/>
  <c r="CO57" i="27"/>
  <c r="CO30" i="27"/>
  <c r="CO10" i="27"/>
  <c r="CO72" i="27"/>
  <c r="CO31" i="27"/>
  <c r="CO103" i="27"/>
  <c r="CO27" i="27"/>
  <c r="CO78" i="27"/>
  <c r="CO76" i="27"/>
  <c r="CO101" i="27"/>
  <c r="CO85" i="27"/>
  <c r="CO67" i="27"/>
  <c r="CO9" i="27"/>
  <c r="CO35" i="27"/>
  <c r="CO25" i="27"/>
  <c r="CO14" i="27"/>
  <c r="CO115" i="27"/>
  <c r="CO70" i="27"/>
  <c r="CO104" i="27"/>
  <c r="CO73" i="27"/>
  <c r="CO96" i="27"/>
  <c r="CO119" i="27"/>
  <c r="CO43" i="27"/>
  <c r="CO94" i="27"/>
  <c r="CO86" i="27"/>
  <c r="CO105" i="27"/>
  <c r="CO40" i="27"/>
  <c r="CO8" i="27"/>
  <c r="CO102" i="27"/>
  <c r="CO39" i="27"/>
  <c r="CO95" i="27"/>
  <c r="CO80" i="27"/>
  <c r="CO17" i="27"/>
  <c r="CO22" i="27"/>
  <c r="CO117" i="27"/>
  <c r="CO49" i="27"/>
  <c r="CO21" i="27"/>
  <c r="CO7" i="27"/>
  <c r="CO50" i="27"/>
  <c r="CO89" i="27"/>
  <c r="CO116" i="27"/>
  <c r="CO36" i="27"/>
  <c r="CO56" i="27"/>
  <c r="CO66" i="27"/>
  <c r="CO93" i="27"/>
  <c r="CO37" i="27"/>
  <c r="CO79" i="27"/>
  <c r="CO12" i="27"/>
  <c r="CO58" i="27"/>
  <c r="CO121" i="27"/>
  <c r="CO83" i="27"/>
  <c r="CO107" i="27"/>
  <c r="CO16" i="27"/>
  <c r="CO55" i="27"/>
  <c r="CO29" i="27"/>
  <c r="CO87" i="27"/>
  <c r="CO100" i="27"/>
  <c r="CO106" i="27"/>
  <c r="CO75" i="27"/>
  <c r="CO88" i="27"/>
  <c r="CO77" i="27"/>
  <c r="CO99" i="27"/>
  <c r="CO59" i="27"/>
  <c r="CO64" i="27"/>
  <c r="CO84" i="27"/>
  <c r="CO24" i="27"/>
  <c r="CO71" i="27"/>
  <c r="CO34" i="27"/>
  <c r="CO98" i="27"/>
  <c r="CO51" i="27"/>
  <c r="CO32" i="27"/>
  <c r="CO60" i="27"/>
  <c r="CO13" i="27"/>
  <c r="CO81" i="27"/>
  <c r="CO52" i="27"/>
  <c r="CO74" i="27"/>
  <c r="CO20" i="27"/>
  <c r="CO28" i="27"/>
  <c r="CO69" i="27"/>
  <c r="CO120" i="27"/>
  <c r="CO15" i="27"/>
  <c r="CO33" i="27"/>
  <c r="CO118" i="27"/>
  <c r="CO19" i="27"/>
  <c r="CO62" i="27"/>
  <c r="CO110" i="27"/>
  <c r="CO111" i="27"/>
  <c r="CO63" i="27"/>
  <c r="CO109" i="27"/>
  <c r="CO91" i="27"/>
  <c r="CO108" i="27"/>
  <c r="CO18" i="27"/>
  <c r="CO92" i="27"/>
  <c r="CO44" i="27"/>
  <c r="CO53" i="27"/>
  <c r="CO11" i="27"/>
  <c r="CO6" i="27"/>
  <c r="CO46" i="27"/>
  <c r="CO47" i="27"/>
  <c r="CO42" i="27"/>
  <c r="CO23" i="27"/>
  <c r="CO48" i="27"/>
  <c r="CO38" i="27"/>
  <c r="CO41" i="27"/>
  <c r="CO82" i="27"/>
  <c r="CO26" i="27"/>
  <c r="CO90" i="27"/>
  <c r="CO97" i="27"/>
  <c r="CO61" i="27"/>
  <c r="CO113" i="27"/>
  <c r="CO68" i="27"/>
  <c r="CO65" i="27"/>
  <c r="CO45" i="27"/>
  <c r="BS58" i="27"/>
  <c r="BS110" i="27"/>
  <c r="BS108" i="27"/>
  <c r="BS62" i="27"/>
  <c r="BS90" i="27"/>
  <c r="BS80" i="27"/>
  <c r="BS30" i="27"/>
  <c r="BS21" i="27"/>
  <c r="BS101" i="27"/>
  <c r="BS52" i="27"/>
  <c r="BS95" i="27"/>
  <c r="BS74" i="27"/>
  <c r="BS8" i="27"/>
  <c r="BS96" i="27"/>
  <c r="BS18" i="27"/>
  <c r="BS40" i="27"/>
  <c r="BS10" i="27"/>
  <c r="BS33" i="27"/>
  <c r="BS117" i="27"/>
  <c r="BS84" i="27"/>
  <c r="BS31" i="27"/>
  <c r="BS65" i="27"/>
  <c r="BS68" i="27"/>
  <c r="BS9" i="27"/>
  <c r="BS82" i="27"/>
  <c r="BS7" i="27"/>
  <c r="BS75" i="27"/>
  <c r="BS100" i="27"/>
  <c r="BS59" i="27"/>
  <c r="BS32" i="27"/>
  <c r="BS88" i="27"/>
  <c r="BS41" i="27"/>
  <c r="BS118" i="27"/>
  <c r="BS44" i="27"/>
  <c r="BS49" i="27"/>
  <c r="BS70" i="27"/>
  <c r="BS73" i="27"/>
  <c r="BS56" i="27"/>
  <c r="BS22" i="27"/>
  <c r="BS39" i="27"/>
  <c r="BS16" i="27"/>
  <c r="BS104" i="27"/>
  <c r="BS54" i="27"/>
  <c r="BS85" i="27"/>
  <c r="BS38" i="27"/>
  <c r="BS63" i="27"/>
  <c r="BS86" i="27"/>
  <c r="BS23" i="27"/>
  <c r="BS17" i="27"/>
  <c r="BS19" i="27"/>
  <c r="BS24" i="27"/>
  <c r="BS50" i="27"/>
  <c r="BS107" i="27"/>
  <c r="BS61" i="27"/>
  <c r="BS92" i="27"/>
  <c r="BS66" i="27"/>
  <c r="BS35" i="27"/>
  <c r="BS120" i="27"/>
  <c r="BS42" i="27"/>
  <c r="BS67" i="27"/>
  <c r="BS106" i="27"/>
  <c r="BS57" i="27"/>
  <c r="BS89" i="27"/>
  <c r="BS48" i="27"/>
  <c r="BS45" i="27"/>
  <c r="BS43" i="27"/>
  <c r="BS102" i="27"/>
  <c r="BS119" i="27"/>
  <c r="BS109" i="27"/>
  <c r="BS71" i="27"/>
  <c r="BS94" i="27"/>
  <c r="BS97" i="27"/>
  <c r="BS55" i="27"/>
  <c r="BS14" i="27"/>
  <c r="BS99" i="27"/>
  <c r="BS51" i="27"/>
  <c r="BS113" i="27"/>
  <c r="BS91" i="27"/>
  <c r="BS27" i="27"/>
  <c r="BS77" i="27"/>
  <c r="BS111" i="27"/>
  <c r="BS25" i="27"/>
  <c r="BS60" i="27"/>
  <c r="BS87" i="27"/>
  <c r="BS121" i="27"/>
  <c r="BS47" i="27"/>
  <c r="BS78" i="27"/>
  <c r="BS69" i="27"/>
  <c r="BS12" i="27"/>
  <c r="BS34" i="27"/>
  <c r="BS20" i="27"/>
  <c r="BS105" i="27"/>
  <c r="BS11" i="27"/>
  <c r="BS115" i="27"/>
  <c r="BS81" i="27"/>
  <c r="BS64" i="27"/>
  <c r="BS93" i="27"/>
  <c r="BS98" i="27"/>
  <c r="BS116" i="27"/>
  <c r="BS46" i="27"/>
  <c r="BS53" i="27"/>
  <c r="BS79" i="27"/>
  <c r="BS72" i="27"/>
  <c r="BS29" i="27"/>
  <c r="BS6" i="27"/>
  <c r="BS76" i="27"/>
  <c r="BS83" i="27"/>
  <c r="BS28" i="27"/>
  <c r="BS37" i="27"/>
  <c r="BS15" i="27"/>
  <c r="BS26" i="27"/>
  <c r="BS13" i="27"/>
  <c r="BS36" i="27"/>
  <c r="BS103" i="27"/>
  <c r="BN65" i="27"/>
  <c r="BN118" i="27"/>
  <c r="BN99" i="27"/>
  <c r="BN50" i="27"/>
  <c r="BN32" i="27"/>
  <c r="BN57" i="27"/>
  <c r="BN36" i="27"/>
  <c r="BN8" i="27"/>
  <c r="BN110" i="27"/>
  <c r="BN117" i="27"/>
  <c r="BN81" i="27"/>
  <c r="BN97" i="27"/>
  <c r="BN92" i="27"/>
  <c r="BN72" i="27"/>
  <c r="BN25" i="27"/>
  <c r="BN102" i="27"/>
  <c r="BN37" i="27"/>
  <c r="BN63" i="27"/>
  <c r="BN80" i="27"/>
  <c r="BN29" i="27"/>
  <c r="BN18" i="27"/>
  <c r="BN111" i="27"/>
  <c r="BN107" i="27"/>
  <c r="BN49" i="27"/>
  <c r="BN120" i="27"/>
  <c r="BN20" i="27"/>
  <c r="BN31" i="27"/>
  <c r="BN89" i="27"/>
  <c r="BN74" i="27"/>
  <c r="BN78" i="27"/>
  <c r="BN16" i="27"/>
  <c r="BN69" i="27"/>
  <c r="BN43" i="27"/>
  <c r="BN11" i="27"/>
  <c r="BN6" i="27"/>
  <c r="BN62" i="27"/>
  <c r="BN40" i="27"/>
  <c r="BN13" i="27"/>
  <c r="BN84" i="27"/>
  <c r="BN7" i="27"/>
  <c r="BN38" i="27"/>
  <c r="BN34" i="27"/>
  <c r="BN61" i="27"/>
  <c r="BN93" i="27"/>
  <c r="BN103" i="27"/>
  <c r="BN71" i="27"/>
  <c r="BN56" i="27"/>
  <c r="BN22" i="27"/>
  <c r="BN76" i="27"/>
  <c r="BN109" i="27"/>
  <c r="BN83" i="27"/>
  <c r="BN86" i="27"/>
  <c r="BN88" i="27"/>
  <c r="BN55" i="27"/>
  <c r="BN28" i="27"/>
  <c r="BN19" i="27"/>
  <c r="BN119" i="27"/>
  <c r="BN46" i="27"/>
  <c r="BN10" i="27"/>
  <c r="BN108" i="27"/>
  <c r="BN26" i="27"/>
  <c r="BN87" i="27"/>
  <c r="BN94" i="27"/>
  <c r="BN53" i="27"/>
  <c r="BN60" i="27"/>
  <c r="BN12" i="27"/>
  <c r="BN64" i="27"/>
  <c r="BN35" i="27"/>
  <c r="BN73" i="27"/>
  <c r="BN27" i="27"/>
  <c r="BN96" i="27"/>
  <c r="BN67" i="27"/>
  <c r="BN42" i="27"/>
  <c r="BN104" i="27"/>
  <c r="BN15" i="27"/>
  <c r="BN66" i="27"/>
  <c r="BN17" i="27"/>
  <c r="BN24" i="27"/>
  <c r="BN82" i="27"/>
  <c r="BN113" i="27"/>
  <c r="BN91" i="27"/>
  <c r="BN14" i="27"/>
  <c r="BN9" i="27"/>
  <c r="BN45" i="27"/>
  <c r="BN115" i="27"/>
  <c r="BN90" i="27"/>
  <c r="BN54" i="27"/>
  <c r="BN95" i="27"/>
  <c r="BN59" i="27"/>
  <c r="BN101" i="27"/>
  <c r="BN47" i="27"/>
  <c r="BN23" i="27"/>
  <c r="BN51" i="27"/>
  <c r="BN21" i="27"/>
  <c r="BN116" i="27"/>
  <c r="BN70" i="27"/>
  <c r="BN77" i="27"/>
  <c r="BN75" i="27"/>
  <c r="BN79" i="27"/>
  <c r="BN98" i="27"/>
  <c r="BN121" i="27"/>
  <c r="BN48" i="27"/>
  <c r="BN58" i="27"/>
  <c r="BN30" i="27"/>
  <c r="BN106" i="27"/>
  <c r="BN68" i="27"/>
  <c r="BN105" i="27"/>
  <c r="BN39" i="27"/>
  <c r="BN100" i="27"/>
  <c r="BN44" i="27"/>
  <c r="BN41" i="27"/>
  <c r="BN33" i="27"/>
  <c r="BN85" i="27"/>
  <c r="BN52" i="27"/>
  <c r="AK16" i="27"/>
  <c r="AK21" i="27"/>
  <c r="AK121" i="27"/>
  <c r="AK62" i="27"/>
  <c r="AK49" i="27"/>
  <c r="AK31" i="27"/>
  <c r="AK9" i="27"/>
  <c r="AK28" i="27"/>
  <c r="AK70" i="27"/>
  <c r="AK29" i="27"/>
  <c r="AK83" i="27"/>
  <c r="AK53" i="27"/>
  <c r="AK39" i="27"/>
  <c r="AK42" i="27"/>
  <c r="AK101" i="27"/>
  <c r="AK90" i="27"/>
  <c r="AK7" i="27"/>
  <c r="AK95" i="27"/>
  <c r="AK113" i="27"/>
  <c r="AK105" i="27"/>
  <c r="AK116" i="27"/>
  <c r="AK66" i="27"/>
  <c r="AK38" i="27"/>
  <c r="AK72" i="27"/>
  <c r="AK35" i="27"/>
  <c r="AK79" i="27"/>
  <c r="AK19" i="27"/>
  <c r="AK111" i="27"/>
  <c r="AK107" i="27"/>
  <c r="AK46" i="27"/>
  <c r="AK81" i="27"/>
  <c r="AK52" i="27"/>
  <c r="AK10" i="27"/>
  <c r="AK91" i="27"/>
  <c r="AK15" i="27"/>
  <c r="AK14" i="27"/>
  <c r="AK11" i="27"/>
  <c r="AK12" i="27"/>
  <c r="AK47" i="27"/>
  <c r="AK65" i="27"/>
  <c r="AK98" i="27"/>
  <c r="AK13" i="27"/>
  <c r="AK86" i="27"/>
  <c r="AK54" i="27"/>
  <c r="AK80" i="27"/>
  <c r="AK100" i="27"/>
  <c r="AK109" i="27"/>
  <c r="AK26" i="27"/>
  <c r="AK68" i="27"/>
  <c r="AK30" i="27"/>
  <c r="AK24" i="27"/>
  <c r="AK103" i="27"/>
  <c r="AK99" i="27"/>
  <c r="AK74" i="27"/>
  <c r="AK78" i="27"/>
  <c r="AK18" i="27"/>
  <c r="AK41" i="27"/>
  <c r="AK102" i="27"/>
  <c r="AK71" i="27"/>
  <c r="AK104" i="27"/>
  <c r="AK93" i="27"/>
  <c r="AK67" i="27"/>
  <c r="AK82" i="27"/>
  <c r="AK34" i="27"/>
  <c r="AK6" i="27"/>
  <c r="AK108" i="27"/>
  <c r="AK44" i="27"/>
  <c r="AK55" i="27"/>
  <c r="AK50" i="27"/>
  <c r="AK33" i="27"/>
  <c r="AK87" i="27"/>
  <c r="AK45" i="27"/>
  <c r="AK57" i="27"/>
  <c r="AK120" i="27"/>
  <c r="AK94" i="27"/>
  <c r="AK77" i="27"/>
  <c r="AK119" i="27"/>
  <c r="AK75" i="27"/>
  <c r="AK40" i="27"/>
  <c r="AK27" i="27"/>
  <c r="AK84" i="27"/>
  <c r="AK32" i="27"/>
  <c r="AK73" i="27"/>
  <c r="AK51" i="27"/>
  <c r="AK58" i="27"/>
  <c r="AK48" i="27"/>
  <c r="AK43" i="27"/>
  <c r="AK117" i="27"/>
  <c r="AK96" i="27"/>
  <c r="AK17" i="27"/>
  <c r="AK60" i="27"/>
  <c r="AK118" i="27"/>
  <c r="AK110" i="27"/>
  <c r="AK59" i="27"/>
  <c r="AK69" i="27"/>
  <c r="AK64" i="27"/>
  <c r="AK8" i="27"/>
  <c r="AK36" i="27"/>
  <c r="AK20" i="27"/>
  <c r="AK61" i="27"/>
  <c r="AK25" i="27"/>
  <c r="AK92" i="27"/>
  <c r="AK106" i="27"/>
  <c r="AK56" i="27"/>
  <c r="AK88" i="27"/>
  <c r="AK23" i="27"/>
  <c r="AK22" i="27"/>
  <c r="AK89" i="27"/>
  <c r="AK97" i="27"/>
  <c r="AK115" i="27"/>
  <c r="AK37" i="27"/>
  <c r="AK76" i="27"/>
  <c r="AK63" i="27"/>
  <c r="AK85" i="27"/>
  <c r="BR98" i="27"/>
  <c r="BR77" i="27"/>
  <c r="BR73" i="27"/>
  <c r="BR40" i="27"/>
  <c r="BR11" i="27"/>
  <c r="BR45" i="27"/>
  <c r="BR28" i="27"/>
  <c r="BR58" i="27"/>
  <c r="BR81" i="27"/>
  <c r="BR29" i="27"/>
  <c r="BR97" i="27"/>
  <c r="BR117" i="27"/>
  <c r="BR84" i="27"/>
  <c r="BR90" i="27"/>
  <c r="BR56" i="27"/>
  <c r="BR95" i="27"/>
  <c r="BR107" i="27"/>
  <c r="BR51" i="27"/>
  <c r="BR50" i="27"/>
  <c r="BR93" i="27"/>
  <c r="BR19" i="27"/>
  <c r="BR53" i="27"/>
  <c r="BR74" i="27"/>
  <c r="BR39" i="27"/>
  <c r="BR102" i="27"/>
  <c r="BR14" i="27"/>
  <c r="BR75" i="27"/>
  <c r="BR18" i="27"/>
  <c r="BR104" i="27"/>
  <c r="BR92" i="27"/>
  <c r="BR89" i="27"/>
  <c r="BR26" i="27"/>
  <c r="BR91" i="27"/>
  <c r="BR36" i="27"/>
  <c r="BR59" i="27"/>
  <c r="BR12" i="27"/>
  <c r="BR17" i="27"/>
  <c r="BR32" i="27"/>
  <c r="BR47" i="27"/>
  <c r="BR27" i="27"/>
  <c r="BR79" i="27"/>
  <c r="BR48" i="27"/>
  <c r="BR55" i="27"/>
  <c r="BR13" i="27"/>
  <c r="BR116" i="27"/>
  <c r="BR70" i="27"/>
  <c r="BR109" i="27"/>
  <c r="BR68" i="27"/>
  <c r="BR67" i="27"/>
  <c r="BR33" i="27"/>
  <c r="BR88" i="27"/>
  <c r="BR38" i="27"/>
  <c r="BR99" i="27"/>
  <c r="BR42" i="27"/>
  <c r="BR103" i="27"/>
  <c r="BR105" i="27"/>
  <c r="BR118" i="27"/>
  <c r="BR62" i="27"/>
  <c r="BR78" i="27"/>
  <c r="BR101" i="27"/>
  <c r="BR76" i="27"/>
  <c r="BR8" i="27"/>
  <c r="BR10" i="27"/>
  <c r="BR87" i="27"/>
  <c r="BR113" i="27"/>
  <c r="BR69" i="27"/>
  <c r="BR86" i="27"/>
  <c r="BR16" i="27"/>
  <c r="BR72" i="27"/>
  <c r="BR106" i="27"/>
  <c r="BR9" i="27"/>
  <c r="BR71" i="27"/>
  <c r="BR57" i="27"/>
  <c r="BR46" i="27"/>
  <c r="BR61" i="27"/>
  <c r="BR120" i="27"/>
  <c r="BR115" i="27"/>
  <c r="BR30" i="27"/>
  <c r="BR63" i="27"/>
  <c r="BR54" i="27"/>
  <c r="BR41" i="27"/>
  <c r="BR24" i="27"/>
  <c r="BR21" i="27"/>
  <c r="BR31" i="27"/>
  <c r="BR20" i="27"/>
  <c r="BR108" i="27"/>
  <c r="BR52" i="27"/>
  <c r="BR80" i="27"/>
  <c r="BR66" i="27"/>
  <c r="BR100" i="27"/>
  <c r="BR82" i="27"/>
  <c r="BR25" i="27"/>
  <c r="BR37" i="27"/>
  <c r="BR64" i="27"/>
  <c r="BR7" i="27"/>
  <c r="BR49" i="27"/>
  <c r="BR94" i="27"/>
  <c r="BR35" i="27"/>
  <c r="BR6" i="27"/>
  <c r="BR34" i="27"/>
  <c r="BR83" i="27"/>
  <c r="BR15" i="27"/>
  <c r="BR23" i="27"/>
  <c r="BR43" i="27"/>
  <c r="BR96" i="27"/>
  <c r="BR119" i="27"/>
  <c r="BR121" i="27"/>
  <c r="BR111" i="27"/>
  <c r="BR22" i="27"/>
  <c r="BR44" i="27"/>
  <c r="BR110" i="27"/>
  <c r="BR65" i="27"/>
  <c r="BR60" i="27"/>
  <c r="BR85" i="27"/>
  <c r="BF102" i="27"/>
  <c r="BF62" i="27"/>
  <c r="BF93" i="27"/>
  <c r="BF36" i="27"/>
  <c r="BF14" i="27"/>
  <c r="BF43" i="27"/>
  <c r="BF89" i="27"/>
  <c r="BF37" i="27"/>
  <c r="BF60" i="27"/>
  <c r="BF108" i="27"/>
  <c r="BF50" i="27"/>
  <c r="BF6" i="27"/>
  <c r="BF58" i="27"/>
  <c r="BF30" i="27"/>
  <c r="BF97" i="27"/>
  <c r="BF120" i="27"/>
  <c r="BF87" i="27"/>
  <c r="BF82" i="27"/>
  <c r="BF48" i="27"/>
  <c r="BF22" i="27"/>
  <c r="BF39" i="27"/>
  <c r="BF70" i="27"/>
  <c r="BF119" i="27"/>
  <c r="BF29" i="27"/>
  <c r="BF33" i="27"/>
  <c r="BF44" i="27"/>
  <c r="BF117" i="27"/>
  <c r="BF95" i="27"/>
  <c r="BF69" i="27"/>
  <c r="BF109" i="27"/>
  <c r="BF19" i="27"/>
  <c r="BF110" i="27"/>
  <c r="BF32" i="27"/>
  <c r="BF64" i="27"/>
  <c r="BF59" i="27"/>
  <c r="BF38" i="27"/>
  <c r="BF57" i="27"/>
  <c r="BF17" i="27"/>
  <c r="BF91" i="27"/>
  <c r="BF111" i="27"/>
  <c r="BF31" i="27"/>
  <c r="BF61" i="27"/>
  <c r="BF94" i="27"/>
  <c r="BF45" i="27"/>
  <c r="BF24" i="27"/>
  <c r="BF98" i="27"/>
  <c r="BF27" i="27"/>
  <c r="BF85" i="27"/>
  <c r="BF40" i="27"/>
  <c r="BF15" i="27"/>
  <c r="BF20" i="27"/>
  <c r="BF63" i="27"/>
  <c r="BF21" i="27"/>
  <c r="BF106" i="27"/>
  <c r="BF81" i="27"/>
  <c r="BF68" i="27"/>
  <c r="BF115" i="27"/>
  <c r="BF51" i="27"/>
  <c r="BF113" i="27"/>
  <c r="BF74" i="27"/>
  <c r="BF73" i="27"/>
  <c r="BF46" i="27"/>
  <c r="BF96" i="27"/>
  <c r="BF75" i="27"/>
  <c r="BF104" i="27"/>
  <c r="BF88" i="27"/>
  <c r="BF18" i="27"/>
  <c r="BF53" i="27"/>
  <c r="BF26" i="27"/>
  <c r="BF56" i="27"/>
  <c r="BF49" i="27"/>
  <c r="BF71" i="27"/>
  <c r="BF9" i="27"/>
  <c r="BF28" i="27"/>
  <c r="BF55" i="27"/>
  <c r="BF118" i="27"/>
  <c r="BF67" i="27"/>
  <c r="BF54" i="27"/>
  <c r="BF35" i="27"/>
  <c r="BF13" i="27"/>
  <c r="BF10" i="27"/>
  <c r="BF25" i="27"/>
  <c r="BF8" i="27"/>
  <c r="BF42" i="27"/>
  <c r="BF107" i="27"/>
  <c r="BF83" i="27"/>
  <c r="BF80" i="27"/>
  <c r="BF23" i="27"/>
  <c r="BF65" i="27"/>
  <c r="BF99" i="27"/>
  <c r="BF72" i="27"/>
  <c r="BF77" i="27"/>
  <c r="BF52" i="27"/>
  <c r="BF100" i="27"/>
  <c r="BF78" i="27"/>
  <c r="BF79" i="27"/>
  <c r="BF47" i="27"/>
  <c r="BF92" i="27"/>
  <c r="BF84" i="27"/>
  <c r="BF103" i="27"/>
  <c r="BF41" i="27"/>
  <c r="BF7" i="27"/>
  <c r="BF86" i="27"/>
  <c r="BF116" i="27"/>
  <c r="BF76" i="27"/>
  <c r="BF66" i="27"/>
  <c r="BF90" i="27"/>
  <c r="BF101" i="27"/>
  <c r="BF16" i="27"/>
  <c r="BF34" i="27"/>
  <c r="BF121" i="27"/>
  <c r="BF12" i="27"/>
  <c r="BF11" i="27"/>
  <c r="BF105" i="27"/>
  <c r="AS35" i="27"/>
  <c r="AS60" i="27"/>
  <c r="AS61" i="27"/>
  <c r="AS19" i="27"/>
  <c r="AS119" i="27"/>
  <c r="AS100" i="27"/>
  <c r="AS102" i="27"/>
  <c r="AS84" i="27"/>
  <c r="AS25" i="27"/>
  <c r="AS79" i="27"/>
  <c r="AS50" i="27"/>
  <c r="AS71" i="27"/>
  <c r="AS72" i="27"/>
  <c r="AS115" i="27"/>
  <c r="AS51" i="27"/>
  <c r="AS94" i="27"/>
  <c r="AS97" i="27"/>
  <c r="AS18" i="27"/>
  <c r="AS36" i="27"/>
  <c r="AS52" i="27"/>
  <c r="AS31" i="27"/>
  <c r="AS78" i="27"/>
  <c r="AS45" i="27"/>
  <c r="AS109" i="27"/>
  <c r="AS113" i="27"/>
  <c r="AS70" i="27"/>
  <c r="AS58" i="27"/>
  <c r="AS9" i="27"/>
  <c r="AS6" i="27"/>
  <c r="AS110" i="27"/>
  <c r="AS33" i="27"/>
  <c r="AS39" i="27"/>
  <c r="AS8" i="27"/>
  <c r="AS44" i="27"/>
  <c r="AS121" i="27"/>
  <c r="AS117" i="27"/>
  <c r="AS93" i="27"/>
  <c r="AS88" i="27"/>
  <c r="AS108" i="27"/>
  <c r="AS17" i="27"/>
  <c r="AS101" i="27"/>
  <c r="AS85" i="27"/>
  <c r="AS96" i="27"/>
  <c r="AS87" i="27"/>
  <c r="AS81" i="27"/>
  <c r="AS27" i="27"/>
  <c r="AS105" i="27"/>
  <c r="AS64" i="27"/>
  <c r="AS118" i="27"/>
  <c r="AS49" i="27"/>
  <c r="AS54" i="27"/>
  <c r="AS62" i="27"/>
  <c r="AS29" i="27"/>
  <c r="AS24" i="27"/>
  <c r="AS69" i="27"/>
  <c r="AS92" i="27"/>
  <c r="AS116" i="27"/>
  <c r="AS82" i="27"/>
  <c r="AS91" i="27"/>
  <c r="AS68" i="27"/>
  <c r="AS59" i="27"/>
  <c r="AS76" i="27"/>
  <c r="AS16" i="27"/>
  <c r="AS73" i="27"/>
  <c r="AS11" i="27"/>
  <c r="AS37" i="27"/>
  <c r="AS53" i="27"/>
  <c r="AS22" i="27"/>
  <c r="AS80" i="27"/>
  <c r="AS67" i="27"/>
  <c r="AS7" i="27"/>
  <c r="AS74" i="27"/>
  <c r="AS34" i="27"/>
  <c r="AS107" i="27"/>
  <c r="AS30" i="27"/>
  <c r="AS65" i="27"/>
  <c r="AS104" i="27"/>
  <c r="AS10" i="27"/>
  <c r="AS103" i="27"/>
  <c r="AS42" i="27"/>
  <c r="AS90" i="27"/>
  <c r="AS14" i="27"/>
  <c r="AS28" i="27"/>
  <c r="AS63" i="27"/>
  <c r="AS99" i="27"/>
  <c r="AS15" i="27"/>
  <c r="AS75" i="27"/>
  <c r="AS55" i="27"/>
  <c r="AS46" i="27"/>
  <c r="AS21" i="27"/>
  <c r="AS40" i="27"/>
  <c r="AS77" i="27"/>
  <c r="AS120" i="27"/>
  <c r="AS86" i="27"/>
  <c r="AS111" i="27"/>
  <c r="AS89" i="27"/>
  <c r="AS41" i="27"/>
  <c r="AS47" i="27"/>
  <c r="AS95" i="27"/>
  <c r="AS48" i="27"/>
  <c r="AS98" i="27"/>
  <c r="AS38" i="27"/>
  <c r="AS23" i="27"/>
  <c r="AS56" i="27"/>
  <c r="AS26" i="27"/>
  <c r="AS12" i="27"/>
  <c r="AS106" i="27"/>
  <c r="AS83" i="27"/>
  <c r="AS66" i="27"/>
  <c r="AS57" i="27"/>
  <c r="AS43" i="27"/>
  <c r="AS20" i="27"/>
  <c r="AS13" i="27"/>
  <c r="AS32" i="27"/>
  <c r="DD10" i="27"/>
  <c r="DD56" i="27"/>
  <c r="DD50" i="27"/>
  <c r="DD14" i="27"/>
  <c r="DD51" i="27"/>
  <c r="DD24" i="27"/>
  <c r="DD108" i="27"/>
  <c r="DD23" i="27"/>
  <c r="DD43" i="27"/>
  <c r="DD74" i="27"/>
  <c r="DD70" i="27"/>
  <c r="DD16" i="27"/>
  <c r="DD80" i="27"/>
  <c r="DD118" i="27"/>
  <c r="DD38" i="27"/>
  <c r="DD48" i="27"/>
  <c r="DD7" i="27"/>
  <c r="DD59" i="27"/>
  <c r="DD72" i="27"/>
  <c r="DD115" i="27"/>
  <c r="DD120" i="27"/>
  <c r="DD71" i="27"/>
  <c r="DD55" i="27"/>
  <c r="DD96" i="27"/>
  <c r="DD110" i="27"/>
  <c r="DD11" i="27"/>
  <c r="DD67" i="27"/>
  <c r="DD119" i="27"/>
  <c r="DD17" i="27"/>
  <c r="DD36" i="27"/>
  <c r="DD103" i="27"/>
  <c r="DD101" i="27"/>
  <c r="DD69" i="27"/>
  <c r="DD47" i="27"/>
  <c r="DD45" i="27"/>
  <c r="DD49" i="27"/>
  <c r="DD12" i="27"/>
  <c r="DD121" i="27"/>
  <c r="DD84" i="27"/>
  <c r="DD20" i="27"/>
  <c r="DD26" i="27"/>
  <c r="DD28" i="27"/>
  <c r="DD117" i="27"/>
  <c r="DD104" i="27"/>
  <c r="DD105" i="27"/>
  <c r="DD18" i="27"/>
  <c r="DD15" i="27"/>
  <c r="DD107" i="27"/>
  <c r="DD92" i="27"/>
  <c r="DD88" i="27"/>
  <c r="DD98" i="27"/>
  <c r="DD94" i="27"/>
  <c r="DD39" i="27"/>
  <c r="DD19" i="27"/>
  <c r="DD29" i="27"/>
  <c r="DD111" i="27"/>
  <c r="DD61" i="27"/>
  <c r="DD100" i="27"/>
  <c r="DD13" i="27"/>
  <c r="DD30" i="27"/>
  <c r="DD64" i="27"/>
  <c r="DD46" i="27"/>
  <c r="DD42" i="27"/>
  <c r="DD82" i="27"/>
  <c r="DD44" i="27"/>
  <c r="DD6" i="27"/>
  <c r="DD75" i="27"/>
  <c r="DD35" i="27"/>
  <c r="DD95" i="27"/>
  <c r="DD113" i="27"/>
  <c r="DD97" i="27"/>
  <c r="DD73" i="27"/>
  <c r="DD68" i="27"/>
  <c r="DD81" i="27"/>
  <c r="DD52" i="27"/>
  <c r="DD40" i="27"/>
  <c r="DD66" i="27"/>
  <c r="DD109" i="27"/>
  <c r="DD86" i="27"/>
  <c r="DD37" i="27"/>
  <c r="DD9" i="27"/>
  <c r="DD8" i="27"/>
  <c r="DD91" i="27"/>
  <c r="DD57" i="27"/>
  <c r="DD22" i="27"/>
  <c r="DD31" i="27"/>
  <c r="DD102" i="27"/>
  <c r="DD79" i="27"/>
  <c r="DD32" i="27"/>
  <c r="DD77" i="27"/>
  <c r="DD27" i="27"/>
  <c r="DD106" i="27"/>
  <c r="DD89" i="27"/>
  <c r="DD41" i="27"/>
  <c r="DD85" i="27"/>
  <c r="DD83" i="27"/>
  <c r="DD63" i="27"/>
  <c r="DD78" i="27"/>
  <c r="DD60" i="27"/>
  <c r="DD65" i="27"/>
  <c r="DD87" i="27"/>
  <c r="DD62" i="27"/>
  <c r="DD21" i="27"/>
  <c r="DD90" i="27"/>
  <c r="DD34" i="27"/>
  <c r="DD54" i="27"/>
  <c r="DD99" i="27"/>
  <c r="DD53" i="27"/>
  <c r="DD93" i="27"/>
  <c r="DD25" i="27"/>
  <c r="DD76" i="27"/>
  <c r="DD116" i="27"/>
  <c r="DD33" i="27"/>
  <c r="DD58" i="27"/>
  <c r="W108" i="27"/>
  <c r="W55" i="27"/>
  <c r="W28" i="27"/>
  <c r="W19" i="27"/>
  <c r="W84" i="27"/>
  <c r="W101" i="27"/>
  <c r="W67" i="27"/>
  <c r="W94" i="27"/>
  <c r="W103" i="27"/>
  <c r="W91" i="27"/>
  <c r="W115" i="27"/>
  <c r="W72" i="27"/>
  <c r="W53" i="27"/>
  <c r="W65" i="27"/>
  <c r="W74" i="27"/>
  <c r="W63" i="27"/>
  <c r="W104" i="27"/>
  <c r="W89" i="27"/>
  <c r="W39" i="27"/>
  <c r="W111" i="27"/>
  <c r="W82" i="27"/>
  <c r="W83" i="27"/>
  <c r="W109" i="27"/>
  <c r="W31" i="27"/>
  <c r="W77" i="27"/>
  <c r="W16" i="27"/>
  <c r="W22" i="27"/>
  <c r="W9" i="27"/>
  <c r="W6" i="27"/>
  <c r="W116" i="27"/>
  <c r="W102" i="27"/>
  <c r="W79" i="27"/>
  <c r="W120" i="27"/>
  <c r="W52" i="27"/>
  <c r="W37" i="27"/>
  <c r="W40" i="27"/>
  <c r="W50" i="27"/>
  <c r="W54" i="27"/>
  <c r="W70" i="27"/>
  <c r="W18" i="27"/>
  <c r="W80" i="27"/>
  <c r="W35" i="27"/>
  <c r="W23" i="27"/>
  <c r="W32" i="27"/>
  <c r="W66" i="27"/>
  <c r="W64" i="27"/>
  <c r="W11" i="27"/>
  <c r="W71" i="27"/>
  <c r="W57" i="27"/>
  <c r="W48" i="27"/>
  <c r="W41" i="27"/>
  <c r="W30" i="27"/>
  <c r="W98" i="27"/>
  <c r="W99" i="27"/>
  <c r="W8" i="27"/>
  <c r="W10" i="27"/>
  <c r="W78" i="27"/>
  <c r="W15" i="27"/>
  <c r="W44" i="27"/>
  <c r="W26" i="27"/>
  <c r="W119" i="27"/>
  <c r="W68" i="27"/>
  <c r="W118" i="27"/>
  <c r="W86" i="27"/>
  <c r="W51" i="27"/>
  <c r="W36" i="27"/>
  <c r="W13" i="27"/>
  <c r="W58" i="27"/>
  <c r="W121" i="27"/>
  <c r="W33" i="27"/>
  <c r="W87" i="27"/>
  <c r="W100" i="27"/>
  <c r="W49" i="27"/>
  <c r="W29" i="27"/>
  <c r="W75" i="27"/>
  <c r="W73" i="27"/>
  <c r="W24" i="27"/>
  <c r="W47" i="27"/>
  <c r="W107" i="27"/>
  <c r="W61" i="27"/>
  <c r="W43" i="27"/>
  <c r="W93" i="27"/>
  <c r="W81" i="27"/>
  <c r="W110" i="27"/>
  <c r="W69" i="27"/>
  <c r="W20" i="27"/>
  <c r="W25" i="27"/>
  <c r="W27" i="27"/>
  <c r="W117" i="27"/>
  <c r="W97" i="27"/>
  <c r="W95" i="27"/>
  <c r="W90" i="27"/>
  <c r="W56" i="27"/>
  <c r="W88" i="27"/>
  <c r="W7" i="27"/>
  <c r="W21" i="27"/>
  <c r="W45" i="27"/>
  <c r="W17" i="27"/>
  <c r="W60" i="27"/>
  <c r="W85" i="27"/>
  <c r="W105" i="27"/>
  <c r="W92" i="27"/>
  <c r="W96" i="27"/>
  <c r="W38" i="27"/>
  <c r="W59" i="27"/>
  <c r="W62" i="27"/>
  <c r="W42" i="27"/>
  <c r="W106" i="27"/>
  <c r="W12" i="27"/>
  <c r="W46" i="27"/>
  <c r="W14" i="27"/>
  <c r="W113" i="27"/>
  <c r="W76" i="27"/>
  <c r="W34" i="27"/>
  <c r="BW25" i="27"/>
  <c r="BW31" i="27"/>
  <c r="BW80" i="27"/>
  <c r="BW37" i="27"/>
  <c r="BW120" i="27"/>
  <c r="BW118" i="27"/>
  <c r="BW19" i="27"/>
  <c r="BW72" i="27"/>
  <c r="BW53" i="27"/>
  <c r="BW44" i="27"/>
  <c r="BW28" i="27"/>
  <c r="BW59" i="27"/>
  <c r="BW58" i="27"/>
  <c r="BW101" i="27"/>
  <c r="BW73" i="27"/>
  <c r="BW86" i="27"/>
  <c r="BW23" i="27"/>
  <c r="BW68" i="27"/>
  <c r="BW22" i="27"/>
  <c r="BW11" i="27"/>
  <c r="BW121" i="27"/>
  <c r="BW66" i="27"/>
  <c r="BW77" i="27"/>
  <c r="BW84" i="27"/>
  <c r="BW20" i="27"/>
  <c r="BW56" i="27"/>
  <c r="BW7" i="27"/>
  <c r="BW55" i="27"/>
  <c r="BW87" i="27"/>
  <c r="BW110" i="27"/>
  <c r="BW70" i="27"/>
  <c r="BW57" i="27"/>
  <c r="BW46" i="27"/>
  <c r="BW6" i="27"/>
  <c r="BW74" i="27"/>
  <c r="BW99" i="27"/>
  <c r="BW83" i="27"/>
  <c r="BW48" i="27"/>
  <c r="BW18" i="27"/>
  <c r="BW109" i="27"/>
  <c r="BW106" i="27"/>
  <c r="BW92" i="27"/>
  <c r="BW38" i="27"/>
  <c r="BW75" i="27"/>
  <c r="BW93" i="27"/>
  <c r="BW12" i="27"/>
  <c r="BW98" i="27"/>
  <c r="BW15" i="27"/>
  <c r="BW24" i="27"/>
  <c r="BW117" i="27"/>
  <c r="BW60" i="27"/>
  <c r="BW78" i="27"/>
  <c r="BW33" i="27"/>
  <c r="BW41" i="27"/>
  <c r="BW85" i="27"/>
  <c r="BW36" i="27"/>
  <c r="BW27" i="27"/>
  <c r="BW8" i="27"/>
  <c r="BW108" i="27"/>
  <c r="BW96" i="27"/>
  <c r="BW107" i="27"/>
  <c r="BW94" i="27"/>
  <c r="BW29" i="27"/>
  <c r="BW97" i="27"/>
  <c r="BW69" i="27"/>
  <c r="BW26" i="27"/>
  <c r="BW65" i="27"/>
  <c r="BW49" i="27"/>
  <c r="BW119" i="27"/>
  <c r="BW47" i="27"/>
  <c r="BW32" i="27"/>
  <c r="BW30" i="27"/>
  <c r="BW104" i="27"/>
  <c r="BW16" i="27"/>
  <c r="BW21" i="27"/>
  <c r="BW61" i="27"/>
  <c r="BW91" i="27"/>
  <c r="BW95" i="27"/>
  <c r="BW39" i="27"/>
  <c r="BW64" i="27"/>
  <c r="BW105" i="27"/>
  <c r="BW79" i="27"/>
  <c r="BW17" i="27"/>
  <c r="BW35" i="27"/>
  <c r="BW42" i="27"/>
  <c r="BW14" i="27"/>
  <c r="BW62" i="27"/>
  <c r="BW100" i="27"/>
  <c r="BW102" i="27"/>
  <c r="BW103" i="27"/>
  <c r="BW113" i="27"/>
  <c r="BW82" i="27"/>
  <c r="BW9" i="27"/>
  <c r="BW54" i="27"/>
  <c r="BW88" i="27"/>
  <c r="BW51" i="27"/>
  <c r="BW90" i="27"/>
  <c r="BW67" i="27"/>
  <c r="BW40" i="27"/>
  <c r="BW81" i="27"/>
  <c r="BW50" i="27"/>
  <c r="BW13" i="27"/>
  <c r="BW116" i="27"/>
  <c r="BW52" i="27"/>
  <c r="BW45" i="27"/>
  <c r="BW89" i="27"/>
  <c r="BW71" i="27"/>
  <c r="BW76" i="27"/>
  <c r="BW111" i="27"/>
  <c r="BW10" i="27"/>
  <c r="BW115" i="27"/>
  <c r="BW43" i="27"/>
  <c r="BW63" i="27"/>
  <c r="BW34" i="27"/>
  <c r="DA57" i="27"/>
  <c r="DA36" i="27"/>
  <c r="DA115" i="27"/>
  <c r="DA85" i="27"/>
  <c r="DA20" i="27"/>
  <c r="DA107" i="27"/>
  <c r="DA113" i="27"/>
  <c r="DA37" i="27"/>
  <c r="DA74" i="27"/>
  <c r="DA102" i="27"/>
  <c r="DA77" i="27"/>
  <c r="DA17" i="27"/>
  <c r="DA25" i="27"/>
  <c r="DA109" i="27"/>
  <c r="DA71" i="27"/>
  <c r="DA116" i="27"/>
  <c r="DA118" i="27"/>
  <c r="DA29" i="27"/>
  <c r="DA120" i="27"/>
  <c r="DA121" i="27"/>
  <c r="DA73" i="27"/>
  <c r="DA89" i="27"/>
  <c r="DA33" i="27"/>
  <c r="DA82" i="27"/>
  <c r="DA95" i="27"/>
  <c r="DA21" i="27"/>
  <c r="DA10" i="27"/>
  <c r="DA27" i="27"/>
  <c r="DA103" i="27"/>
  <c r="DA66" i="27"/>
  <c r="DA14" i="27"/>
  <c r="DA100" i="27"/>
  <c r="DA92" i="27"/>
  <c r="DA22" i="27"/>
  <c r="DA86" i="27"/>
  <c r="DA60" i="27"/>
  <c r="DA84" i="27"/>
  <c r="DA70" i="27"/>
  <c r="DA41" i="27"/>
  <c r="DA90" i="27"/>
  <c r="DA87" i="27"/>
  <c r="DA35" i="27"/>
  <c r="DA108" i="27"/>
  <c r="DA38" i="27"/>
  <c r="DA49" i="27"/>
  <c r="DA32" i="27"/>
  <c r="DA6" i="27"/>
  <c r="DA78" i="27"/>
  <c r="DA52" i="27"/>
  <c r="DA46" i="27"/>
  <c r="DA110" i="27"/>
  <c r="DA119" i="27"/>
  <c r="DA12" i="27"/>
  <c r="DA88" i="27"/>
  <c r="DA40" i="27"/>
  <c r="DA62" i="27"/>
  <c r="DA80" i="27"/>
  <c r="DA19" i="27"/>
  <c r="DA39" i="27"/>
  <c r="DA106" i="27"/>
  <c r="DA111" i="27"/>
  <c r="DA50" i="27"/>
  <c r="DA15" i="27"/>
  <c r="DA53" i="27"/>
  <c r="DA42" i="27"/>
  <c r="DA91" i="27"/>
  <c r="DA104" i="27"/>
  <c r="DA61" i="27"/>
  <c r="DA9" i="27"/>
  <c r="DA45" i="27"/>
  <c r="DA11" i="27"/>
  <c r="DA96" i="27"/>
  <c r="DA59" i="27"/>
  <c r="DA16" i="27"/>
  <c r="DA75" i="27"/>
  <c r="DA47" i="27"/>
  <c r="DA23" i="27"/>
  <c r="DA81" i="27"/>
  <c r="DA83" i="27"/>
  <c r="DA67" i="27"/>
  <c r="DA97" i="27"/>
  <c r="DA99" i="27"/>
  <c r="DA8" i="27"/>
  <c r="DA48" i="27"/>
  <c r="DA58" i="27"/>
  <c r="DA18" i="27"/>
  <c r="DA76" i="27"/>
  <c r="DA68" i="27"/>
  <c r="DA56" i="27"/>
  <c r="DA79" i="27"/>
  <c r="DA94" i="27"/>
  <c r="DA7" i="27"/>
  <c r="DA117" i="27"/>
  <c r="DA101" i="27"/>
  <c r="DA34" i="27"/>
  <c r="DA30" i="27"/>
  <c r="DA28" i="27"/>
  <c r="DA105" i="27"/>
  <c r="DA72" i="27"/>
  <c r="DA31" i="27"/>
  <c r="DA24" i="27"/>
  <c r="DA93" i="27"/>
  <c r="DA51" i="27"/>
  <c r="DA26" i="27"/>
  <c r="DA55" i="27"/>
  <c r="DA13" i="27"/>
  <c r="DA65" i="27"/>
  <c r="DA69" i="27"/>
  <c r="DA44" i="27"/>
  <c r="DA43" i="27"/>
  <c r="DA64" i="27"/>
  <c r="DA63" i="27"/>
  <c r="DA54" i="27"/>
  <c r="DA98" i="27"/>
  <c r="I99" i="27"/>
  <c r="I33" i="27"/>
  <c r="I24" i="27"/>
  <c r="I96" i="27"/>
  <c r="I52" i="27"/>
  <c r="I28" i="27"/>
  <c r="I49" i="27"/>
  <c r="I18" i="27"/>
  <c r="I108" i="27"/>
  <c r="I57" i="27"/>
  <c r="I21" i="27"/>
  <c r="I121" i="27"/>
  <c r="I45" i="27"/>
  <c r="I39" i="27"/>
  <c r="I89" i="27"/>
  <c r="I80" i="27"/>
  <c r="I88" i="27"/>
  <c r="I71" i="27"/>
  <c r="I29" i="27"/>
  <c r="I86" i="27"/>
  <c r="I26" i="27"/>
  <c r="I78" i="27"/>
  <c r="I41" i="27"/>
  <c r="I34" i="27"/>
  <c r="I25" i="27"/>
  <c r="I73" i="27"/>
  <c r="I118" i="27"/>
  <c r="I47" i="27"/>
  <c r="I63" i="27"/>
  <c r="I103" i="27"/>
  <c r="I93" i="27"/>
  <c r="I66" i="27"/>
  <c r="I98" i="27"/>
  <c r="I94" i="27"/>
  <c r="I60" i="27"/>
  <c r="I107" i="27"/>
  <c r="I85" i="27"/>
  <c r="I14" i="27"/>
  <c r="I113" i="27"/>
  <c r="I106" i="27"/>
  <c r="I20" i="27"/>
  <c r="I90" i="27"/>
  <c r="I102" i="27"/>
  <c r="I9" i="27"/>
  <c r="I30" i="27"/>
  <c r="I74" i="27"/>
  <c r="I59" i="27"/>
  <c r="I11" i="27"/>
  <c r="I81" i="27"/>
  <c r="I68" i="27"/>
  <c r="I117" i="27"/>
  <c r="I10" i="27"/>
  <c r="I92" i="27"/>
  <c r="I75" i="27"/>
  <c r="I58" i="27"/>
  <c r="I87" i="27"/>
  <c r="I72" i="27"/>
  <c r="I109" i="27"/>
  <c r="I22" i="27"/>
  <c r="I44" i="27"/>
  <c r="I17" i="27"/>
  <c r="I7" i="27"/>
  <c r="I27" i="27"/>
  <c r="I51" i="27"/>
  <c r="I110" i="27"/>
  <c r="I111" i="27"/>
  <c r="I42" i="27"/>
  <c r="I46" i="27"/>
  <c r="I37" i="27"/>
  <c r="I95" i="27"/>
  <c r="I48" i="27"/>
  <c r="I19" i="27"/>
  <c r="I43" i="27"/>
  <c r="I32" i="27"/>
  <c r="I83" i="27"/>
  <c r="I115" i="27"/>
  <c r="I36" i="27"/>
  <c r="I70" i="27"/>
  <c r="I56" i="27"/>
  <c r="I76" i="27"/>
  <c r="I38" i="27"/>
  <c r="I104" i="27"/>
  <c r="I12" i="27"/>
  <c r="I82" i="27"/>
  <c r="I54" i="27"/>
  <c r="I119" i="27"/>
  <c r="I15" i="27"/>
  <c r="I100" i="27"/>
  <c r="I101" i="27"/>
  <c r="I116" i="27"/>
  <c r="I55" i="27"/>
  <c r="I16" i="27"/>
  <c r="I105" i="27"/>
  <c r="I40" i="27"/>
  <c r="I62" i="27"/>
  <c r="I91" i="27"/>
  <c r="I23" i="27"/>
  <c r="I50" i="27"/>
  <c r="I84" i="27"/>
  <c r="I8" i="27"/>
  <c r="I97" i="27"/>
  <c r="I31" i="27"/>
  <c r="I6" i="27"/>
  <c r="I35" i="27"/>
  <c r="I65" i="27"/>
  <c r="I120" i="27"/>
  <c r="I79" i="27"/>
  <c r="I53" i="27"/>
  <c r="I13" i="27"/>
  <c r="I61" i="27"/>
  <c r="I77" i="27"/>
  <c r="I69" i="27"/>
  <c r="I64" i="27"/>
  <c r="I67" i="27"/>
  <c r="CZ25" i="27"/>
  <c r="CZ35" i="27"/>
  <c r="CZ36" i="27"/>
  <c r="CZ7" i="27"/>
  <c r="CZ99" i="27"/>
  <c r="CZ30" i="27"/>
  <c r="CZ16" i="27"/>
  <c r="CZ105" i="27"/>
  <c r="CZ26" i="27"/>
  <c r="CZ100" i="27"/>
  <c r="CZ75" i="27"/>
  <c r="CZ95" i="27"/>
  <c r="CZ101" i="27"/>
  <c r="CZ45" i="27"/>
  <c r="CZ83" i="27"/>
  <c r="CZ82" i="27"/>
  <c r="CZ43" i="27"/>
  <c r="CZ17" i="27"/>
  <c r="CZ107" i="27"/>
  <c r="CZ72" i="27"/>
  <c r="CZ119" i="27"/>
  <c r="CZ59" i="27"/>
  <c r="CZ44" i="27"/>
  <c r="CZ6" i="27"/>
  <c r="CZ66" i="27"/>
  <c r="CZ118" i="27"/>
  <c r="CZ24" i="27"/>
  <c r="CZ111" i="27"/>
  <c r="CZ94" i="27"/>
  <c r="CZ63" i="27"/>
  <c r="CZ34" i="27"/>
  <c r="CZ109" i="27"/>
  <c r="CZ46" i="27"/>
  <c r="CZ71" i="27"/>
  <c r="CZ96" i="27"/>
  <c r="CZ53" i="27"/>
  <c r="CZ18" i="27"/>
  <c r="CZ15" i="27"/>
  <c r="CZ56" i="27"/>
  <c r="CZ8" i="27"/>
  <c r="CZ80" i="27"/>
  <c r="CZ28" i="27"/>
  <c r="CZ20" i="27"/>
  <c r="CZ51" i="27"/>
  <c r="CZ108" i="27"/>
  <c r="CZ19" i="27"/>
  <c r="CZ40" i="27"/>
  <c r="CZ13" i="27"/>
  <c r="CZ57" i="27"/>
  <c r="CZ70" i="27"/>
  <c r="CZ41" i="27"/>
  <c r="CZ79" i="27"/>
  <c r="CZ49" i="27"/>
  <c r="CZ97" i="27"/>
  <c r="CZ86" i="27"/>
  <c r="CZ87" i="27"/>
  <c r="CZ106" i="27"/>
  <c r="CZ103" i="27"/>
  <c r="CZ14" i="27"/>
  <c r="CZ67" i="27"/>
  <c r="CZ22" i="27"/>
  <c r="CZ120" i="27"/>
  <c r="CZ37" i="27"/>
  <c r="CZ113" i="27"/>
  <c r="CZ50" i="27"/>
  <c r="CZ117" i="27"/>
  <c r="CZ81" i="27"/>
  <c r="CZ33" i="27"/>
  <c r="CZ90" i="27"/>
  <c r="CZ12" i="27"/>
  <c r="CZ74" i="27"/>
  <c r="CZ10" i="27"/>
  <c r="CZ65" i="27"/>
  <c r="CZ11" i="27"/>
  <c r="CZ98" i="27"/>
  <c r="CZ110" i="27"/>
  <c r="CZ21" i="27"/>
  <c r="CZ85" i="27"/>
  <c r="CZ91" i="27"/>
  <c r="CZ88" i="27"/>
  <c r="CZ62" i="27"/>
  <c r="CZ9" i="27"/>
  <c r="CZ77" i="27"/>
  <c r="CZ73" i="27"/>
  <c r="CZ68" i="27"/>
  <c r="CZ69" i="27"/>
  <c r="CZ23" i="27"/>
  <c r="CZ121" i="27"/>
  <c r="CZ60" i="27"/>
  <c r="CZ76" i="27"/>
  <c r="CZ27" i="27"/>
  <c r="CZ115" i="27"/>
  <c r="CZ78" i="27"/>
  <c r="CZ93" i="27"/>
  <c r="CZ47" i="27"/>
  <c r="CZ104" i="27"/>
  <c r="CZ102" i="27"/>
  <c r="CZ58" i="27"/>
  <c r="CZ54" i="27"/>
  <c r="CZ31" i="27"/>
  <c r="CZ55" i="27"/>
  <c r="CZ61" i="27"/>
  <c r="CZ116" i="27"/>
  <c r="CZ48" i="27"/>
  <c r="CZ42" i="27"/>
  <c r="CZ52" i="27"/>
  <c r="CZ32" i="27"/>
  <c r="CZ89" i="27"/>
  <c r="CZ84" i="27"/>
  <c r="CZ29" i="27"/>
  <c r="CZ64" i="27"/>
  <c r="CZ38" i="27"/>
  <c r="CZ39" i="27"/>
  <c r="CZ92" i="27"/>
  <c r="S107" i="27"/>
  <c r="S97" i="27"/>
  <c r="S46" i="27"/>
  <c r="S52" i="27"/>
  <c r="S69" i="27"/>
  <c r="S116" i="27"/>
  <c r="S57" i="27"/>
  <c r="S37" i="27"/>
  <c r="S6" i="27"/>
  <c r="S40" i="27"/>
  <c r="S108" i="27"/>
  <c r="S9" i="27"/>
  <c r="S68" i="27"/>
  <c r="S96" i="27"/>
  <c r="S47" i="27"/>
  <c r="S86" i="27"/>
  <c r="S31" i="27"/>
  <c r="S78" i="27"/>
  <c r="S19" i="27"/>
  <c r="S20" i="27"/>
  <c r="S81" i="27"/>
  <c r="S103" i="27"/>
  <c r="S8" i="27"/>
  <c r="S105" i="27"/>
  <c r="S102" i="27"/>
  <c r="S79" i="27"/>
  <c r="S33" i="27"/>
  <c r="S60" i="27"/>
  <c r="S65" i="27"/>
  <c r="S93" i="27"/>
  <c r="S121" i="27"/>
  <c r="S61" i="27"/>
  <c r="S34" i="27"/>
  <c r="S7" i="27"/>
  <c r="S72" i="27"/>
  <c r="S41" i="27"/>
  <c r="S113" i="27"/>
  <c r="S84" i="27"/>
  <c r="S98" i="27"/>
  <c r="S18" i="27"/>
  <c r="S85" i="27"/>
  <c r="S90" i="27"/>
  <c r="S24" i="27"/>
  <c r="S54" i="27"/>
  <c r="S42" i="27"/>
  <c r="S13" i="27"/>
  <c r="S101" i="27"/>
  <c r="S70" i="27"/>
  <c r="S59" i="27"/>
  <c r="S64" i="27"/>
  <c r="S67" i="27"/>
  <c r="S100" i="27"/>
  <c r="S106" i="27"/>
  <c r="S75" i="27"/>
  <c r="S109" i="27"/>
  <c r="S76" i="27"/>
  <c r="S53" i="27"/>
  <c r="S63" i="27"/>
  <c r="S35" i="27"/>
  <c r="S48" i="27"/>
  <c r="S39" i="27"/>
  <c r="S62" i="27"/>
  <c r="S95" i="27"/>
  <c r="S87" i="27"/>
  <c r="S77" i="27"/>
  <c r="S115" i="27"/>
  <c r="S119" i="27"/>
  <c r="S56" i="27"/>
  <c r="S74" i="27"/>
  <c r="S49" i="27"/>
  <c r="S15" i="27"/>
  <c r="S50" i="27"/>
  <c r="S12" i="27"/>
  <c r="S26" i="27"/>
  <c r="S14" i="27"/>
  <c r="S36" i="27"/>
  <c r="S83" i="27"/>
  <c r="S58" i="27"/>
  <c r="S91" i="27"/>
  <c r="S66" i="27"/>
  <c r="S89" i="27"/>
  <c r="S73" i="27"/>
  <c r="S11" i="27"/>
  <c r="S27" i="27"/>
  <c r="S10" i="27"/>
  <c r="S118" i="27"/>
  <c r="S21" i="27"/>
  <c r="S82" i="27"/>
  <c r="S104" i="27"/>
  <c r="S16" i="27"/>
  <c r="S29" i="27"/>
  <c r="S23" i="27"/>
  <c r="S17" i="27"/>
  <c r="S55" i="27"/>
  <c r="S120" i="27"/>
  <c r="S110" i="27"/>
  <c r="S94" i="27"/>
  <c r="S99" i="27"/>
  <c r="S71" i="27"/>
  <c r="S30" i="27"/>
  <c r="S38" i="27"/>
  <c r="S32" i="27"/>
  <c r="S44" i="27"/>
  <c r="S45" i="27"/>
  <c r="S51" i="27"/>
  <c r="S28" i="27"/>
  <c r="S25" i="27"/>
  <c r="S88" i="27"/>
  <c r="S111" i="27"/>
  <c r="S43" i="27"/>
  <c r="S117" i="27"/>
  <c r="S22" i="27"/>
  <c r="S80" i="27"/>
  <c r="S92" i="27"/>
  <c r="CC78" i="27"/>
  <c r="CC88" i="27"/>
  <c r="CC92" i="27"/>
  <c r="CC116" i="27"/>
  <c r="CC73" i="27"/>
  <c r="CC98" i="27"/>
  <c r="CC21" i="27"/>
  <c r="CC117" i="27"/>
  <c r="CC84" i="27"/>
  <c r="CC10" i="27"/>
  <c r="CC26" i="27"/>
  <c r="CC95" i="27"/>
  <c r="CC107" i="27"/>
  <c r="CC52" i="27"/>
  <c r="CC27" i="27"/>
  <c r="CC53" i="27"/>
  <c r="CC121" i="27"/>
  <c r="CC118" i="27"/>
  <c r="CC62" i="27"/>
  <c r="CC51" i="27"/>
  <c r="CC58" i="27"/>
  <c r="CC108" i="27"/>
  <c r="CC59" i="27"/>
  <c r="CC54" i="27"/>
  <c r="CC87" i="27"/>
  <c r="CC96" i="27"/>
  <c r="CC11" i="27"/>
  <c r="CC38" i="27"/>
  <c r="CC120" i="27"/>
  <c r="CC16" i="27"/>
  <c r="CC25" i="27"/>
  <c r="CC8" i="27"/>
  <c r="CC33" i="27"/>
  <c r="CC6" i="27"/>
  <c r="CC61" i="27"/>
  <c r="CC29" i="27"/>
  <c r="CC18" i="27"/>
  <c r="CC66" i="27"/>
  <c r="CC104" i="27"/>
  <c r="CC93" i="27"/>
  <c r="CC19" i="27"/>
  <c r="CC31" i="27"/>
  <c r="CC34" i="27"/>
  <c r="CC28" i="27"/>
  <c r="CC42" i="27"/>
  <c r="CC99" i="27"/>
  <c r="CC85" i="27"/>
  <c r="CC72" i="27"/>
  <c r="CC110" i="27"/>
  <c r="CC20" i="27"/>
  <c r="CC13" i="27"/>
  <c r="CC68" i="27"/>
  <c r="CC103" i="27"/>
  <c r="CC90" i="27"/>
  <c r="CC14" i="27"/>
  <c r="CC119" i="27"/>
  <c r="CC39" i="27"/>
  <c r="CC50" i="27"/>
  <c r="CC81" i="27"/>
  <c r="CC64" i="27"/>
  <c r="CC23" i="27"/>
  <c r="CC60" i="27"/>
  <c r="CC63" i="27"/>
  <c r="CC7" i="27"/>
  <c r="CC113" i="27"/>
  <c r="CC45" i="27"/>
  <c r="CC111" i="27"/>
  <c r="CC47" i="27"/>
  <c r="CC55" i="27"/>
  <c r="CC67" i="27"/>
  <c r="CC74" i="27"/>
  <c r="CC70" i="27"/>
  <c r="CC83" i="27"/>
  <c r="CC44" i="27"/>
  <c r="CC56" i="27"/>
  <c r="CC32" i="27"/>
  <c r="CC22" i="27"/>
  <c r="CC106" i="27"/>
  <c r="CC89" i="27"/>
  <c r="CC79" i="27"/>
  <c r="CC48" i="27"/>
  <c r="CC24" i="27"/>
  <c r="CC86" i="27"/>
  <c r="CC101" i="27"/>
  <c r="CC97" i="27"/>
  <c r="CC57" i="27"/>
  <c r="CC109" i="27"/>
  <c r="CC76" i="27"/>
  <c r="CC82" i="27"/>
  <c r="CC69" i="27"/>
  <c r="CC100" i="27"/>
  <c r="CC36" i="27"/>
  <c r="CC91" i="27"/>
  <c r="CC71" i="27"/>
  <c r="CC35" i="27"/>
  <c r="CC46" i="27"/>
  <c r="CC77" i="27"/>
  <c r="CC65" i="27"/>
  <c r="CC37" i="27"/>
  <c r="CC40" i="27"/>
  <c r="CC80" i="27"/>
  <c r="CC49" i="27"/>
  <c r="CC17" i="27"/>
  <c r="CC12" i="27"/>
  <c r="CC75" i="27"/>
  <c r="CC102" i="27"/>
  <c r="CC41" i="27"/>
  <c r="CC43" i="27"/>
  <c r="CC9" i="27"/>
  <c r="CC94" i="27"/>
  <c r="CC30" i="27"/>
  <c r="CC15" i="27"/>
  <c r="CC115" i="27"/>
  <c r="CC105" i="27"/>
  <c r="AH17" i="27"/>
  <c r="AH116" i="27"/>
  <c r="AH18" i="27"/>
  <c r="AH7" i="27"/>
  <c r="AH99" i="27"/>
  <c r="AH9" i="27"/>
  <c r="AH14" i="27"/>
  <c r="AH95" i="27"/>
  <c r="AH69" i="27"/>
  <c r="AH65" i="27"/>
  <c r="AH32" i="27"/>
  <c r="AH101" i="27"/>
  <c r="AH100" i="27"/>
  <c r="AH47" i="27"/>
  <c r="AH8" i="27"/>
  <c r="AH63" i="27"/>
  <c r="AH111" i="27"/>
  <c r="AH43" i="27"/>
  <c r="AH12" i="27"/>
  <c r="AH21" i="27"/>
  <c r="AH74" i="27"/>
  <c r="AH23" i="27"/>
  <c r="AH20" i="27"/>
  <c r="AH110" i="27"/>
  <c r="AH115" i="27"/>
  <c r="AH57" i="27"/>
  <c r="AH84" i="27"/>
  <c r="AH62" i="27"/>
  <c r="AH90" i="27"/>
  <c r="AH19" i="27"/>
  <c r="AH13" i="27"/>
  <c r="AH51" i="27"/>
  <c r="AH6" i="27"/>
  <c r="AH39" i="27"/>
  <c r="AH86" i="27"/>
  <c r="AH38" i="27"/>
  <c r="AH55" i="27"/>
  <c r="AH46" i="27"/>
  <c r="AH75" i="27"/>
  <c r="AH59" i="27"/>
  <c r="AH15" i="27"/>
  <c r="AH30" i="27"/>
  <c r="AH109" i="27"/>
  <c r="AH66" i="27"/>
  <c r="AH98" i="27"/>
  <c r="AH91" i="27"/>
  <c r="AH56" i="27"/>
  <c r="AH54" i="27"/>
  <c r="AH121" i="27"/>
  <c r="AH119" i="27"/>
  <c r="AH89" i="27"/>
  <c r="AH71" i="27"/>
  <c r="AH108" i="27"/>
  <c r="AH117" i="27"/>
  <c r="AH81" i="27"/>
  <c r="AH64" i="27"/>
  <c r="AH94" i="27"/>
  <c r="AH50" i="27"/>
  <c r="AH33" i="27"/>
  <c r="AH72" i="27"/>
  <c r="AH77" i="27"/>
  <c r="AH92" i="27"/>
  <c r="AH97" i="27"/>
  <c r="AH24" i="27"/>
  <c r="AH87" i="27"/>
  <c r="AH44" i="27"/>
  <c r="AH104" i="27"/>
  <c r="AH28" i="27"/>
  <c r="AH61" i="27"/>
  <c r="AH29" i="27"/>
  <c r="AH48" i="27"/>
  <c r="AH35" i="27"/>
  <c r="AH70" i="27"/>
  <c r="AH93" i="27"/>
  <c r="AH107" i="27"/>
  <c r="AH113" i="27"/>
  <c r="AH41" i="27"/>
  <c r="AH22" i="27"/>
  <c r="AH31" i="27"/>
  <c r="AH60" i="27"/>
  <c r="AH42" i="27"/>
  <c r="AH45" i="27"/>
  <c r="AH120" i="27"/>
  <c r="AH106" i="27"/>
  <c r="AH53" i="27"/>
  <c r="AH82" i="27"/>
  <c r="AH36" i="27"/>
  <c r="AH68" i="27"/>
  <c r="AH85" i="27"/>
  <c r="AH25" i="27"/>
  <c r="AH10" i="27"/>
  <c r="AH78" i="27"/>
  <c r="AH88" i="27"/>
  <c r="AH73" i="27"/>
  <c r="AH96" i="27"/>
  <c r="AH118" i="27"/>
  <c r="AH26" i="27"/>
  <c r="AH103" i="27"/>
  <c r="AH37" i="27"/>
  <c r="AH58" i="27"/>
  <c r="AH49" i="27"/>
  <c r="AH11" i="27"/>
  <c r="AH80" i="27"/>
  <c r="AH105" i="27"/>
  <c r="AH40" i="27"/>
  <c r="AH79" i="27"/>
  <c r="AH83" i="27"/>
  <c r="AH52" i="27"/>
  <c r="AH34" i="27"/>
  <c r="AH76" i="27"/>
  <c r="AH67" i="27"/>
  <c r="AH16" i="27"/>
  <c r="AH27" i="27"/>
  <c r="AH102" i="27"/>
  <c r="AV100" i="27"/>
  <c r="AV41" i="27"/>
  <c r="AV76" i="27"/>
  <c r="AV23" i="27"/>
  <c r="AV73" i="27"/>
  <c r="AV37" i="27"/>
  <c r="AV83" i="27"/>
  <c r="AV72" i="27"/>
  <c r="AV25" i="27"/>
  <c r="AV24" i="27"/>
  <c r="AV62" i="27"/>
  <c r="AV105" i="27"/>
  <c r="AV120" i="27"/>
  <c r="AV44" i="27"/>
  <c r="AV93" i="27"/>
  <c r="AV36" i="27"/>
  <c r="AV77" i="27"/>
  <c r="AV104" i="27"/>
  <c r="AV89" i="27"/>
  <c r="AV26" i="27"/>
  <c r="AV27" i="27"/>
  <c r="AV51" i="27"/>
  <c r="AV43" i="27"/>
  <c r="AV54" i="27"/>
  <c r="AV28" i="27"/>
  <c r="AV7" i="27"/>
  <c r="AV65" i="27"/>
  <c r="AV108" i="27"/>
  <c r="AV29" i="27"/>
  <c r="AV88" i="27"/>
  <c r="AV22" i="27"/>
  <c r="AV59" i="27"/>
  <c r="AV111" i="27"/>
  <c r="AV82" i="27"/>
  <c r="AV110" i="27"/>
  <c r="AV86" i="27"/>
  <c r="AV69" i="27"/>
  <c r="AV78" i="27"/>
  <c r="AV75" i="27"/>
  <c r="AV121" i="27"/>
  <c r="AV94" i="27"/>
  <c r="AV34" i="27"/>
  <c r="AV55" i="27"/>
  <c r="AV39" i="27"/>
  <c r="AV58" i="27"/>
  <c r="AV63" i="27"/>
  <c r="AV115" i="27"/>
  <c r="AV60" i="27"/>
  <c r="AV17" i="27"/>
  <c r="AV52" i="27"/>
  <c r="AV92" i="27"/>
  <c r="AV40" i="27"/>
  <c r="AV46" i="27"/>
  <c r="AV109" i="27"/>
  <c r="AV81" i="27"/>
  <c r="AV8" i="27"/>
  <c r="AV66" i="27"/>
  <c r="AV101" i="27"/>
  <c r="AV57" i="27"/>
  <c r="AV14" i="27"/>
  <c r="AV13" i="27"/>
  <c r="AV113" i="27"/>
  <c r="AV56" i="27"/>
  <c r="AV74" i="27"/>
  <c r="AV80" i="27"/>
  <c r="AV20" i="27"/>
  <c r="AV118" i="27"/>
  <c r="AV42" i="27"/>
  <c r="AV38" i="27"/>
  <c r="AV103" i="27"/>
  <c r="AV47" i="27"/>
  <c r="AV53" i="27"/>
  <c r="AV30" i="27"/>
  <c r="AV11" i="27"/>
  <c r="AV116" i="27"/>
  <c r="AV32" i="27"/>
  <c r="AV96" i="27"/>
  <c r="AV33" i="27"/>
  <c r="AV48" i="27"/>
  <c r="AV95" i="27"/>
  <c r="AV19" i="27"/>
  <c r="AV67" i="27"/>
  <c r="AV68" i="27"/>
  <c r="AV12" i="27"/>
  <c r="AV50" i="27"/>
  <c r="AV84" i="27"/>
  <c r="AV21" i="27"/>
  <c r="AV9" i="27"/>
  <c r="AV117" i="27"/>
  <c r="AV10" i="27"/>
  <c r="AV102" i="27"/>
  <c r="AV64" i="27"/>
  <c r="AV70" i="27"/>
  <c r="AV79" i="27"/>
  <c r="AV87" i="27"/>
  <c r="AV106" i="27"/>
  <c r="AV97" i="27"/>
  <c r="AV35" i="27"/>
  <c r="AV49" i="27"/>
  <c r="AV61" i="27"/>
  <c r="AV31" i="27"/>
  <c r="AV99" i="27"/>
  <c r="AV16" i="27"/>
  <c r="AV6" i="27"/>
  <c r="AV15" i="27"/>
  <c r="AV107" i="27"/>
  <c r="AV91" i="27"/>
  <c r="AV85" i="27"/>
  <c r="AV45" i="27"/>
  <c r="AV119" i="27"/>
  <c r="AV18" i="27"/>
  <c r="AV90" i="27"/>
  <c r="AV98" i="27"/>
  <c r="AV71" i="27"/>
  <c r="BB11" i="27"/>
  <c r="BB53" i="27"/>
  <c r="BB108" i="27"/>
  <c r="BB26" i="27"/>
  <c r="BB80" i="27"/>
  <c r="BB68" i="27"/>
  <c r="BB95" i="27"/>
  <c r="BB23" i="27"/>
  <c r="BB106" i="27"/>
  <c r="BB94" i="27"/>
  <c r="BB39" i="27"/>
  <c r="BB101" i="27"/>
  <c r="BB82" i="27"/>
  <c r="BB93" i="27"/>
  <c r="BB105" i="27"/>
  <c r="BB89" i="27"/>
  <c r="BB27" i="27"/>
  <c r="BB17" i="27"/>
  <c r="BB69" i="27"/>
  <c r="BB109" i="27"/>
  <c r="BB45" i="27"/>
  <c r="BB44" i="27"/>
  <c r="BB104" i="27"/>
  <c r="BB102" i="27"/>
  <c r="BB10" i="27"/>
  <c r="BB22" i="27"/>
  <c r="BB121" i="27"/>
  <c r="BB7" i="27"/>
  <c r="BB8" i="27"/>
  <c r="BB43" i="27"/>
  <c r="BB115" i="27"/>
  <c r="BB97" i="27"/>
  <c r="BB72" i="27"/>
  <c r="BB64" i="27"/>
  <c r="BB61" i="27"/>
  <c r="BB110" i="27"/>
  <c r="BB70" i="27"/>
  <c r="BB113" i="27"/>
  <c r="BB117" i="27"/>
  <c r="BB71" i="27"/>
  <c r="BB107" i="27"/>
  <c r="BB88" i="27"/>
  <c r="BB111" i="27"/>
  <c r="BB67" i="27"/>
  <c r="BB79" i="27"/>
  <c r="BB18" i="27"/>
  <c r="BB75" i="27"/>
  <c r="BB87" i="27"/>
  <c r="BB90" i="27"/>
  <c r="BB46" i="27"/>
  <c r="BB116" i="27"/>
  <c r="BB28" i="27"/>
  <c r="BB29" i="27"/>
  <c r="BB16" i="27"/>
  <c r="BB120" i="27"/>
  <c r="BB96" i="27"/>
  <c r="BB58" i="27"/>
  <c r="BB41" i="27"/>
  <c r="BB59" i="27"/>
  <c r="BB86" i="27"/>
  <c r="BB20" i="27"/>
  <c r="BB51" i="27"/>
  <c r="BB6" i="27"/>
  <c r="BB84" i="27"/>
  <c r="BB100" i="27"/>
  <c r="BB30" i="27"/>
  <c r="BB50" i="27"/>
  <c r="BB85" i="27"/>
  <c r="BB55" i="27"/>
  <c r="BB91" i="27"/>
  <c r="BB99" i="27"/>
  <c r="BB63" i="27"/>
  <c r="BB66" i="27"/>
  <c r="BB74" i="27"/>
  <c r="BB73" i="27"/>
  <c r="BB34" i="27"/>
  <c r="BB49" i="27"/>
  <c r="BB21" i="27"/>
  <c r="BB57" i="27"/>
  <c r="BB36" i="27"/>
  <c r="BB19" i="27"/>
  <c r="BB13" i="27"/>
  <c r="BB54" i="27"/>
  <c r="BB12" i="27"/>
  <c r="BB103" i="27"/>
  <c r="BB37" i="27"/>
  <c r="BB14" i="27"/>
  <c r="BB81" i="27"/>
  <c r="BB25" i="27"/>
  <c r="BB32" i="27"/>
  <c r="BB35" i="27"/>
  <c r="BB98" i="27"/>
  <c r="BB24" i="27"/>
  <c r="BB42" i="27"/>
  <c r="BB78" i="27"/>
  <c r="BB118" i="27"/>
  <c r="BB65" i="27"/>
  <c r="BB92" i="27"/>
  <c r="BB31" i="27"/>
  <c r="BB52" i="27"/>
  <c r="BB9" i="27"/>
  <c r="BB48" i="27"/>
  <c r="BB38" i="27"/>
  <c r="BB76" i="27"/>
  <c r="BB77" i="27"/>
  <c r="BB47" i="27"/>
  <c r="BB56" i="27"/>
  <c r="BB62" i="27"/>
  <c r="BB15" i="27"/>
  <c r="BB119" i="27"/>
  <c r="BB33" i="27"/>
  <c r="BB40" i="27"/>
  <c r="BB83" i="27"/>
  <c r="BB60" i="27"/>
  <c r="AU68" i="27"/>
  <c r="AU49" i="27"/>
  <c r="AU96" i="27"/>
  <c r="AU13" i="27"/>
  <c r="AU12" i="27"/>
  <c r="AU66" i="27"/>
  <c r="AU77" i="27"/>
  <c r="AU87" i="27"/>
  <c r="AU94" i="27"/>
  <c r="AU7" i="27"/>
  <c r="AU22" i="27"/>
  <c r="AU47" i="27"/>
  <c r="AU39" i="27"/>
  <c r="AU92" i="27"/>
  <c r="AU81" i="27"/>
  <c r="AU55" i="27"/>
  <c r="AU103" i="27"/>
  <c r="AU20" i="27"/>
  <c r="AU97" i="27"/>
  <c r="AU30" i="27"/>
  <c r="AU78" i="27"/>
  <c r="AU64" i="27"/>
  <c r="AU89" i="27"/>
  <c r="AU24" i="27"/>
  <c r="AU8" i="27"/>
  <c r="AU48" i="27"/>
  <c r="AU58" i="27"/>
  <c r="AU102" i="27"/>
  <c r="AU111" i="27"/>
  <c r="AU105" i="27"/>
  <c r="AU15" i="27"/>
  <c r="AU18" i="27"/>
  <c r="AU29" i="27"/>
  <c r="AU76" i="27"/>
  <c r="AU37" i="27"/>
  <c r="AU19" i="27"/>
  <c r="AU73" i="27"/>
  <c r="AU90" i="27"/>
  <c r="AU110" i="27"/>
  <c r="AU45" i="27"/>
  <c r="AU32" i="27"/>
  <c r="AU79" i="27"/>
  <c r="AU67" i="27"/>
  <c r="AU26" i="27"/>
  <c r="AU115" i="27"/>
  <c r="AU83" i="27"/>
  <c r="AU70" i="27"/>
  <c r="AU101" i="27"/>
  <c r="AU52" i="27"/>
  <c r="AU121" i="27"/>
  <c r="AU113" i="27"/>
  <c r="AU41" i="27"/>
  <c r="AU75" i="27"/>
  <c r="AU40" i="27"/>
  <c r="AU51" i="27"/>
  <c r="AU60" i="27"/>
  <c r="AU99" i="27"/>
  <c r="AU100" i="27"/>
  <c r="AU59" i="27"/>
  <c r="AU23" i="27"/>
  <c r="AU84" i="27"/>
  <c r="AU93" i="27"/>
  <c r="AU11" i="27"/>
  <c r="AU71" i="27"/>
  <c r="AU95" i="27"/>
  <c r="AU10" i="27"/>
  <c r="AU80" i="27"/>
  <c r="AU82" i="27"/>
  <c r="AU119" i="27"/>
  <c r="AU6" i="27"/>
  <c r="AU14" i="27"/>
  <c r="AU35" i="27"/>
  <c r="AU86" i="27"/>
  <c r="AU17" i="27"/>
  <c r="AU74" i="27"/>
  <c r="AU69" i="27"/>
  <c r="AU107" i="27"/>
  <c r="AU91" i="27"/>
  <c r="AU42" i="27"/>
  <c r="AU63" i="27"/>
  <c r="AU62" i="27"/>
  <c r="AU57" i="27"/>
  <c r="AU16" i="27"/>
  <c r="AU106" i="27"/>
  <c r="AU38" i="27"/>
  <c r="AU108" i="27"/>
  <c r="AU61" i="27"/>
  <c r="AU117" i="27"/>
  <c r="AU46" i="27"/>
  <c r="AU65" i="27"/>
  <c r="AU116" i="27"/>
  <c r="AU9" i="27"/>
  <c r="AU31" i="27"/>
  <c r="AU98" i="27"/>
  <c r="AU21" i="27"/>
  <c r="AU27" i="27"/>
  <c r="AU56" i="27"/>
  <c r="AU50" i="27"/>
  <c r="AU104" i="27"/>
  <c r="AU36" i="27"/>
  <c r="AU109" i="27"/>
  <c r="AU118" i="27"/>
  <c r="AU34" i="27"/>
  <c r="AU43" i="27"/>
  <c r="AU72" i="27"/>
  <c r="AU28" i="27"/>
  <c r="AU54" i="27"/>
  <c r="AU25" i="27"/>
  <c r="AU120" i="27"/>
  <c r="AU44" i="27"/>
  <c r="AU33" i="27"/>
  <c r="AU85" i="27"/>
  <c r="AU53" i="27"/>
  <c r="AU88" i="27"/>
  <c r="BY98" i="27"/>
  <c r="BY39" i="27"/>
  <c r="BY99" i="27"/>
  <c r="BY115" i="27"/>
  <c r="BY22" i="27"/>
  <c r="BY69" i="27"/>
  <c r="BY71" i="27"/>
  <c r="BY15" i="27"/>
  <c r="BY93" i="27"/>
  <c r="BY23" i="27"/>
  <c r="BY62" i="27"/>
  <c r="BY47" i="27"/>
  <c r="BY64" i="27"/>
  <c r="BY117" i="27"/>
  <c r="BY17" i="27"/>
  <c r="BY75" i="27"/>
  <c r="BY43" i="27"/>
  <c r="BY20" i="27"/>
  <c r="BY19" i="27"/>
  <c r="BY21" i="27"/>
  <c r="BY48" i="27"/>
  <c r="BY67" i="27"/>
  <c r="BY88" i="27"/>
  <c r="BY113" i="27"/>
  <c r="BY16" i="27"/>
  <c r="BY92" i="27"/>
  <c r="BY108" i="27"/>
  <c r="BY73" i="27"/>
  <c r="BY32" i="27"/>
  <c r="BY49" i="27"/>
  <c r="BY104" i="27"/>
  <c r="BY110" i="27"/>
  <c r="BY54" i="27"/>
  <c r="BY30" i="27"/>
  <c r="BY107" i="27"/>
  <c r="BY28" i="27"/>
  <c r="BY10" i="27"/>
  <c r="BY90" i="27"/>
  <c r="BY101" i="27"/>
  <c r="BY7" i="27"/>
  <c r="BY85" i="27"/>
  <c r="BY91" i="27"/>
  <c r="BY8" i="27"/>
  <c r="BY61" i="27"/>
  <c r="BY53" i="27"/>
  <c r="BY102" i="27"/>
  <c r="BY51" i="27"/>
  <c r="BY84" i="27"/>
  <c r="BY57" i="27"/>
  <c r="BY76" i="27"/>
  <c r="BY70" i="27"/>
  <c r="BY37" i="27"/>
  <c r="BY25" i="27"/>
  <c r="BY77" i="27"/>
  <c r="BY78" i="27"/>
  <c r="BY121" i="27"/>
  <c r="BY95" i="27"/>
  <c r="BY6" i="27"/>
  <c r="BY41" i="27"/>
  <c r="BY65" i="27"/>
  <c r="BY59" i="27"/>
  <c r="BY89" i="27"/>
  <c r="BY13" i="27"/>
  <c r="BY58" i="27"/>
  <c r="BY100" i="27"/>
  <c r="BY34" i="27"/>
  <c r="BY24" i="27"/>
  <c r="BY46" i="27"/>
  <c r="BY14" i="27"/>
  <c r="BY56" i="27"/>
  <c r="BY105" i="27"/>
  <c r="BY111" i="27"/>
  <c r="BY29" i="27"/>
  <c r="BY52" i="27"/>
  <c r="BY79" i="27"/>
  <c r="BY40" i="27"/>
  <c r="BY82" i="27"/>
  <c r="BY86" i="27"/>
  <c r="BY36" i="27"/>
  <c r="BY12" i="27"/>
  <c r="BY72" i="27"/>
  <c r="BY74" i="27"/>
  <c r="BY80" i="27"/>
  <c r="BY26" i="27"/>
  <c r="BY66" i="27"/>
  <c r="BY94" i="27"/>
  <c r="BY83" i="27"/>
  <c r="BY103" i="27"/>
  <c r="BY42" i="27"/>
  <c r="BY9" i="27"/>
  <c r="BY35" i="27"/>
  <c r="BY11" i="27"/>
  <c r="BY38" i="27"/>
  <c r="BY27" i="27"/>
  <c r="BY55" i="27"/>
  <c r="BY109" i="27"/>
  <c r="BY50" i="27"/>
  <c r="BY44" i="27"/>
  <c r="BY60" i="27"/>
  <c r="BY116" i="27"/>
  <c r="BY87" i="27"/>
  <c r="BY63" i="27"/>
  <c r="BY96" i="27"/>
  <c r="BY120" i="27"/>
  <c r="BY106" i="27"/>
  <c r="BY119" i="27"/>
  <c r="BY18" i="27"/>
  <c r="BY31" i="27"/>
  <c r="BY118" i="27"/>
  <c r="BY45" i="27"/>
  <c r="BY97" i="27"/>
  <c r="BY81" i="27"/>
  <c r="BY33" i="27"/>
  <c r="BY68" i="27"/>
  <c r="AD70" i="27"/>
  <c r="AD104" i="27"/>
  <c r="AD39" i="27"/>
  <c r="AD78" i="27"/>
  <c r="AD16" i="27"/>
  <c r="AD32" i="27"/>
  <c r="AD24" i="27"/>
  <c r="AD86" i="27"/>
  <c r="AD47" i="27"/>
  <c r="AD99" i="27"/>
  <c r="AD19" i="27"/>
  <c r="AD13" i="27"/>
  <c r="AD37" i="27"/>
  <c r="AD92" i="27"/>
  <c r="AD20" i="27"/>
  <c r="AD67" i="27"/>
  <c r="AD15" i="27"/>
  <c r="AD62" i="27"/>
  <c r="AD36" i="27"/>
  <c r="AD84" i="27"/>
  <c r="AD63" i="27"/>
  <c r="AD102" i="27"/>
  <c r="AD40" i="27"/>
  <c r="AD68" i="27"/>
  <c r="AD66" i="27"/>
  <c r="AD95" i="27"/>
  <c r="AD73" i="27"/>
  <c r="AD17" i="27"/>
  <c r="AD64" i="27"/>
  <c r="AD61" i="27"/>
  <c r="AD118" i="27"/>
  <c r="AD33" i="27"/>
  <c r="AD109" i="27"/>
  <c r="AD69" i="27"/>
  <c r="AD35" i="27"/>
  <c r="AD81" i="27"/>
  <c r="AD50" i="27"/>
  <c r="AD82" i="27"/>
  <c r="AD48" i="27"/>
  <c r="AD106" i="27"/>
  <c r="AD117" i="27"/>
  <c r="AD76" i="27"/>
  <c r="AD87" i="27"/>
  <c r="AD121" i="27"/>
  <c r="AD38" i="27"/>
  <c r="AD55" i="27"/>
  <c r="AD100" i="27"/>
  <c r="AD108" i="27"/>
  <c r="AD89" i="27"/>
  <c r="AD75" i="27"/>
  <c r="AD42" i="27"/>
  <c r="AD46" i="27"/>
  <c r="AD93" i="27"/>
  <c r="AD41" i="27"/>
  <c r="AD22" i="27"/>
  <c r="AD26" i="27"/>
  <c r="AD31" i="27"/>
  <c r="AD74" i="27"/>
  <c r="AD65" i="27"/>
  <c r="AD21" i="27"/>
  <c r="AD111" i="27"/>
  <c r="AD51" i="27"/>
  <c r="AD11" i="27"/>
  <c r="AD28" i="27"/>
  <c r="AD29" i="27"/>
  <c r="AD90" i="27"/>
  <c r="AD12" i="27"/>
  <c r="AD44" i="27"/>
  <c r="AD110" i="27"/>
  <c r="AD94" i="27"/>
  <c r="AD120" i="27"/>
  <c r="AD10" i="27"/>
  <c r="AD60" i="27"/>
  <c r="AD49" i="27"/>
  <c r="AD43" i="27"/>
  <c r="AD58" i="27"/>
  <c r="AD9" i="27"/>
  <c r="AD97" i="27"/>
  <c r="AD115" i="27"/>
  <c r="AD116" i="27"/>
  <c r="AD79" i="27"/>
  <c r="AD101" i="27"/>
  <c r="AD18" i="27"/>
  <c r="AD25" i="27"/>
  <c r="AD30" i="27"/>
  <c r="AD23" i="27"/>
  <c r="AD56" i="27"/>
  <c r="AD71" i="27"/>
  <c r="AD85" i="27"/>
  <c r="AD53" i="27"/>
  <c r="AD54" i="27"/>
  <c r="AD119" i="27"/>
  <c r="AD27" i="27"/>
  <c r="AD88" i="27"/>
  <c r="AD7" i="27"/>
  <c r="AD77" i="27"/>
  <c r="AD107" i="27"/>
  <c r="AD8" i="27"/>
  <c r="AD57" i="27"/>
  <c r="AD72" i="27"/>
  <c r="AD14" i="27"/>
  <c r="AD103" i="27"/>
  <c r="AD96" i="27"/>
  <c r="AD105" i="27"/>
  <c r="AD113" i="27"/>
  <c r="AD45" i="27"/>
  <c r="AD80" i="27"/>
  <c r="AD98" i="27"/>
  <c r="AD6" i="27"/>
  <c r="AD83" i="27"/>
  <c r="AD91" i="27"/>
  <c r="AD34" i="27"/>
  <c r="AD52" i="27"/>
  <c r="AD59" i="27"/>
  <c r="BC23" i="27"/>
  <c r="BC36" i="27"/>
  <c r="BC42" i="27"/>
  <c r="BC119" i="27"/>
  <c r="BC66" i="27"/>
  <c r="BC118" i="27"/>
  <c r="BC93" i="27"/>
  <c r="BC57" i="27"/>
  <c r="BC14" i="27"/>
  <c r="BC33" i="27"/>
  <c r="BC34" i="27"/>
  <c r="BC71" i="27"/>
  <c r="BC44" i="27"/>
  <c r="BC9" i="27"/>
  <c r="BC107" i="27"/>
  <c r="BC116" i="27"/>
  <c r="BC8" i="27"/>
  <c r="BC108" i="27"/>
  <c r="BC17" i="27"/>
  <c r="BC64" i="27"/>
  <c r="BC110" i="27"/>
  <c r="BC75" i="27"/>
  <c r="BC81" i="27"/>
  <c r="BC63" i="27"/>
  <c r="BC104" i="27"/>
  <c r="BC29" i="27"/>
  <c r="BC73" i="27"/>
  <c r="BC40" i="27"/>
  <c r="BC120" i="27"/>
  <c r="BC26" i="27"/>
  <c r="BC47" i="27"/>
  <c r="BC76" i="27"/>
  <c r="BC60" i="27"/>
  <c r="BC18" i="27"/>
  <c r="BC39" i="27"/>
  <c r="BC45" i="27"/>
  <c r="BC7" i="27"/>
  <c r="BC105" i="27"/>
  <c r="BC74" i="27"/>
  <c r="BC43" i="27"/>
  <c r="BC90" i="27"/>
  <c r="BC77" i="27"/>
  <c r="BC16" i="27"/>
  <c r="BC102" i="27"/>
  <c r="BC54" i="27"/>
  <c r="BC92" i="27"/>
  <c r="BC85" i="27"/>
  <c r="BC62" i="27"/>
  <c r="BC68" i="27"/>
  <c r="BC6" i="27"/>
  <c r="BC72" i="27"/>
  <c r="BC46" i="27"/>
  <c r="BC31" i="27"/>
  <c r="BC48" i="27"/>
  <c r="BC38" i="27"/>
  <c r="BC30" i="27"/>
  <c r="BC69" i="27"/>
  <c r="BC96" i="27"/>
  <c r="BC49" i="27"/>
  <c r="BC88" i="27"/>
  <c r="BC55" i="27"/>
  <c r="BC115" i="27"/>
  <c r="BC35" i="27"/>
  <c r="BC28" i="27"/>
  <c r="BC113" i="27"/>
  <c r="BC70" i="27"/>
  <c r="BC121" i="27"/>
  <c r="BC67" i="27"/>
  <c r="BC80" i="27"/>
  <c r="BC56" i="27"/>
  <c r="BC58" i="27"/>
  <c r="BC51" i="27"/>
  <c r="BC109" i="27"/>
  <c r="BC111" i="27"/>
  <c r="BC98" i="27"/>
  <c r="BC27" i="27"/>
  <c r="BC78" i="27"/>
  <c r="BC24" i="27"/>
  <c r="BC99" i="27"/>
  <c r="BC84" i="27"/>
  <c r="BC103" i="27"/>
  <c r="BC20" i="27"/>
  <c r="BC37" i="27"/>
  <c r="BC53" i="27"/>
  <c r="BC61" i="27"/>
  <c r="BC82" i="27"/>
  <c r="BC52" i="27"/>
  <c r="BC13" i="27"/>
  <c r="BC91" i="27"/>
  <c r="BC22" i="27"/>
  <c r="BC89" i="27"/>
  <c r="BC94" i="27"/>
  <c r="BC106" i="27"/>
  <c r="BC65" i="27"/>
  <c r="BC95" i="27"/>
  <c r="BC19" i="27"/>
  <c r="BC32" i="27"/>
  <c r="BC11" i="27"/>
  <c r="BC100" i="27"/>
  <c r="BC15" i="27"/>
  <c r="BC50" i="27"/>
  <c r="BC10" i="27"/>
  <c r="BC87" i="27"/>
  <c r="BC12" i="27"/>
  <c r="BC117" i="27"/>
  <c r="BC79" i="27"/>
  <c r="BC101" i="27"/>
  <c r="BC25" i="27"/>
  <c r="BC41" i="27"/>
  <c r="BC83" i="27"/>
  <c r="BC21" i="27"/>
  <c r="BC59" i="27"/>
  <c r="BC97" i="27"/>
  <c r="BC86" i="27"/>
  <c r="DC66" i="27"/>
  <c r="DC100" i="27"/>
  <c r="DC29" i="27"/>
  <c r="DC45" i="27"/>
  <c r="DC44" i="27"/>
  <c r="DC83" i="27"/>
  <c r="DC38" i="27"/>
  <c r="DC71" i="27"/>
  <c r="DC75" i="27"/>
  <c r="DC52" i="27"/>
  <c r="DC84" i="27"/>
  <c r="DC93" i="27"/>
  <c r="DC117" i="27"/>
  <c r="DC96" i="27"/>
  <c r="DC92" i="27"/>
  <c r="DC70" i="27"/>
  <c r="DC99" i="27"/>
  <c r="DC94" i="27"/>
  <c r="DC15" i="27"/>
  <c r="DC12" i="27"/>
  <c r="DC107" i="27"/>
  <c r="DC18" i="27"/>
  <c r="DC89" i="27"/>
  <c r="DC68" i="27"/>
  <c r="DC109" i="27"/>
  <c r="DC121" i="27"/>
  <c r="DC86" i="27"/>
  <c r="DC7" i="27"/>
  <c r="DC31" i="27"/>
  <c r="DC62" i="27"/>
  <c r="DC49" i="27"/>
  <c r="DC90" i="27"/>
  <c r="DC63" i="27"/>
  <c r="DC105" i="27"/>
  <c r="DC98" i="27"/>
  <c r="DC88" i="27"/>
  <c r="DC57" i="27"/>
  <c r="DC97" i="27"/>
  <c r="DC46" i="27"/>
  <c r="DC81" i="27"/>
  <c r="DC14" i="27"/>
  <c r="DC56" i="27"/>
  <c r="DC115" i="27"/>
  <c r="DC58" i="27"/>
  <c r="DC54" i="27"/>
  <c r="DC13" i="27"/>
  <c r="DC80" i="27"/>
  <c r="DC20" i="27"/>
  <c r="DC23" i="27"/>
  <c r="DC17" i="27"/>
  <c r="DC59" i="27"/>
  <c r="DC74" i="27"/>
  <c r="DC118" i="27"/>
  <c r="DC55" i="27"/>
  <c r="DC39" i="27"/>
  <c r="DC61" i="27"/>
  <c r="DC79" i="27"/>
  <c r="DC51" i="27"/>
  <c r="DC108" i="27"/>
  <c r="DC36" i="27"/>
  <c r="DC28" i="27"/>
  <c r="DC27" i="27"/>
  <c r="DC82" i="27"/>
  <c r="DC30" i="27"/>
  <c r="DC78" i="27"/>
  <c r="DC65" i="27"/>
  <c r="DC32" i="27"/>
  <c r="DC37" i="27"/>
  <c r="DC16" i="27"/>
  <c r="DC6" i="27"/>
  <c r="DC21" i="27"/>
  <c r="DC40" i="27"/>
  <c r="DC53" i="27"/>
  <c r="DC95" i="27"/>
  <c r="DC10" i="27"/>
  <c r="DC24" i="27"/>
  <c r="DC34" i="27"/>
  <c r="DC73" i="27"/>
  <c r="DC85" i="27"/>
  <c r="DC60" i="27"/>
  <c r="DC91" i="27"/>
  <c r="DC25" i="27"/>
  <c r="DC26" i="27"/>
  <c r="DC111" i="27"/>
  <c r="DC72" i="27"/>
  <c r="DC47" i="27"/>
  <c r="DC9" i="27"/>
  <c r="DC87" i="27"/>
  <c r="DC77" i="27"/>
  <c r="DC106" i="27"/>
  <c r="DC22" i="27"/>
  <c r="DC43" i="27"/>
  <c r="DC101" i="27"/>
  <c r="DC116" i="27"/>
  <c r="DC67" i="27"/>
  <c r="DC102" i="27"/>
  <c r="DC76" i="27"/>
  <c r="DC8" i="27"/>
  <c r="DC64" i="27"/>
  <c r="DC19" i="27"/>
  <c r="DC41" i="27"/>
  <c r="DC113" i="27"/>
  <c r="DC33" i="27"/>
  <c r="DC120" i="27"/>
  <c r="DC48" i="27"/>
  <c r="DC110" i="27"/>
  <c r="DC69" i="27"/>
  <c r="DC35" i="27"/>
  <c r="DC42" i="27"/>
  <c r="DC104" i="27"/>
  <c r="DC103" i="27"/>
  <c r="DC50" i="27"/>
  <c r="DC11" i="27"/>
  <c r="DC119" i="27"/>
  <c r="U40" i="27"/>
  <c r="U118" i="27"/>
  <c r="U46" i="27"/>
  <c r="U94" i="27"/>
  <c r="U113" i="27"/>
  <c r="U89" i="27"/>
  <c r="U35" i="27"/>
  <c r="U20" i="27"/>
  <c r="U85" i="27"/>
  <c r="U56" i="27"/>
  <c r="U17" i="27"/>
  <c r="U29" i="27"/>
  <c r="U82" i="27"/>
  <c r="U18" i="27"/>
  <c r="U21" i="27"/>
  <c r="U102" i="27"/>
  <c r="U6" i="27"/>
  <c r="U24" i="27"/>
  <c r="U107" i="27"/>
  <c r="U53" i="27"/>
  <c r="U72" i="27"/>
  <c r="U9" i="27"/>
  <c r="U11" i="27"/>
  <c r="U76" i="27"/>
  <c r="U119" i="27"/>
  <c r="U12" i="27"/>
  <c r="U71" i="27"/>
  <c r="U25" i="27"/>
  <c r="U66" i="27"/>
  <c r="U30" i="27"/>
  <c r="U99" i="27"/>
  <c r="U28" i="27"/>
  <c r="U22" i="27"/>
  <c r="U7" i="27"/>
  <c r="U23" i="27"/>
  <c r="U45" i="27"/>
  <c r="U32" i="27"/>
  <c r="U75" i="27"/>
  <c r="U80" i="27"/>
  <c r="U8" i="27"/>
  <c r="U110" i="27"/>
  <c r="U73" i="27"/>
  <c r="U65" i="27"/>
  <c r="U52" i="27"/>
  <c r="U27" i="27"/>
  <c r="U10" i="27"/>
  <c r="U34" i="27"/>
  <c r="U81" i="27"/>
  <c r="U93" i="27"/>
  <c r="U96" i="27"/>
  <c r="U60" i="27"/>
  <c r="U55" i="27"/>
  <c r="U98" i="27"/>
  <c r="U64" i="27"/>
  <c r="U106" i="27"/>
  <c r="U70" i="27"/>
  <c r="U58" i="27"/>
  <c r="U57" i="27"/>
  <c r="U48" i="27"/>
  <c r="U95" i="27"/>
  <c r="U59" i="27"/>
  <c r="U19" i="27"/>
  <c r="U108" i="27"/>
  <c r="U47" i="27"/>
  <c r="U15" i="27"/>
  <c r="U62" i="27"/>
  <c r="U43" i="27"/>
  <c r="U41" i="27"/>
  <c r="U77" i="27"/>
  <c r="U69" i="27"/>
  <c r="U14" i="27"/>
  <c r="U63" i="27"/>
  <c r="U120" i="27"/>
  <c r="U67" i="27"/>
  <c r="U74" i="27"/>
  <c r="U115" i="27"/>
  <c r="U33" i="27"/>
  <c r="U88" i="27"/>
  <c r="U50" i="27"/>
  <c r="U101" i="27"/>
  <c r="U68" i="27"/>
  <c r="U111" i="27"/>
  <c r="U103" i="27"/>
  <c r="U51" i="27"/>
  <c r="U36" i="27"/>
  <c r="U121" i="27"/>
  <c r="U84" i="27"/>
  <c r="U38" i="27"/>
  <c r="U26" i="27"/>
  <c r="U116" i="27"/>
  <c r="U49" i="27"/>
  <c r="U78" i="27"/>
  <c r="U16" i="27"/>
  <c r="U100" i="27"/>
  <c r="U54" i="27"/>
  <c r="U39" i="27"/>
  <c r="U83" i="27"/>
  <c r="U117" i="27"/>
  <c r="U97" i="27"/>
  <c r="U90" i="27"/>
  <c r="U91" i="27"/>
  <c r="U105" i="27"/>
  <c r="U42" i="27"/>
  <c r="U87" i="27"/>
  <c r="U44" i="27"/>
  <c r="U109" i="27"/>
  <c r="U104" i="27"/>
  <c r="U31" i="27"/>
  <c r="U79" i="27"/>
  <c r="U86" i="27"/>
  <c r="U37" i="27"/>
  <c r="U61" i="27"/>
  <c r="U13" i="27"/>
  <c r="U92" i="27"/>
  <c r="O21" i="27"/>
  <c r="O97" i="27"/>
  <c r="O88" i="27"/>
  <c r="O105" i="27"/>
  <c r="O66" i="27"/>
  <c r="O53" i="27"/>
  <c r="O46" i="27"/>
  <c r="O117" i="27"/>
  <c r="O79" i="27"/>
  <c r="O69" i="27"/>
  <c r="O51" i="27"/>
  <c r="O40" i="27"/>
  <c r="O119" i="27"/>
  <c r="O34" i="27"/>
  <c r="O45" i="27"/>
  <c r="O19" i="27"/>
  <c r="O71" i="27"/>
  <c r="O96" i="27"/>
  <c r="O17" i="27"/>
  <c r="O49" i="27"/>
  <c r="O83" i="27"/>
  <c r="O44" i="27"/>
  <c r="O81" i="27"/>
  <c r="O93" i="27"/>
  <c r="O10" i="27"/>
  <c r="O56" i="27"/>
  <c r="O85" i="27"/>
  <c r="O76" i="27"/>
  <c r="O80" i="27"/>
  <c r="O109" i="27"/>
  <c r="O107" i="27"/>
  <c r="O90" i="27"/>
  <c r="O87" i="27"/>
  <c r="O74" i="27"/>
  <c r="O9" i="27"/>
  <c r="O7" i="27"/>
  <c r="O18" i="27"/>
  <c r="O38" i="27"/>
  <c r="O43" i="27"/>
  <c r="O31" i="27"/>
  <c r="O75" i="27"/>
  <c r="O35" i="27"/>
  <c r="O103" i="27"/>
  <c r="O100" i="27"/>
  <c r="O16" i="27"/>
  <c r="O113" i="27"/>
  <c r="O22" i="27"/>
  <c r="O28" i="27"/>
  <c r="O30" i="27"/>
  <c r="O82" i="27"/>
  <c r="O108" i="27"/>
  <c r="O116" i="27"/>
  <c r="O59" i="27"/>
  <c r="O47" i="27"/>
  <c r="O73" i="27"/>
  <c r="O39" i="27"/>
  <c r="O110" i="27"/>
  <c r="O98" i="27"/>
  <c r="O118" i="27"/>
  <c r="O115" i="27"/>
  <c r="O104" i="27"/>
  <c r="O6" i="27"/>
  <c r="O72" i="27"/>
  <c r="O102" i="27"/>
  <c r="O41" i="27"/>
  <c r="O55" i="27"/>
  <c r="O101" i="27"/>
  <c r="O12" i="27"/>
  <c r="O84" i="27"/>
  <c r="O36" i="27"/>
  <c r="O111" i="27"/>
  <c r="O120" i="27"/>
  <c r="O27" i="27"/>
  <c r="O50" i="27"/>
  <c r="O94" i="27"/>
  <c r="O63" i="27"/>
  <c r="O106" i="27"/>
  <c r="O52" i="27"/>
  <c r="O26" i="27"/>
  <c r="O8" i="27"/>
  <c r="O48" i="27"/>
  <c r="O20" i="27"/>
  <c r="O57" i="27"/>
  <c r="O86" i="27"/>
  <c r="O65" i="27"/>
  <c r="O70" i="27"/>
  <c r="O78" i="27"/>
  <c r="O32" i="27"/>
  <c r="O60" i="27"/>
  <c r="O11" i="27"/>
  <c r="O62" i="27"/>
  <c r="O15" i="27"/>
  <c r="O91" i="27"/>
  <c r="O37" i="27"/>
  <c r="O14" i="27"/>
  <c r="O89" i="27"/>
  <c r="O25" i="27"/>
  <c r="O99" i="27"/>
  <c r="O92" i="27"/>
  <c r="O42" i="27"/>
  <c r="O29" i="27"/>
  <c r="O67" i="27"/>
  <c r="O61" i="27"/>
  <c r="O64" i="27"/>
  <c r="O24" i="27"/>
  <c r="O77" i="27"/>
  <c r="O23" i="27"/>
  <c r="O95" i="27"/>
  <c r="O13" i="27"/>
  <c r="O121" i="27"/>
  <c r="O58" i="27"/>
  <c r="O54" i="27"/>
  <c r="O68" i="27"/>
  <c r="O33" i="27"/>
  <c r="AP26" i="27"/>
  <c r="AP43" i="27"/>
  <c r="AP32" i="27"/>
  <c r="AP66" i="27"/>
  <c r="AP79" i="27"/>
  <c r="AP49" i="27"/>
  <c r="AP72" i="27"/>
  <c r="AP36" i="27"/>
  <c r="AP94" i="27"/>
  <c r="AP105" i="27"/>
  <c r="AP89" i="27"/>
  <c r="AP115" i="27"/>
  <c r="AP111" i="27"/>
  <c r="AP80" i="27"/>
  <c r="AP67" i="27"/>
  <c r="AP103" i="27"/>
  <c r="AP55" i="27"/>
  <c r="AP60" i="27"/>
  <c r="AP70" i="27"/>
  <c r="AP22" i="27"/>
  <c r="AP34" i="27"/>
  <c r="AP90" i="27"/>
  <c r="AP9" i="27"/>
  <c r="AP106" i="27"/>
  <c r="AP38" i="27"/>
  <c r="AP69" i="27"/>
  <c r="AP95" i="27"/>
  <c r="AP54" i="27"/>
  <c r="AP59" i="27"/>
  <c r="AP116" i="27"/>
  <c r="AP84" i="27"/>
  <c r="AP77" i="27"/>
  <c r="AP58" i="27"/>
  <c r="AP47" i="27"/>
  <c r="AP65" i="27"/>
  <c r="AP91" i="27"/>
  <c r="AP7" i="27"/>
  <c r="AP99" i="27"/>
  <c r="AP92" i="27"/>
  <c r="AP51" i="27"/>
  <c r="AP102" i="27"/>
  <c r="AP107" i="27"/>
  <c r="AP121" i="27"/>
  <c r="AP23" i="27"/>
  <c r="AP45" i="27"/>
  <c r="AP109" i="27"/>
  <c r="AP53" i="27"/>
  <c r="AP11" i="27"/>
  <c r="AP61" i="27"/>
  <c r="AP75" i="27"/>
  <c r="AP8" i="27"/>
  <c r="AP44" i="27"/>
  <c r="AP16" i="27"/>
  <c r="AP83" i="27"/>
  <c r="AP28" i="27"/>
  <c r="AP27" i="27"/>
  <c r="AP20" i="27"/>
  <c r="AP24" i="27"/>
  <c r="AP30" i="27"/>
  <c r="AP73" i="27"/>
  <c r="AP42" i="27"/>
  <c r="AP25" i="27"/>
  <c r="AP82" i="27"/>
  <c r="AP48" i="27"/>
  <c r="AP21" i="27"/>
  <c r="AP15" i="27"/>
  <c r="AP86" i="27"/>
  <c r="AP37" i="27"/>
  <c r="AP14" i="27"/>
  <c r="AP98" i="27"/>
  <c r="AP50" i="27"/>
  <c r="AP40" i="27"/>
  <c r="AP18" i="27"/>
  <c r="AP13" i="27"/>
  <c r="AP12" i="27"/>
  <c r="AP52" i="27"/>
  <c r="AP81" i="27"/>
  <c r="AP6" i="27"/>
  <c r="AP46" i="27"/>
  <c r="AP88" i="27"/>
  <c r="AP108" i="27"/>
  <c r="AP31" i="27"/>
  <c r="AP120" i="27"/>
  <c r="AP62" i="27"/>
  <c r="AP33" i="27"/>
  <c r="AP57" i="27"/>
  <c r="AP63" i="27"/>
  <c r="AP110" i="27"/>
  <c r="AP17" i="27"/>
  <c r="AP19" i="27"/>
  <c r="AP117" i="27"/>
  <c r="AP96" i="27"/>
  <c r="AP56" i="27"/>
  <c r="AP39" i="27"/>
  <c r="AP85" i="27"/>
  <c r="AP78" i="27"/>
  <c r="AP101" i="27"/>
  <c r="AP35" i="27"/>
  <c r="AP76" i="27"/>
  <c r="AP10" i="27"/>
  <c r="AP41" i="27"/>
  <c r="AP118" i="27"/>
  <c r="AP87" i="27"/>
  <c r="AP93" i="27"/>
  <c r="AP29" i="27"/>
  <c r="AP97" i="27"/>
  <c r="AP74" i="27"/>
  <c r="AP64" i="27"/>
  <c r="AP104" i="27"/>
  <c r="AP119" i="27"/>
  <c r="AP68" i="27"/>
  <c r="AP113" i="27"/>
  <c r="AP100" i="27"/>
  <c r="AP71" i="27"/>
  <c r="AY88" i="27"/>
  <c r="AY81" i="27"/>
  <c r="AY64" i="27"/>
  <c r="AY10" i="27"/>
  <c r="AY13" i="27"/>
  <c r="AY105" i="27"/>
  <c r="AY7" i="27"/>
  <c r="AY53" i="27"/>
  <c r="AY106" i="27"/>
  <c r="AY76" i="27"/>
  <c r="AY29" i="27"/>
  <c r="AY82" i="27"/>
  <c r="AY14" i="27"/>
  <c r="AY74" i="27"/>
  <c r="AY117" i="27"/>
  <c r="AY61" i="27"/>
  <c r="AY97" i="27"/>
  <c r="AY9" i="27"/>
  <c r="AY79" i="27"/>
  <c r="AY60" i="27"/>
  <c r="AY54" i="27"/>
  <c r="AY56" i="27"/>
  <c r="AY27" i="27"/>
  <c r="AY113" i="27"/>
  <c r="AY109" i="27"/>
  <c r="AY69" i="27"/>
  <c r="AY52" i="27"/>
  <c r="AY96" i="27"/>
  <c r="AY92" i="27"/>
  <c r="AY31" i="27"/>
  <c r="AY49" i="27"/>
  <c r="AY100" i="27"/>
  <c r="AY93" i="27"/>
  <c r="AY15" i="27"/>
  <c r="AY120" i="27"/>
  <c r="AY78" i="27"/>
  <c r="AY25" i="27"/>
  <c r="AY28" i="27"/>
  <c r="AY94" i="27"/>
  <c r="AY33" i="27"/>
  <c r="AY72" i="27"/>
  <c r="AY45" i="27"/>
  <c r="AY102" i="27"/>
  <c r="AY99" i="27"/>
  <c r="AY119" i="27"/>
  <c r="AY80" i="27"/>
  <c r="AY26" i="27"/>
  <c r="AY20" i="27"/>
  <c r="AY77" i="27"/>
  <c r="AY85" i="27"/>
  <c r="AY43" i="27"/>
  <c r="AY108" i="27"/>
  <c r="AY103" i="27"/>
  <c r="AY17" i="27"/>
  <c r="AY71" i="27"/>
  <c r="AY89" i="27"/>
  <c r="AY57" i="27"/>
  <c r="AY67" i="27"/>
  <c r="AY37" i="27"/>
  <c r="AY30" i="27"/>
  <c r="AY66" i="27"/>
  <c r="AY90" i="27"/>
  <c r="AY83" i="27"/>
  <c r="AY51" i="27"/>
  <c r="AY65" i="27"/>
  <c r="AY75" i="27"/>
  <c r="AY47" i="27"/>
  <c r="AY59" i="27"/>
  <c r="AY40" i="27"/>
  <c r="AY95" i="27"/>
  <c r="AY101" i="27"/>
  <c r="AY107" i="27"/>
  <c r="AY70" i="27"/>
  <c r="AY73" i="27"/>
  <c r="AY110" i="27"/>
  <c r="AY18" i="27"/>
  <c r="AY104" i="27"/>
  <c r="AY11" i="27"/>
  <c r="AY24" i="27"/>
  <c r="AY8" i="27"/>
  <c r="AY62" i="27"/>
  <c r="AY44" i="27"/>
  <c r="AY84" i="27"/>
  <c r="AY41" i="27"/>
  <c r="AY38" i="27"/>
  <c r="AY63" i="27"/>
  <c r="AY19" i="27"/>
  <c r="AY91" i="27"/>
  <c r="AY86" i="27"/>
  <c r="AY116" i="27"/>
  <c r="AY111" i="27"/>
  <c r="AY50" i="27"/>
  <c r="AY42" i="27"/>
  <c r="AY68" i="27"/>
  <c r="AY58" i="27"/>
  <c r="AY12" i="27"/>
  <c r="AY34" i="27"/>
  <c r="AY16" i="27"/>
  <c r="AY36" i="27"/>
  <c r="AY22" i="27"/>
  <c r="AY6" i="27"/>
  <c r="AY115" i="27"/>
  <c r="AY23" i="27"/>
  <c r="AY32" i="27"/>
  <c r="AY48" i="27"/>
  <c r="AY21" i="27"/>
  <c r="AY46" i="27"/>
  <c r="AY118" i="27"/>
  <c r="AY39" i="27"/>
  <c r="AY87" i="27"/>
  <c r="AY121" i="27"/>
  <c r="AY98" i="27"/>
  <c r="AY55" i="27"/>
  <c r="AY35" i="27"/>
  <c r="DG35" i="27"/>
  <c r="DG44" i="27"/>
  <c r="DG43" i="27"/>
  <c r="DG45" i="27"/>
  <c r="DG75" i="27"/>
  <c r="DG66" i="27"/>
  <c r="DG28" i="27"/>
  <c r="DG52" i="27"/>
  <c r="DG71" i="27"/>
  <c r="DG116" i="27"/>
  <c r="DG15" i="27"/>
  <c r="DG96" i="27"/>
  <c r="DG92" i="27"/>
  <c r="DG25" i="27"/>
  <c r="DG22" i="27"/>
  <c r="DG111" i="27"/>
  <c r="DG32" i="27"/>
  <c r="DG117" i="27"/>
  <c r="DG48" i="27"/>
  <c r="DG12" i="27"/>
  <c r="DG62" i="27"/>
  <c r="DG65" i="27"/>
  <c r="DG74" i="27"/>
  <c r="DG70" i="27"/>
  <c r="DG89" i="27"/>
  <c r="DG17" i="27"/>
  <c r="DG29" i="27"/>
  <c r="DG23" i="27"/>
  <c r="DG57" i="27"/>
  <c r="DG19" i="27"/>
  <c r="DG82" i="27"/>
  <c r="DG98" i="27"/>
  <c r="DG18" i="27"/>
  <c r="DG72" i="27"/>
  <c r="DG84" i="27"/>
  <c r="DG36" i="27"/>
  <c r="DG33" i="27"/>
  <c r="DG58" i="27"/>
  <c r="DG69" i="27"/>
  <c r="DG78" i="27"/>
  <c r="DG14" i="27"/>
  <c r="DG59" i="27"/>
  <c r="DG115" i="27"/>
  <c r="DG118" i="27"/>
  <c r="DG64" i="27"/>
  <c r="DG6" i="27"/>
  <c r="DG113" i="27"/>
  <c r="DG63" i="27"/>
  <c r="DG121" i="27"/>
  <c r="DG46" i="27"/>
  <c r="DG85" i="27"/>
  <c r="DG42" i="27"/>
  <c r="DG107" i="27"/>
  <c r="DG76" i="27"/>
  <c r="DG119" i="27"/>
  <c r="DG30" i="27"/>
  <c r="DG110" i="27"/>
  <c r="DG120" i="27"/>
  <c r="DG47" i="27"/>
  <c r="DG86" i="27"/>
  <c r="DG108" i="27"/>
  <c r="DG16" i="27"/>
  <c r="DG41" i="27"/>
  <c r="DG87" i="27"/>
  <c r="DG106" i="27"/>
  <c r="DG101" i="27"/>
  <c r="DG8" i="27"/>
  <c r="DG97" i="27"/>
  <c r="DG80" i="27"/>
  <c r="DG24" i="27"/>
  <c r="DG55" i="27"/>
  <c r="DG26" i="27"/>
  <c r="DG20" i="27"/>
  <c r="DG9" i="27"/>
  <c r="DG53" i="27"/>
  <c r="DG56" i="27"/>
  <c r="DG67" i="27"/>
  <c r="DG94" i="27"/>
  <c r="DG79" i="27"/>
  <c r="DG109" i="27"/>
  <c r="DG38" i="27"/>
  <c r="DG99" i="27"/>
  <c r="DG34" i="27"/>
  <c r="DG50" i="27"/>
  <c r="DG11" i="27"/>
  <c r="DG68" i="27"/>
  <c r="DG83" i="27"/>
  <c r="DG77" i="27"/>
  <c r="DG81" i="27"/>
  <c r="DG7" i="27"/>
  <c r="DG90" i="27"/>
  <c r="DG104" i="27"/>
  <c r="DG100" i="27"/>
  <c r="DG31" i="27"/>
  <c r="DG49" i="27"/>
  <c r="DG95" i="27"/>
  <c r="DG37" i="27"/>
  <c r="DG61" i="27"/>
  <c r="DG40" i="27"/>
  <c r="DG88" i="27"/>
  <c r="DG10" i="27"/>
  <c r="DG27" i="27"/>
  <c r="DG21" i="27"/>
  <c r="DG39" i="27"/>
  <c r="DG93" i="27"/>
  <c r="DG105" i="27"/>
  <c r="DG13" i="27"/>
  <c r="DG51" i="27"/>
  <c r="DG54" i="27"/>
  <c r="DG73" i="27"/>
  <c r="DG91" i="27"/>
  <c r="DG102" i="27"/>
  <c r="DG60" i="27"/>
  <c r="DG103" i="27"/>
  <c r="AB67" i="27"/>
  <c r="AB9" i="27"/>
  <c r="AB105" i="27"/>
  <c r="AB100" i="27"/>
  <c r="AB89" i="27"/>
  <c r="AB62" i="27"/>
  <c r="AB39" i="27"/>
  <c r="AB78" i="27"/>
  <c r="AB18" i="27"/>
  <c r="AB42" i="27"/>
  <c r="AB90" i="27"/>
  <c r="AB98" i="27"/>
  <c r="AB75" i="27"/>
  <c r="AB21" i="27"/>
  <c r="AB88" i="27"/>
  <c r="AB33" i="27"/>
  <c r="AB14" i="27"/>
  <c r="AB81" i="27"/>
  <c r="AB79" i="27"/>
  <c r="AB85" i="27"/>
  <c r="AB46" i="27"/>
  <c r="AB12" i="27"/>
  <c r="AB113" i="27"/>
  <c r="AB65" i="27"/>
  <c r="AB107" i="27"/>
  <c r="AB72" i="27"/>
  <c r="AB91" i="27"/>
  <c r="AB38" i="27"/>
  <c r="AB54" i="27"/>
  <c r="AB50" i="27"/>
  <c r="AB55" i="27"/>
  <c r="AB45" i="27"/>
  <c r="AB6" i="27"/>
  <c r="AB29" i="27"/>
  <c r="AB41" i="27"/>
  <c r="AB76" i="27"/>
  <c r="AB64" i="27"/>
  <c r="AB30" i="27"/>
  <c r="AB56" i="27"/>
  <c r="AB120" i="27"/>
  <c r="AB115" i="27"/>
  <c r="AB52" i="27"/>
  <c r="AB70" i="27"/>
  <c r="AB63" i="27"/>
  <c r="AB103" i="27"/>
  <c r="AB95" i="27"/>
  <c r="AB57" i="27"/>
  <c r="AB84" i="27"/>
  <c r="AB19" i="27"/>
  <c r="AB69" i="27"/>
  <c r="AB13" i="27"/>
  <c r="AB16" i="27"/>
  <c r="AB36" i="27"/>
  <c r="AB99" i="27"/>
  <c r="AB17" i="27"/>
  <c r="AB92" i="27"/>
  <c r="AB83" i="27"/>
  <c r="AB102" i="27"/>
  <c r="AB94" i="27"/>
  <c r="AB60" i="27"/>
  <c r="AB44" i="27"/>
  <c r="AB31" i="27"/>
  <c r="AB101" i="27"/>
  <c r="AB96" i="27"/>
  <c r="AB61" i="27"/>
  <c r="AB86" i="27"/>
  <c r="AB8" i="27"/>
  <c r="AB93" i="27"/>
  <c r="AB109" i="27"/>
  <c r="AB73" i="27"/>
  <c r="AB66" i="27"/>
  <c r="AB34" i="27"/>
  <c r="AB24" i="27"/>
  <c r="AB53" i="27"/>
  <c r="AB87" i="27"/>
  <c r="AB10" i="27"/>
  <c r="AB71" i="27"/>
  <c r="AB25" i="27"/>
  <c r="AB51" i="27"/>
  <c r="AB68" i="27"/>
  <c r="AB111" i="27"/>
  <c r="AB22" i="27"/>
  <c r="AB40" i="27"/>
  <c r="AB106" i="27"/>
  <c r="AB108" i="27"/>
  <c r="AB104" i="27"/>
  <c r="AB49" i="27"/>
  <c r="AB43" i="27"/>
  <c r="AB59" i="27"/>
  <c r="AB27" i="27"/>
  <c r="AB20" i="27"/>
  <c r="AB48" i="27"/>
  <c r="AB82" i="27"/>
  <c r="AB26" i="27"/>
  <c r="AB80" i="27"/>
  <c r="AB28" i="27"/>
  <c r="AB11" i="27"/>
  <c r="AB97" i="27"/>
  <c r="AB35" i="27"/>
  <c r="AB23" i="27"/>
  <c r="AB58" i="27"/>
  <c r="AB37" i="27"/>
  <c r="AB118" i="27"/>
  <c r="AB74" i="27"/>
  <c r="AB15" i="27"/>
  <c r="AB77" i="27"/>
  <c r="AB119" i="27"/>
  <c r="AB117" i="27"/>
  <c r="AB121" i="27"/>
  <c r="AB32" i="27"/>
  <c r="AB110" i="27"/>
  <c r="AB47" i="27"/>
  <c r="AB116" i="27"/>
  <c r="AB7" i="27"/>
  <c r="CB66" i="27"/>
  <c r="CB68" i="27"/>
  <c r="CB49" i="27"/>
  <c r="CB39" i="27"/>
  <c r="CB83" i="27"/>
  <c r="CB44" i="27"/>
  <c r="CB6" i="27"/>
  <c r="CB19" i="27"/>
  <c r="CB81" i="27"/>
  <c r="CB111" i="27"/>
  <c r="CB87" i="27"/>
  <c r="CB65" i="27"/>
  <c r="CB24" i="27"/>
  <c r="CB50" i="27"/>
  <c r="CB96" i="27"/>
  <c r="CB90" i="27"/>
  <c r="CB29" i="27"/>
  <c r="CB27" i="27"/>
  <c r="CB35" i="27"/>
  <c r="CB52" i="27"/>
  <c r="CB40" i="27"/>
  <c r="CB61" i="27"/>
  <c r="CB11" i="27"/>
  <c r="CB36" i="27"/>
  <c r="CB30" i="27"/>
  <c r="CB48" i="27"/>
  <c r="CB23" i="27"/>
  <c r="CB54" i="27"/>
  <c r="CB10" i="27"/>
  <c r="CB70" i="27"/>
  <c r="CB105" i="27"/>
  <c r="CB104" i="27"/>
  <c r="CB89" i="27"/>
  <c r="CB76" i="27"/>
  <c r="CB46" i="27"/>
  <c r="CB34" i="27"/>
  <c r="CB42" i="27"/>
  <c r="CB119" i="27"/>
  <c r="CB75" i="27"/>
  <c r="CB108" i="27"/>
  <c r="CB113" i="27"/>
  <c r="CB79" i="27"/>
  <c r="CB88" i="27"/>
  <c r="CB100" i="27"/>
  <c r="CB56" i="27"/>
  <c r="CB45" i="27"/>
  <c r="CB101" i="27"/>
  <c r="CB38" i="27"/>
  <c r="CB98" i="27"/>
  <c r="CB115" i="27"/>
  <c r="CB84" i="27"/>
  <c r="CB69" i="27"/>
  <c r="CB13" i="27"/>
  <c r="CB21" i="27"/>
  <c r="CB121" i="27"/>
  <c r="CB106" i="27"/>
  <c r="CB71" i="27"/>
  <c r="CB67" i="27"/>
  <c r="CB51" i="27"/>
  <c r="CB31" i="27"/>
  <c r="CB41" i="27"/>
  <c r="CB14" i="27"/>
  <c r="CB97" i="27"/>
  <c r="CB94" i="27"/>
  <c r="CB91" i="27"/>
  <c r="CB77" i="27"/>
  <c r="CB80" i="27"/>
  <c r="CB102" i="27"/>
  <c r="CB32" i="27"/>
  <c r="CB59" i="27"/>
  <c r="CB85" i="27"/>
  <c r="CB22" i="27"/>
  <c r="CB64" i="27"/>
  <c r="CB12" i="27"/>
  <c r="CB118" i="27"/>
  <c r="CB37" i="27"/>
  <c r="CB120" i="27"/>
  <c r="CB28" i="27"/>
  <c r="CB7" i="27"/>
  <c r="CB15" i="27"/>
  <c r="CB47" i="27"/>
  <c r="CB117" i="27"/>
  <c r="CB107" i="27"/>
  <c r="CB8" i="27"/>
  <c r="CB78" i="27"/>
  <c r="CB57" i="27"/>
  <c r="CB53" i="27"/>
  <c r="CB63" i="27"/>
  <c r="CB33" i="27"/>
  <c r="CB73" i="27"/>
  <c r="CB62" i="27"/>
  <c r="CB58" i="27"/>
  <c r="CB43" i="27"/>
  <c r="CB20" i="27"/>
  <c r="CB9" i="27"/>
  <c r="CB18" i="27"/>
  <c r="CB25" i="27"/>
  <c r="CB103" i="27"/>
  <c r="CB110" i="27"/>
  <c r="CB95" i="27"/>
  <c r="CB82" i="27"/>
  <c r="CB60" i="27"/>
  <c r="CB99" i="27"/>
  <c r="CB92" i="27"/>
  <c r="CB55" i="27"/>
  <c r="CB93" i="27"/>
  <c r="CB26" i="27"/>
  <c r="CB74" i="27"/>
  <c r="CB109" i="27"/>
  <c r="CB116" i="27"/>
  <c r="CB16" i="27"/>
  <c r="CB72" i="27"/>
  <c r="CB86" i="27"/>
  <c r="CB17" i="27"/>
  <c r="X123" i="20"/>
  <c r="T73" i="37"/>
  <c r="DH121" i="27" l="1"/>
  <c r="DH118" i="27"/>
  <c r="D122" i="27"/>
  <c r="H114" i="3"/>
  <c r="DG122" i="27"/>
  <c r="D114" i="27"/>
  <c r="DH117" i="27"/>
  <c r="E114" i="27"/>
  <c r="AD122" i="27"/>
  <c r="AP122" i="27"/>
  <c r="I122" i="27"/>
  <c r="DE122" i="27"/>
  <c r="CX122" i="27"/>
  <c r="CK122" i="27"/>
  <c r="CG122" i="27"/>
  <c r="BD122" i="27"/>
  <c r="AJ122" i="27"/>
  <c r="DC122" i="27"/>
  <c r="DA114" i="27"/>
  <c r="BF122" i="27"/>
  <c r="L122" i="27"/>
  <c r="AF122" i="27"/>
  <c r="BP122" i="27"/>
  <c r="P122" i="27"/>
  <c r="BX114" i="27"/>
  <c r="M122" i="27"/>
  <c r="Q122" i="27"/>
  <c r="AN122" i="27"/>
  <c r="BV122" i="27"/>
  <c r="AR122" i="27"/>
  <c r="BO122" i="27"/>
  <c r="CD122" i="27"/>
  <c r="DA122" i="27"/>
  <c r="W122" i="27"/>
  <c r="BR114" i="27"/>
  <c r="AK114" i="27"/>
  <c r="BN114" i="27"/>
  <c r="BS114" i="27"/>
  <c r="AI114" i="27"/>
  <c r="BU114" i="27"/>
  <c r="BU122" i="27"/>
  <c r="BZ114" i="27"/>
  <c r="BM114" i="27"/>
  <c r="AO114" i="27"/>
  <c r="AO122" i="27"/>
  <c r="G114" i="27"/>
  <c r="G122" i="27"/>
  <c r="CN122" i="27"/>
  <c r="DB114" i="27"/>
  <c r="DB122" i="27"/>
  <c r="AL114" i="27"/>
  <c r="AG114" i="27"/>
  <c r="AA114" i="27"/>
  <c r="AA122" i="27"/>
  <c r="BH114" i="27"/>
  <c r="CE114" i="27"/>
  <c r="BP114" i="27"/>
  <c r="BT114" i="27"/>
  <c r="CV114" i="27"/>
  <c r="AX114" i="27"/>
  <c r="M114" i="27"/>
  <c r="V114" i="27"/>
  <c r="BQ114" i="27"/>
  <c r="Q114" i="27"/>
  <c r="BV114" i="27"/>
  <c r="K114" i="27"/>
  <c r="DH42" i="27"/>
  <c r="H44" i="3" s="1"/>
  <c r="DH54" i="27"/>
  <c r="H56" i="3" s="1"/>
  <c r="DH74" i="27"/>
  <c r="H76" i="3" s="1"/>
  <c r="DH43" i="27"/>
  <c r="H45" i="3" s="1"/>
  <c r="DH106" i="27"/>
  <c r="H108" i="3" s="1"/>
  <c r="DH19" i="27"/>
  <c r="H21" i="3" s="1"/>
  <c r="DH21" i="27"/>
  <c r="H23" i="3" s="1"/>
  <c r="DH100" i="27"/>
  <c r="H102" i="3" s="1"/>
  <c r="DH81" i="27"/>
  <c r="H83" i="3" s="1"/>
  <c r="DH76" i="27"/>
  <c r="H78" i="3" s="1"/>
  <c r="DH16" i="27"/>
  <c r="H18" i="3" s="1"/>
  <c r="DH79" i="27"/>
  <c r="H81" i="3" s="1"/>
  <c r="DH105" i="27"/>
  <c r="H107" i="3" s="1"/>
  <c r="DH66" i="27"/>
  <c r="H68" i="3" s="1"/>
  <c r="DH40" i="27"/>
  <c r="H42" i="3" s="1"/>
  <c r="DH31" i="27"/>
  <c r="H33" i="3" s="1"/>
  <c r="DH24" i="27"/>
  <c r="H26" i="3" s="1"/>
  <c r="DH89" i="27"/>
  <c r="H91" i="3" s="1"/>
  <c r="DH51" i="27"/>
  <c r="H53" i="3" s="1"/>
  <c r="DH71" i="27"/>
  <c r="H73" i="3" s="1"/>
  <c r="DH68" i="27"/>
  <c r="H70" i="3" s="1"/>
  <c r="DH84" i="27"/>
  <c r="H86" i="3" s="1"/>
  <c r="DH11" i="27"/>
  <c r="H13" i="3" s="1"/>
  <c r="DH111" i="27"/>
  <c r="H113" i="3" s="1"/>
  <c r="DH48" i="27"/>
  <c r="H50" i="3" s="1"/>
  <c r="DH107" i="27"/>
  <c r="H109" i="3" s="1"/>
  <c r="DH90" i="27"/>
  <c r="H92" i="3" s="1"/>
  <c r="CL114" i="27"/>
  <c r="AM114" i="27"/>
  <c r="BE114" i="27"/>
  <c r="F114" i="27"/>
  <c r="CK114" i="27"/>
  <c r="AC114" i="27"/>
  <c r="CG114" i="27"/>
  <c r="BD114" i="27"/>
  <c r="CT114" i="27"/>
  <c r="CT122" i="27"/>
  <c r="N122" i="27"/>
  <c r="T122" i="27"/>
  <c r="X114" i="27"/>
  <c r="S114" i="27"/>
  <c r="O114" i="27"/>
  <c r="DC114" i="27"/>
  <c r="BY122" i="27"/>
  <c r="AU114" i="27"/>
  <c r="CO114" i="27"/>
  <c r="CO122" i="27"/>
  <c r="CH122" i="27"/>
  <c r="BK114" i="27"/>
  <c r="J114" i="27"/>
  <c r="AF114" i="27"/>
  <c r="CJ114" i="27"/>
  <c r="AL122" i="27"/>
  <c r="AG122" i="27"/>
  <c r="BA122" i="27"/>
  <c r="CW122" i="27"/>
  <c r="AT114" i="27"/>
  <c r="BT122" i="27"/>
  <c r="Y114" i="27"/>
  <c r="Y122" i="27"/>
  <c r="AQ122" i="27"/>
  <c r="BX122" i="27"/>
  <c r="BQ122" i="27"/>
  <c r="CY114" i="27"/>
  <c r="CQ122" i="27"/>
  <c r="BO114" i="27"/>
  <c r="DH6" i="27"/>
  <c r="H8" i="3" s="1"/>
  <c r="DH10" i="27"/>
  <c r="H12" i="3" s="1"/>
  <c r="DH20" i="27"/>
  <c r="H22" i="3" s="1"/>
  <c r="DH63" i="27"/>
  <c r="H65" i="3" s="1"/>
  <c r="DH39" i="27"/>
  <c r="H41" i="3" s="1"/>
  <c r="DH92" i="27"/>
  <c r="H94" i="3" s="1"/>
  <c r="DH34" i="27"/>
  <c r="H36" i="3" s="1"/>
  <c r="DH22" i="27"/>
  <c r="H24" i="3" s="1"/>
  <c r="DH108" i="27"/>
  <c r="H110" i="3" s="1"/>
  <c r="DH85" i="27"/>
  <c r="H87" i="3" s="1"/>
  <c r="DH77" i="27"/>
  <c r="H79" i="3" s="1"/>
  <c r="DH72" i="27"/>
  <c r="H74" i="3" s="1"/>
  <c r="DH28" i="27"/>
  <c r="H30" i="3" s="1"/>
  <c r="DH94" i="27"/>
  <c r="H96" i="3" s="1"/>
  <c r="DH83" i="27"/>
  <c r="H85" i="3" s="1"/>
  <c r="DH86" i="27"/>
  <c r="H88" i="3" s="1"/>
  <c r="DH75" i="27"/>
  <c r="H77" i="3" s="1"/>
  <c r="DH87" i="27"/>
  <c r="H89" i="3" s="1"/>
  <c r="DH33" i="27"/>
  <c r="H35" i="3" s="1"/>
  <c r="DH101" i="27"/>
  <c r="H103" i="3" s="1"/>
  <c r="DH53" i="27"/>
  <c r="H55" i="3" s="1"/>
  <c r="DH58" i="27"/>
  <c r="H60" i="3" s="1"/>
  <c r="DH17" i="27"/>
  <c r="H19" i="3" s="1"/>
  <c r="DH96" i="27"/>
  <c r="H98" i="3" s="1"/>
  <c r="DH61" i="27"/>
  <c r="H63" i="3" s="1"/>
  <c r="DH120" i="27"/>
  <c r="DH7" i="27"/>
  <c r="H9" i="3" s="1"/>
  <c r="BL114" i="27"/>
  <c r="BL122" i="27"/>
  <c r="CS122" i="27"/>
  <c r="BI114" i="27"/>
  <c r="BI122" i="27"/>
  <c r="BE122" i="27"/>
  <c r="CD114" i="27"/>
  <c r="CP114" i="27"/>
  <c r="N114" i="27"/>
  <c r="AH122" i="27"/>
  <c r="U122" i="27"/>
  <c r="CC114" i="27"/>
  <c r="DD122" i="27"/>
  <c r="AS122" i="27"/>
  <c r="BF114" i="27"/>
  <c r="CB114" i="27"/>
  <c r="AB122" i="27"/>
  <c r="AB114" i="27"/>
  <c r="AY114" i="27"/>
  <c r="AD114" i="27"/>
  <c r="AU122" i="27"/>
  <c r="BB114" i="27"/>
  <c r="BB122" i="27"/>
  <c r="CC122" i="27"/>
  <c r="I114" i="27"/>
  <c r="BW122" i="27"/>
  <c r="W114" i="27"/>
  <c r="AS114" i="27"/>
  <c r="BR122" i="27"/>
  <c r="BN122" i="27"/>
  <c r="CH114" i="27"/>
  <c r="L114" i="27"/>
  <c r="AI122" i="27"/>
  <c r="CM122" i="27"/>
  <c r="BZ122" i="27"/>
  <c r="J122" i="27"/>
  <c r="BM122" i="27"/>
  <c r="AZ122" i="27"/>
  <c r="AZ114" i="27"/>
  <c r="Z114" i="27"/>
  <c r="BA114" i="27"/>
  <c r="CI122" i="27"/>
  <c r="P114" i="27"/>
  <c r="AW114" i="27"/>
  <c r="AT122" i="27"/>
  <c r="CV122" i="27"/>
  <c r="CU122" i="27"/>
  <c r="V122" i="27"/>
  <c r="CY122" i="27"/>
  <c r="K122" i="27"/>
  <c r="CR122" i="27"/>
  <c r="CR114" i="27"/>
  <c r="BJ122" i="27"/>
  <c r="BJ114" i="27"/>
  <c r="DH64" i="27"/>
  <c r="H66" i="3" s="1"/>
  <c r="DH15" i="27"/>
  <c r="H17" i="3" s="1"/>
  <c r="DH49" i="27"/>
  <c r="H51" i="3" s="1"/>
  <c r="DH97" i="27"/>
  <c r="H99" i="3" s="1"/>
  <c r="DH41" i="27"/>
  <c r="H43" i="3" s="1"/>
  <c r="DH119" i="27"/>
  <c r="DH104" i="27"/>
  <c r="H106" i="3" s="1"/>
  <c r="DH50" i="27"/>
  <c r="H52" i="3" s="1"/>
  <c r="DH52" i="27"/>
  <c r="H54" i="3" s="1"/>
  <c r="DH93" i="27"/>
  <c r="H95" i="3" s="1"/>
  <c r="DH37" i="27"/>
  <c r="H39" i="3" s="1"/>
  <c r="DH102" i="27"/>
  <c r="H104" i="3" s="1"/>
  <c r="DH18" i="27"/>
  <c r="H20" i="3" s="1"/>
  <c r="DH12" i="27"/>
  <c r="H14" i="3" s="1"/>
  <c r="DH62" i="27"/>
  <c r="H64" i="3" s="1"/>
  <c r="DH36" i="27"/>
  <c r="H38" i="3" s="1"/>
  <c r="DH80" i="27"/>
  <c r="H82" i="3" s="1"/>
  <c r="DH44" i="27"/>
  <c r="H46" i="3" s="1"/>
  <c r="DH116" i="27"/>
  <c r="DH35" i="27"/>
  <c r="H37" i="3" s="1"/>
  <c r="DH38" i="27"/>
  <c r="H40" i="3" s="1"/>
  <c r="DH70" i="27"/>
  <c r="H72" i="3" s="1"/>
  <c r="DH47" i="27"/>
  <c r="H49" i="3" s="1"/>
  <c r="DH13" i="27"/>
  <c r="H15" i="3" s="1"/>
  <c r="DH109" i="27"/>
  <c r="H111" i="3" s="1"/>
  <c r="DH60" i="27"/>
  <c r="H62" i="3" s="1"/>
  <c r="DH55" i="27"/>
  <c r="H57" i="3" s="1"/>
  <c r="DH69" i="27"/>
  <c r="H71" i="3" s="1"/>
  <c r="CA122" i="27"/>
  <c r="CA114" i="27"/>
  <c r="H114" i="27"/>
  <c r="H122" i="27"/>
  <c r="CL122" i="27"/>
  <c r="AM122" i="27"/>
  <c r="CP122" i="27"/>
  <c r="AJ114" i="27"/>
  <c r="R114" i="27"/>
  <c r="X122" i="27"/>
  <c r="U114" i="27"/>
  <c r="AV122" i="27"/>
  <c r="AH114" i="27"/>
  <c r="AY122" i="27"/>
  <c r="CB122" i="27"/>
  <c r="DG114" i="27"/>
  <c r="AP114" i="27"/>
  <c r="O122" i="27"/>
  <c r="BC122" i="27"/>
  <c r="BC114" i="27"/>
  <c r="BY114" i="27"/>
  <c r="AV114" i="27"/>
  <c r="S122" i="27"/>
  <c r="CZ122" i="27"/>
  <c r="CZ114" i="27"/>
  <c r="BW114" i="27"/>
  <c r="DD114" i="27"/>
  <c r="AK122" i="27"/>
  <c r="BS122" i="27"/>
  <c r="BK122" i="27"/>
  <c r="CM114" i="27"/>
  <c r="CJ122" i="27"/>
  <c r="BG114" i="27"/>
  <c r="BG122" i="27"/>
  <c r="CN114" i="27"/>
  <c r="Z122" i="27"/>
  <c r="BH122" i="27"/>
  <c r="CE122" i="27"/>
  <c r="CI114" i="27"/>
  <c r="DE114" i="27"/>
  <c r="CX114" i="27"/>
  <c r="CW114" i="27"/>
  <c r="AW122" i="27"/>
  <c r="AQ114" i="27"/>
  <c r="AX122" i="27"/>
  <c r="CU114" i="27"/>
  <c r="CF122" i="27"/>
  <c r="CF114" i="27"/>
  <c r="AN114" i="27"/>
  <c r="CQ114" i="27"/>
  <c r="AR114" i="27"/>
  <c r="DH56" i="27"/>
  <c r="H58" i="3" s="1"/>
  <c r="DH99" i="27"/>
  <c r="H101" i="3" s="1"/>
  <c r="DH30" i="27"/>
  <c r="H32" i="3" s="1"/>
  <c r="DH91" i="27"/>
  <c r="H93" i="3" s="1"/>
  <c r="DH78" i="27"/>
  <c r="H80" i="3" s="1"/>
  <c r="DH29" i="27"/>
  <c r="H31" i="3" s="1"/>
  <c r="DH95" i="27"/>
  <c r="H97" i="3" s="1"/>
  <c r="DH59" i="27"/>
  <c r="H61" i="3" s="1"/>
  <c r="DH110" i="27"/>
  <c r="H112" i="3" s="1"/>
  <c r="DH8" i="27"/>
  <c r="H10" i="3" s="1"/>
  <c r="DH46" i="27"/>
  <c r="H48" i="3" s="1"/>
  <c r="DH57" i="27"/>
  <c r="H59" i="3" s="1"/>
  <c r="DH45" i="27"/>
  <c r="H47" i="3" s="1"/>
  <c r="DH115" i="27"/>
  <c r="DH27" i="27"/>
  <c r="H29" i="3" s="1"/>
  <c r="DH88" i="27"/>
  <c r="H90" i="3" s="1"/>
  <c r="DH26" i="27"/>
  <c r="H28" i="3" s="1"/>
  <c r="DH9" i="27"/>
  <c r="H11" i="3" s="1"/>
  <c r="DH32" i="27"/>
  <c r="H34" i="3" s="1"/>
  <c r="DH82" i="27"/>
  <c r="H84" i="3" s="1"/>
  <c r="DH23" i="27"/>
  <c r="H25" i="3" s="1"/>
  <c r="DH65" i="27"/>
  <c r="H67" i="3" s="1"/>
  <c r="DH14" i="27"/>
  <c r="H16" i="3" s="1"/>
  <c r="DH98" i="27"/>
  <c r="H100" i="3" s="1"/>
  <c r="DH103" i="27"/>
  <c r="H105" i="3" s="1"/>
  <c r="DH67" i="27"/>
  <c r="H69" i="3" s="1"/>
  <c r="DH73" i="27"/>
  <c r="H75" i="3" s="1"/>
  <c r="DH25" i="27"/>
  <c r="H27" i="3" s="1"/>
  <c r="DH113" i="27"/>
  <c r="H115" i="3" s="1"/>
  <c r="CS114" i="27"/>
  <c r="E122" i="27"/>
  <c r="DH122" i="27" s="1"/>
  <c r="F122" i="27"/>
  <c r="AC122" i="27"/>
  <c r="T114" i="27"/>
  <c r="R122" i="27"/>
  <c r="AE122" i="27"/>
  <c r="AE114" i="27"/>
  <c r="I114" i="3" l="1"/>
  <c r="I121" i="20" s="1"/>
  <c r="H121" i="20"/>
  <c r="H104" i="20"/>
  <c r="I97" i="3"/>
  <c r="I104" i="20" s="1"/>
  <c r="H116" i="20"/>
  <c r="I109" i="3"/>
  <c r="I116" i="20" s="1"/>
  <c r="H93" i="20"/>
  <c r="I86" i="3"/>
  <c r="I93" i="20" s="1"/>
  <c r="H98" i="20"/>
  <c r="I91" i="3"/>
  <c r="I98" i="20" s="1"/>
  <c r="I68" i="3"/>
  <c r="I75" i="20" s="1"/>
  <c r="H75" i="20"/>
  <c r="H85" i="20"/>
  <c r="I78" i="3"/>
  <c r="I85" i="20" s="1"/>
  <c r="H21" i="20"/>
  <c r="I21" i="3"/>
  <c r="I21" i="20" s="1"/>
  <c r="H56" i="20"/>
  <c r="I56" i="3"/>
  <c r="I56" i="20" s="1"/>
  <c r="I67" i="3"/>
  <c r="I74" i="20" s="1"/>
  <c r="H74" i="20"/>
  <c r="I46" i="3"/>
  <c r="I46" i="20" s="1"/>
  <c r="H46" i="20"/>
  <c r="I51" i="3"/>
  <c r="I51" i="20" s="1"/>
  <c r="H51" i="20"/>
  <c r="I63" i="3"/>
  <c r="I70" i="20" s="1"/>
  <c r="H70" i="20"/>
  <c r="H10" i="20"/>
  <c r="I10" i="3"/>
  <c r="I10" i="20" s="1"/>
  <c r="H31" i="20"/>
  <c r="I31" i="3"/>
  <c r="I31" i="20" s="1"/>
  <c r="I101" i="3"/>
  <c r="I108" i="20" s="1"/>
  <c r="H108" i="20"/>
  <c r="H118" i="20"/>
  <c r="I111" i="3"/>
  <c r="I118" i="20" s="1"/>
  <c r="H40" i="20"/>
  <c r="I40" i="3"/>
  <c r="I40" i="20" s="1"/>
  <c r="I82" i="3"/>
  <c r="I89" i="20" s="1"/>
  <c r="H89" i="20"/>
  <c r="H14" i="20"/>
  <c r="I14" i="3"/>
  <c r="I14" i="20" s="1"/>
  <c r="H102" i="20"/>
  <c r="I95" i="3"/>
  <c r="I102" i="20" s="1"/>
  <c r="H17" i="20"/>
  <c r="I17" i="3"/>
  <c r="I17" i="20" s="1"/>
  <c r="I98" i="3"/>
  <c r="I105" i="20" s="1"/>
  <c r="H105" i="20"/>
  <c r="H110" i="20"/>
  <c r="I103" i="3"/>
  <c r="I110" i="20" s="1"/>
  <c r="H95" i="20"/>
  <c r="I88" i="3"/>
  <c r="I95" i="20" s="1"/>
  <c r="H81" i="20"/>
  <c r="I74" i="3"/>
  <c r="I81" i="20" s="1"/>
  <c r="H117" i="20"/>
  <c r="I110" i="3"/>
  <c r="I117" i="20" s="1"/>
  <c r="H41" i="20"/>
  <c r="I41" i="3"/>
  <c r="I41" i="20" s="1"/>
  <c r="H8" i="20"/>
  <c r="H50" i="20"/>
  <c r="I50" i="3"/>
  <c r="I50" i="20" s="1"/>
  <c r="H77" i="20"/>
  <c r="I70" i="3"/>
  <c r="I77" i="20" s="1"/>
  <c r="I26" i="3"/>
  <c r="I26" i="20" s="1"/>
  <c r="H26" i="20"/>
  <c r="H114" i="20"/>
  <c r="I107" i="3"/>
  <c r="I114" i="20" s="1"/>
  <c r="H90" i="20"/>
  <c r="I83" i="3"/>
  <c r="I90" i="20" s="1"/>
  <c r="H115" i="20"/>
  <c r="I108" i="3"/>
  <c r="I115" i="20" s="1"/>
  <c r="H44" i="20"/>
  <c r="I44" i="3"/>
  <c r="I44" i="20" s="1"/>
  <c r="H76" i="20"/>
  <c r="I69" i="3"/>
  <c r="I76" i="20" s="1"/>
  <c r="I48" i="3"/>
  <c r="I48" i="20" s="1"/>
  <c r="H48" i="20"/>
  <c r="H69" i="20"/>
  <c r="I62" i="3"/>
  <c r="I69" i="20" s="1"/>
  <c r="H71" i="20"/>
  <c r="I64" i="3"/>
  <c r="I71" i="20" s="1"/>
  <c r="H113" i="20"/>
  <c r="I106" i="3"/>
  <c r="I113" i="20" s="1"/>
  <c r="H55" i="20"/>
  <c r="I55" i="3"/>
  <c r="I55" i="20" s="1"/>
  <c r="I30" i="3"/>
  <c r="I30" i="20" s="1"/>
  <c r="H30" i="20"/>
  <c r="I94" i="3"/>
  <c r="I101" i="20" s="1"/>
  <c r="H101" i="20"/>
  <c r="H112" i="20"/>
  <c r="I105" i="3"/>
  <c r="I112" i="20" s="1"/>
  <c r="H28" i="20"/>
  <c r="I28" i="3"/>
  <c r="I28" i="20" s="1"/>
  <c r="I27" i="3"/>
  <c r="I27" i="20" s="1"/>
  <c r="H27" i="20"/>
  <c r="I100" i="3"/>
  <c r="I107" i="20" s="1"/>
  <c r="H107" i="20"/>
  <c r="I84" i="3"/>
  <c r="I91" i="20" s="1"/>
  <c r="H91" i="20"/>
  <c r="H97" i="20"/>
  <c r="I90" i="3"/>
  <c r="I97" i="20" s="1"/>
  <c r="I47" i="3"/>
  <c r="I47" i="20" s="1"/>
  <c r="H47" i="20"/>
  <c r="H119" i="20"/>
  <c r="I112" i="3"/>
  <c r="I119" i="20" s="1"/>
  <c r="H87" i="20"/>
  <c r="I80" i="3"/>
  <c r="I87" i="20" s="1"/>
  <c r="H58" i="20"/>
  <c r="I58" i="3"/>
  <c r="I58" i="20" s="1"/>
  <c r="I71" i="3"/>
  <c r="I78" i="20" s="1"/>
  <c r="H78" i="20"/>
  <c r="H15" i="20"/>
  <c r="I15" i="3"/>
  <c r="I15" i="20" s="1"/>
  <c r="H37" i="20"/>
  <c r="I37" i="3"/>
  <c r="I37" i="20" s="1"/>
  <c r="I20" i="3"/>
  <c r="I20" i="20" s="1"/>
  <c r="H20" i="20"/>
  <c r="H54" i="20"/>
  <c r="I54" i="3"/>
  <c r="I54" i="20" s="1"/>
  <c r="H43" i="20"/>
  <c r="I43" i="3"/>
  <c r="I43" i="20" s="1"/>
  <c r="I66" i="3"/>
  <c r="I73" i="20" s="1"/>
  <c r="H73" i="20"/>
  <c r="I9" i="3"/>
  <c r="H9" i="20"/>
  <c r="H19" i="20"/>
  <c r="I19" i="3"/>
  <c r="I19" i="20" s="1"/>
  <c r="I35" i="3"/>
  <c r="I35" i="20" s="1"/>
  <c r="H35" i="20"/>
  <c r="I85" i="3"/>
  <c r="I92" i="20" s="1"/>
  <c r="H92" i="20"/>
  <c r="H24" i="20"/>
  <c r="I24" i="3"/>
  <c r="I24" i="20" s="1"/>
  <c r="H72" i="20"/>
  <c r="I65" i="3"/>
  <c r="I72" i="20" s="1"/>
  <c r="DH114" i="27"/>
  <c r="H120" i="20"/>
  <c r="I113" i="3"/>
  <c r="I120" i="20" s="1"/>
  <c r="I73" i="3"/>
  <c r="I80" i="20" s="1"/>
  <c r="H80" i="20"/>
  <c r="H33" i="20"/>
  <c r="I33" i="3"/>
  <c r="I33" i="20" s="1"/>
  <c r="H88" i="20"/>
  <c r="I81" i="3"/>
  <c r="I88" i="20" s="1"/>
  <c r="I102" i="3"/>
  <c r="I109" i="20" s="1"/>
  <c r="H109" i="20"/>
  <c r="I45" i="3"/>
  <c r="I45" i="20" s="1"/>
  <c r="H45" i="20"/>
  <c r="H11" i="20"/>
  <c r="I11" i="3"/>
  <c r="I11" i="20" s="1"/>
  <c r="I32" i="3"/>
  <c r="I32" i="20" s="1"/>
  <c r="H32" i="20"/>
  <c r="H79" i="20"/>
  <c r="I72" i="3"/>
  <c r="I79" i="20" s="1"/>
  <c r="I39" i="3"/>
  <c r="I39" i="20" s="1"/>
  <c r="H39" i="20"/>
  <c r="I77" i="3"/>
  <c r="I84" i="20" s="1"/>
  <c r="H84" i="20"/>
  <c r="H94" i="20"/>
  <c r="I87" i="3"/>
  <c r="I94" i="20" s="1"/>
  <c r="I12" i="3"/>
  <c r="I12" i="20" s="1"/>
  <c r="H12" i="20"/>
  <c r="H122" i="20"/>
  <c r="I122" i="20"/>
  <c r="I25" i="3"/>
  <c r="I25" i="20" s="1"/>
  <c r="H25" i="20"/>
  <c r="I75" i="3"/>
  <c r="I82" i="20" s="1"/>
  <c r="H82" i="20"/>
  <c r="I16" i="3"/>
  <c r="I16" i="20" s="1"/>
  <c r="H16" i="20"/>
  <c r="I34" i="3"/>
  <c r="I34" i="20" s="1"/>
  <c r="H34" i="20"/>
  <c r="H29" i="20"/>
  <c r="I29" i="3"/>
  <c r="I29" i="20" s="1"/>
  <c r="H59" i="20"/>
  <c r="I59" i="3"/>
  <c r="I59" i="20" s="1"/>
  <c r="I61" i="3"/>
  <c r="I61" i="20" s="1"/>
  <c r="H61" i="20"/>
  <c r="I93" i="3"/>
  <c r="I100" i="20" s="1"/>
  <c r="H100" i="20"/>
  <c r="I57" i="3"/>
  <c r="I57" i="20" s="1"/>
  <c r="H57" i="20"/>
  <c r="H49" i="20"/>
  <c r="I49" i="3"/>
  <c r="I49" i="20" s="1"/>
  <c r="H38" i="20"/>
  <c r="I38" i="3"/>
  <c r="I38" i="20" s="1"/>
  <c r="H111" i="20"/>
  <c r="I104" i="3"/>
  <c r="I111" i="20" s="1"/>
  <c r="I52" i="3"/>
  <c r="I52" i="20" s="1"/>
  <c r="H52" i="20"/>
  <c r="I99" i="3"/>
  <c r="I106" i="20" s="1"/>
  <c r="H106" i="20"/>
  <c r="H60" i="20"/>
  <c r="I60" i="3"/>
  <c r="I60" i="20" s="1"/>
  <c r="H96" i="20"/>
  <c r="I89" i="3"/>
  <c r="I96" i="20" s="1"/>
  <c r="I96" i="3"/>
  <c r="I103" i="20" s="1"/>
  <c r="H103" i="20"/>
  <c r="I79" i="3"/>
  <c r="I86" i="20" s="1"/>
  <c r="H86" i="20"/>
  <c r="H36" i="20"/>
  <c r="I36" i="3"/>
  <c r="I36" i="20" s="1"/>
  <c r="H22" i="20"/>
  <c r="I22" i="3"/>
  <c r="I22" i="20" s="1"/>
  <c r="H99" i="20"/>
  <c r="I92" i="3"/>
  <c r="I99" i="20" s="1"/>
  <c r="I13" i="3"/>
  <c r="I13" i="20" s="1"/>
  <c r="H13" i="20"/>
  <c r="H53" i="20"/>
  <c r="I53" i="3"/>
  <c r="I53" i="20" s="1"/>
  <c r="H42" i="20"/>
  <c r="I42" i="3"/>
  <c r="I42" i="20" s="1"/>
  <c r="H18" i="20"/>
  <c r="I18" i="3"/>
  <c r="I18" i="20" s="1"/>
  <c r="I23" i="3"/>
  <c r="I23" i="20" s="1"/>
  <c r="H23" i="20"/>
  <c r="H83" i="20"/>
  <c r="I76" i="3"/>
  <c r="I83" i="20" s="1"/>
  <c r="D6" i="28" l="1" a="1"/>
  <c r="D6" i="28" s="1"/>
  <c r="I8" i="3"/>
  <c r="I8" i="20" s="1"/>
  <c r="I9" i="20"/>
  <c r="H116" i="3"/>
  <c r="C19" i="37" s="1"/>
  <c r="J114" i="3" l="1"/>
  <c r="J121" i="20" s="1"/>
  <c r="I116" i="3"/>
  <c r="I123" i="20" s="1"/>
  <c r="H123" i="20"/>
  <c r="F229" i="3"/>
  <c r="Z121" i="20" s="1"/>
  <c r="G229" i="3"/>
  <c r="AA121" i="20" s="1"/>
  <c r="K114" i="3"/>
  <c r="K121" i="20" s="1"/>
  <c r="J110" i="3"/>
  <c r="J78" i="3"/>
  <c r="J46" i="3"/>
  <c r="J14" i="3"/>
  <c r="J89" i="3"/>
  <c r="J57" i="3"/>
  <c r="J25" i="3"/>
  <c r="J100" i="3"/>
  <c r="J68" i="3"/>
  <c r="J36" i="3"/>
  <c r="J111" i="3"/>
  <c r="J79" i="3"/>
  <c r="J47" i="3"/>
  <c r="J15" i="3"/>
  <c r="J90" i="3"/>
  <c r="J58" i="3"/>
  <c r="J26" i="3"/>
  <c r="J101" i="3"/>
  <c r="J69" i="3"/>
  <c r="J37" i="3"/>
  <c r="J112" i="3"/>
  <c r="J80" i="3"/>
  <c r="J48" i="3"/>
  <c r="J16" i="3"/>
  <c r="J91" i="3"/>
  <c r="J59" i="3"/>
  <c r="J27" i="3"/>
  <c r="J86" i="3"/>
  <c r="J54" i="3"/>
  <c r="J22" i="3"/>
  <c r="J97" i="3"/>
  <c r="J65" i="3"/>
  <c r="J33" i="3"/>
  <c r="J108" i="3"/>
  <c r="J76" i="3"/>
  <c r="J44" i="3"/>
  <c r="J12" i="3"/>
  <c r="J87" i="3"/>
  <c r="J55" i="3"/>
  <c r="J23" i="3"/>
  <c r="J50" i="3"/>
  <c r="J29" i="3"/>
  <c r="J98" i="3"/>
  <c r="J77" i="3"/>
  <c r="J56" i="3"/>
  <c r="J35" i="3"/>
  <c r="J18" i="3"/>
  <c r="J104" i="3"/>
  <c r="J83" i="3"/>
  <c r="J66" i="3"/>
  <c r="J45" i="3"/>
  <c r="J24" i="3"/>
  <c r="J11" i="3"/>
  <c r="J94" i="3"/>
  <c r="J62" i="3"/>
  <c r="J30" i="3"/>
  <c r="J105" i="3"/>
  <c r="J73" i="3"/>
  <c r="J41" i="3"/>
  <c r="J9" i="3"/>
  <c r="J84" i="3"/>
  <c r="J52" i="3"/>
  <c r="J20" i="3"/>
  <c r="J95" i="3"/>
  <c r="J63" i="3"/>
  <c r="J31" i="3"/>
  <c r="J106" i="3"/>
  <c r="J74" i="3"/>
  <c r="J42" i="3"/>
  <c r="J10" i="3"/>
  <c r="J85" i="3"/>
  <c r="J53" i="3"/>
  <c r="J21" i="3"/>
  <c r="J96" i="3"/>
  <c r="J64" i="3"/>
  <c r="J32" i="3"/>
  <c r="J107" i="3"/>
  <c r="J75" i="3"/>
  <c r="J43" i="3"/>
  <c r="J102" i="3"/>
  <c r="J70" i="3"/>
  <c r="J38" i="3"/>
  <c r="J113" i="3"/>
  <c r="J81" i="3"/>
  <c r="J49" i="3"/>
  <c r="J17" i="3"/>
  <c r="J92" i="3"/>
  <c r="J60" i="3"/>
  <c r="J28" i="3"/>
  <c r="J103" i="3"/>
  <c r="J71" i="3"/>
  <c r="J39" i="3"/>
  <c r="J115" i="3"/>
  <c r="J93" i="3"/>
  <c r="J72" i="3"/>
  <c r="J51" i="3"/>
  <c r="J34" i="3"/>
  <c r="J13" i="3"/>
  <c r="J99" i="3"/>
  <c r="J82" i="3"/>
  <c r="J61" i="3"/>
  <c r="J40" i="3"/>
  <c r="J19" i="3"/>
  <c r="J109" i="3"/>
  <c r="J88" i="3"/>
  <c r="J67" i="3"/>
  <c r="L114" i="3" l="1"/>
  <c r="L121" i="20" s="1"/>
  <c r="C25" i="37"/>
  <c r="J19" i="20"/>
  <c r="F134" i="3"/>
  <c r="K19" i="3"/>
  <c r="L19" i="3"/>
  <c r="G134" i="3"/>
  <c r="L99" i="3"/>
  <c r="F214" i="3"/>
  <c r="J106" i="20"/>
  <c r="G214" i="3"/>
  <c r="K99" i="3"/>
  <c r="L72" i="3"/>
  <c r="J79" i="20"/>
  <c r="K72" i="3"/>
  <c r="F187" i="3"/>
  <c r="G187" i="3"/>
  <c r="F186" i="3"/>
  <c r="L71" i="3"/>
  <c r="J78" i="20"/>
  <c r="K71" i="3"/>
  <c r="G186" i="3"/>
  <c r="G207" i="3"/>
  <c r="K92" i="3"/>
  <c r="F207" i="3"/>
  <c r="J99" i="20"/>
  <c r="L92" i="3"/>
  <c r="G228" i="3"/>
  <c r="J120" i="20"/>
  <c r="F228" i="3"/>
  <c r="Z120" i="20" s="1"/>
  <c r="L113" i="3"/>
  <c r="K113" i="3"/>
  <c r="F158" i="3"/>
  <c r="K43" i="3"/>
  <c r="J43" i="20"/>
  <c r="L43" i="3"/>
  <c r="G158" i="3"/>
  <c r="J71" i="20"/>
  <c r="L64" i="3"/>
  <c r="G179" i="3"/>
  <c r="K64" i="3"/>
  <c r="F179" i="3"/>
  <c r="J92" i="20"/>
  <c r="L85" i="3"/>
  <c r="G200" i="3"/>
  <c r="F200" i="3"/>
  <c r="K85" i="3"/>
  <c r="J113" i="20"/>
  <c r="F221" i="3"/>
  <c r="G221" i="3"/>
  <c r="L106" i="3"/>
  <c r="K106" i="3"/>
  <c r="J20" i="20"/>
  <c r="K20" i="3"/>
  <c r="G135" i="3"/>
  <c r="L20" i="3"/>
  <c r="F135" i="3"/>
  <c r="L41" i="3"/>
  <c r="K41" i="3"/>
  <c r="F156" i="3"/>
  <c r="J41" i="20"/>
  <c r="G156" i="3"/>
  <c r="J69" i="20"/>
  <c r="G177" i="3"/>
  <c r="L62" i="3"/>
  <c r="F177" i="3"/>
  <c r="K62" i="3"/>
  <c r="J45" i="20"/>
  <c r="F160" i="3"/>
  <c r="L45" i="3"/>
  <c r="G160" i="3"/>
  <c r="K45" i="3"/>
  <c r="G133" i="3"/>
  <c r="F133" i="3"/>
  <c r="K18" i="3"/>
  <c r="J18" i="20"/>
  <c r="L18" i="3"/>
  <c r="L98" i="3"/>
  <c r="G213" i="3"/>
  <c r="J105" i="20"/>
  <c r="F213" i="3"/>
  <c r="K98" i="3"/>
  <c r="F138" i="3"/>
  <c r="K23" i="3"/>
  <c r="J23" i="20"/>
  <c r="L23" i="3"/>
  <c r="G138" i="3"/>
  <c r="J44" i="20"/>
  <c r="K44" i="3"/>
  <c r="G159" i="3"/>
  <c r="F159" i="3"/>
  <c r="L44" i="3"/>
  <c r="F180" i="3"/>
  <c r="G180" i="3"/>
  <c r="K65" i="3"/>
  <c r="J72" i="20"/>
  <c r="L65" i="3"/>
  <c r="J93" i="20"/>
  <c r="F201" i="3"/>
  <c r="K86" i="3"/>
  <c r="G201" i="3"/>
  <c r="L86" i="3"/>
  <c r="G131" i="3"/>
  <c r="F131" i="3"/>
  <c r="J16" i="20"/>
  <c r="K16" i="3"/>
  <c r="L16" i="3"/>
  <c r="G152" i="3"/>
  <c r="F152" i="3"/>
  <c r="L37" i="3"/>
  <c r="J37" i="20"/>
  <c r="K37" i="3"/>
  <c r="K58" i="3"/>
  <c r="G173" i="3"/>
  <c r="J58" i="20"/>
  <c r="L58" i="3"/>
  <c r="F173" i="3"/>
  <c r="K79" i="3"/>
  <c r="F194" i="3"/>
  <c r="L79" i="3"/>
  <c r="G194" i="3"/>
  <c r="J86" i="20"/>
  <c r="K100" i="3"/>
  <c r="G215" i="3"/>
  <c r="L100" i="3"/>
  <c r="J107" i="20"/>
  <c r="F215" i="3"/>
  <c r="K14" i="3"/>
  <c r="G129" i="3"/>
  <c r="L14" i="3"/>
  <c r="J14" i="20"/>
  <c r="F129" i="3"/>
  <c r="F182" i="3"/>
  <c r="J74" i="20"/>
  <c r="K67" i="3"/>
  <c r="L67" i="3"/>
  <c r="G182" i="3"/>
  <c r="K93" i="3"/>
  <c r="G208" i="3"/>
  <c r="L93" i="3"/>
  <c r="F208" i="3"/>
  <c r="J100" i="20"/>
  <c r="F190" i="3"/>
  <c r="L75" i="3"/>
  <c r="G190" i="3"/>
  <c r="J82" i="20"/>
  <c r="K75" i="3"/>
  <c r="K31" i="3"/>
  <c r="G146" i="3"/>
  <c r="J31" i="20"/>
  <c r="L31" i="3"/>
  <c r="F146" i="3"/>
  <c r="G188" i="3"/>
  <c r="L73" i="3"/>
  <c r="F188" i="3"/>
  <c r="K73" i="3"/>
  <c r="J80" i="20"/>
  <c r="F181" i="3"/>
  <c r="K66" i="3"/>
  <c r="L66" i="3"/>
  <c r="G181" i="3"/>
  <c r="J73" i="20"/>
  <c r="K35" i="3"/>
  <c r="J35" i="20"/>
  <c r="G150" i="3"/>
  <c r="F150" i="3"/>
  <c r="L35" i="3"/>
  <c r="G123" i="3"/>
  <c r="L8" i="3"/>
  <c r="K8" i="3"/>
  <c r="F123" i="3"/>
  <c r="J8" i="20"/>
  <c r="D24" i="34"/>
  <c r="J55" i="20"/>
  <c r="L55" i="3"/>
  <c r="F170" i="3"/>
  <c r="K55" i="3"/>
  <c r="G170" i="3"/>
  <c r="K76" i="3"/>
  <c r="J83" i="20"/>
  <c r="L76" i="3"/>
  <c r="G191" i="3"/>
  <c r="F191" i="3"/>
  <c r="K97" i="3"/>
  <c r="F212" i="3"/>
  <c r="L97" i="3"/>
  <c r="J104" i="20"/>
  <c r="G212" i="3"/>
  <c r="G142" i="3"/>
  <c r="K27" i="3"/>
  <c r="F142" i="3"/>
  <c r="J27" i="20"/>
  <c r="L27" i="3"/>
  <c r="K48" i="3"/>
  <c r="G163" i="3"/>
  <c r="L48" i="3"/>
  <c r="F163" i="3"/>
  <c r="J48" i="20"/>
  <c r="G184" i="3"/>
  <c r="L69" i="3"/>
  <c r="F184" i="3"/>
  <c r="K69" i="3"/>
  <c r="J76" i="20"/>
  <c r="K90" i="3"/>
  <c r="L90" i="3"/>
  <c r="J97" i="20"/>
  <c r="G205" i="3"/>
  <c r="F205" i="3"/>
  <c r="L111" i="3"/>
  <c r="J118" i="20"/>
  <c r="F226" i="3"/>
  <c r="K111" i="3"/>
  <c r="G226" i="3"/>
  <c r="F140" i="3"/>
  <c r="K25" i="3"/>
  <c r="L25" i="3"/>
  <c r="G140" i="3"/>
  <c r="J25" i="20"/>
  <c r="L46" i="3"/>
  <c r="J46" i="20"/>
  <c r="F161" i="3"/>
  <c r="K46" i="3"/>
  <c r="G161" i="3"/>
  <c r="G128" i="3"/>
  <c r="L13" i="3"/>
  <c r="F128" i="3"/>
  <c r="J13" i="20"/>
  <c r="K13" i="3"/>
  <c r="G132" i="3"/>
  <c r="F132" i="3"/>
  <c r="L17" i="3"/>
  <c r="K17" i="3"/>
  <c r="J17" i="20"/>
  <c r="K38" i="3"/>
  <c r="F153" i="3"/>
  <c r="G153" i="3"/>
  <c r="L38" i="3"/>
  <c r="J38" i="20"/>
  <c r="K10" i="3"/>
  <c r="F125" i="3"/>
  <c r="G125" i="3"/>
  <c r="L10" i="3"/>
  <c r="J10" i="20"/>
  <c r="F209" i="3"/>
  <c r="L94" i="3"/>
  <c r="K94" i="3"/>
  <c r="G209" i="3"/>
  <c r="J101" i="20"/>
  <c r="F203" i="3"/>
  <c r="J95" i="20"/>
  <c r="L88" i="3"/>
  <c r="K88" i="3"/>
  <c r="G203" i="3"/>
  <c r="G176" i="3"/>
  <c r="K61" i="3"/>
  <c r="J61" i="20"/>
  <c r="F176" i="3"/>
  <c r="L61" i="3"/>
  <c r="L34" i="3"/>
  <c r="J34" i="20"/>
  <c r="K34" i="3"/>
  <c r="G149" i="3"/>
  <c r="F149" i="3"/>
  <c r="J122" i="20"/>
  <c r="Z122" i="20"/>
  <c r="K28" i="3"/>
  <c r="J28" i="20"/>
  <c r="G143" i="3"/>
  <c r="F143" i="3"/>
  <c r="L28" i="3"/>
  <c r="L49" i="3"/>
  <c r="G164" i="3"/>
  <c r="J49" i="20"/>
  <c r="K49" i="3"/>
  <c r="F164" i="3"/>
  <c r="L70" i="3"/>
  <c r="G185" i="3"/>
  <c r="J77" i="20"/>
  <c r="F185" i="3"/>
  <c r="K70" i="3"/>
  <c r="F222" i="3"/>
  <c r="K107" i="3"/>
  <c r="J114" i="20"/>
  <c r="G222" i="3"/>
  <c r="L107" i="3"/>
  <c r="K21" i="3"/>
  <c r="J21" i="20"/>
  <c r="F136" i="3"/>
  <c r="G136" i="3"/>
  <c r="L21" i="3"/>
  <c r="L42" i="3"/>
  <c r="F157" i="3"/>
  <c r="G157" i="3"/>
  <c r="K42" i="3"/>
  <c r="J42" i="20"/>
  <c r="L63" i="3"/>
  <c r="K63" i="3"/>
  <c r="F178" i="3"/>
  <c r="G178" i="3"/>
  <c r="J70" i="20"/>
  <c r="K84" i="3"/>
  <c r="G199" i="3"/>
  <c r="J91" i="20"/>
  <c r="L84" i="3"/>
  <c r="F199" i="3"/>
  <c r="F220" i="3"/>
  <c r="J112" i="20"/>
  <c r="L105" i="3"/>
  <c r="G220" i="3"/>
  <c r="K105" i="3"/>
  <c r="K11" i="3"/>
  <c r="F126" i="3"/>
  <c r="G126" i="3"/>
  <c r="L11" i="3"/>
  <c r="J11" i="20"/>
  <c r="G198" i="3"/>
  <c r="L83" i="3"/>
  <c r="F198" i="3"/>
  <c r="K83" i="3"/>
  <c r="J90" i="20"/>
  <c r="G171" i="3"/>
  <c r="F171" i="3"/>
  <c r="L56" i="3"/>
  <c r="K56" i="3"/>
  <c r="J56" i="20"/>
  <c r="F144" i="3"/>
  <c r="J29" i="20"/>
  <c r="L29" i="3"/>
  <c r="K29" i="3"/>
  <c r="G144" i="3"/>
  <c r="F202" i="3"/>
  <c r="L87" i="3"/>
  <c r="J94" i="20"/>
  <c r="K87" i="3"/>
  <c r="G202" i="3"/>
  <c r="L108" i="3"/>
  <c r="G223" i="3"/>
  <c r="F223" i="3"/>
  <c r="K108" i="3"/>
  <c r="J115" i="20"/>
  <c r="L22" i="3"/>
  <c r="K22" i="3"/>
  <c r="F137" i="3"/>
  <c r="J22" i="20"/>
  <c r="G137" i="3"/>
  <c r="L59" i="3"/>
  <c r="J59" i="20"/>
  <c r="K59" i="3"/>
  <c r="F174" i="3"/>
  <c r="G174" i="3"/>
  <c r="G195" i="3"/>
  <c r="L80" i="3"/>
  <c r="K80" i="3"/>
  <c r="F195" i="3"/>
  <c r="J87" i="20"/>
  <c r="G216" i="3"/>
  <c r="L101" i="3"/>
  <c r="K101" i="3"/>
  <c r="F216" i="3"/>
  <c r="J108" i="20"/>
  <c r="G130" i="3"/>
  <c r="F130" i="3"/>
  <c r="K15" i="3"/>
  <c r="L15" i="3"/>
  <c r="J15" i="20"/>
  <c r="K36" i="3"/>
  <c r="J36" i="20"/>
  <c r="L36" i="3"/>
  <c r="G151" i="3"/>
  <c r="F151" i="3"/>
  <c r="G172" i="3"/>
  <c r="F172" i="3"/>
  <c r="J57" i="20"/>
  <c r="K57" i="3"/>
  <c r="L57" i="3"/>
  <c r="G193" i="3"/>
  <c r="J85" i="20"/>
  <c r="L78" i="3"/>
  <c r="K78" i="3"/>
  <c r="F193" i="3"/>
  <c r="K40" i="3"/>
  <c r="G155" i="3"/>
  <c r="F155" i="3"/>
  <c r="J40" i="20"/>
  <c r="L40" i="3"/>
  <c r="F218" i="3"/>
  <c r="G218" i="3"/>
  <c r="L103" i="3"/>
  <c r="K103" i="3"/>
  <c r="J110" i="20"/>
  <c r="L96" i="3"/>
  <c r="G211" i="3"/>
  <c r="K96" i="3"/>
  <c r="F211" i="3"/>
  <c r="J103" i="20"/>
  <c r="K52" i="3"/>
  <c r="J52" i="20"/>
  <c r="L52" i="3"/>
  <c r="G167" i="3"/>
  <c r="F167" i="3"/>
  <c r="G224" i="3"/>
  <c r="F224" i="3"/>
  <c r="K109" i="3"/>
  <c r="L109" i="3"/>
  <c r="J116" i="20"/>
  <c r="L82" i="3"/>
  <c r="J89" i="20"/>
  <c r="G197" i="3"/>
  <c r="F197" i="3"/>
  <c r="K82" i="3"/>
  <c r="K51" i="3"/>
  <c r="G166" i="3"/>
  <c r="J51" i="20"/>
  <c r="L51" i="3"/>
  <c r="F166" i="3"/>
  <c r="G154" i="3"/>
  <c r="K39" i="3"/>
  <c r="F154" i="3"/>
  <c r="J39" i="20"/>
  <c r="L39" i="3"/>
  <c r="J60" i="20"/>
  <c r="G175" i="3"/>
  <c r="L60" i="3"/>
  <c r="K60" i="3"/>
  <c r="F175" i="3"/>
  <c r="L81" i="3"/>
  <c r="G196" i="3"/>
  <c r="F196" i="3"/>
  <c r="J88" i="20"/>
  <c r="K81" i="3"/>
  <c r="K102" i="3"/>
  <c r="J109" i="20"/>
  <c r="L102" i="3"/>
  <c r="G217" i="3"/>
  <c r="F217" i="3"/>
  <c r="L32" i="3"/>
  <c r="K32" i="3"/>
  <c r="F147" i="3"/>
  <c r="J32" i="20"/>
  <c r="G147" i="3"/>
  <c r="G168" i="3"/>
  <c r="J53" i="20"/>
  <c r="F168" i="3"/>
  <c r="L53" i="3"/>
  <c r="K53" i="3"/>
  <c r="J81" i="20"/>
  <c r="G189" i="3"/>
  <c r="L74" i="3"/>
  <c r="F189" i="3"/>
  <c r="K74" i="3"/>
  <c r="L95" i="3"/>
  <c r="J102" i="20"/>
  <c r="G210" i="3"/>
  <c r="K95" i="3"/>
  <c r="F210" i="3"/>
  <c r="K9" i="3"/>
  <c r="J9" i="20"/>
  <c r="F124" i="3"/>
  <c r="L9" i="3"/>
  <c r="G124" i="3"/>
  <c r="L30" i="3"/>
  <c r="J30" i="20"/>
  <c r="K30" i="3"/>
  <c r="F145" i="3"/>
  <c r="G145" i="3"/>
  <c r="G139" i="3"/>
  <c r="F139" i="3"/>
  <c r="J24" i="20"/>
  <c r="K24" i="3"/>
  <c r="L24" i="3"/>
  <c r="G219" i="3"/>
  <c r="K104" i="3"/>
  <c r="F219" i="3"/>
  <c r="L104" i="3"/>
  <c r="J111" i="20"/>
  <c r="K77" i="3"/>
  <c r="F192" i="3"/>
  <c r="G192" i="3"/>
  <c r="L77" i="3"/>
  <c r="J84" i="20"/>
  <c r="L50" i="3"/>
  <c r="G165" i="3"/>
  <c r="F165" i="3"/>
  <c r="K50" i="3"/>
  <c r="J50" i="20"/>
  <c r="L12" i="3"/>
  <c r="K12" i="3"/>
  <c r="J12" i="20"/>
  <c r="G127" i="3"/>
  <c r="F127" i="3"/>
  <c r="K33" i="3"/>
  <c r="L33" i="3"/>
  <c r="G148" i="3"/>
  <c r="J33" i="20"/>
  <c r="F148" i="3"/>
  <c r="G169" i="3"/>
  <c r="F169" i="3"/>
  <c r="K54" i="3"/>
  <c r="L54" i="3"/>
  <c r="J54" i="20"/>
  <c r="G206" i="3"/>
  <c r="L91" i="3"/>
  <c r="J98" i="20"/>
  <c r="K91" i="3"/>
  <c r="F206" i="3"/>
  <c r="G227" i="3"/>
  <c r="J119" i="20"/>
  <c r="L112" i="3"/>
  <c r="F227" i="3"/>
  <c r="K112" i="3"/>
  <c r="F141" i="3"/>
  <c r="K26" i="3"/>
  <c r="G141" i="3"/>
  <c r="L26" i="3"/>
  <c r="J26" i="20"/>
  <c r="K47" i="3"/>
  <c r="F162" i="3"/>
  <c r="J47" i="20"/>
  <c r="G162" i="3"/>
  <c r="L47" i="3"/>
  <c r="F183" i="3"/>
  <c r="G183" i="3"/>
  <c r="J75" i="20"/>
  <c r="K68" i="3"/>
  <c r="L68" i="3"/>
  <c r="F204" i="3"/>
  <c r="G204" i="3"/>
  <c r="K89" i="3"/>
  <c r="L89" i="3"/>
  <c r="J96" i="20"/>
  <c r="G225" i="3"/>
  <c r="K110" i="3"/>
  <c r="L110" i="3"/>
  <c r="J117" i="20"/>
  <c r="F225" i="3"/>
  <c r="F231" i="3" l="1"/>
  <c r="G24" i="34" s="1"/>
  <c r="L117" i="20"/>
  <c r="K47" i="20"/>
  <c r="AA33" i="20"/>
  <c r="L12" i="20"/>
  <c r="Z50" i="20"/>
  <c r="K84" i="20"/>
  <c r="AA24" i="20"/>
  <c r="K30" i="20"/>
  <c r="L9" i="20"/>
  <c r="K9" i="20"/>
  <c r="AA102" i="20"/>
  <c r="Z81" i="20"/>
  <c r="Z53" i="20"/>
  <c r="L32" i="20"/>
  <c r="L109" i="20"/>
  <c r="K88" i="20"/>
  <c r="L88" i="20"/>
  <c r="L60" i="20"/>
  <c r="AA39" i="20"/>
  <c r="K89" i="20"/>
  <c r="L89" i="20"/>
  <c r="K116" i="20"/>
  <c r="K52" i="20"/>
  <c r="K103" i="20"/>
  <c r="Z110" i="20"/>
  <c r="Z40" i="20"/>
  <c r="Z85" i="20"/>
  <c r="AA85" i="20"/>
  <c r="AA36" i="20"/>
  <c r="K36" i="20"/>
  <c r="K15" i="20"/>
  <c r="AA108" i="20"/>
  <c r="K87" i="20"/>
  <c r="AA59" i="20"/>
  <c r="L59" i="20"/>
  <c r="Z22" i="20"/>
  <c r="L115" i="20"/>
  <c r="K29" i="20"/>
  <c r="L56" i="20"/>
  <c r="AA90" i="20"/>
  <c r="AA11" i="20"/>
  <c r="AA112" i="20"/>
  <c r="Z112" i="20"/>
  <c r="L70" i="20"/>
  <c r="AA42" i="20"/>
  <c r="K21" i="20"/>
  <c r="Z77" i="20"/>
  <c r="L77" i="20"/>
  <c r="L28" i="20"/>
  <c r="K28" i="20"/>
  <c r="L34" i="20"/>
  <c r="Z95" i="20"/>
  <c r="K101" i="20"/>
  <c r="K10" i="20"/>
  <c r="AA38" i="20"/>
  <c r="K17" i="20"/>
  <c r="AA17" i="20"/>
  <c r="L13" i="20"/>
  <c r="L46" i="20"/>
  <c r="L25" i="20"/>
  <c r="L118" i="20"/>
  <c r="L97" i="20"/>
  <c r="AA76" i="20"/>
  <c r="L48" i="20"/>
  <c r="AA27" i="20"/>
  <c r="L104" i="20"/>
  <c r="Z83" i="20"/>
  <c r="K83" i="20"/>
  <c r="Z55" i="20"/>
  <c r="J123" i="20"/>
  <c r="D79" i="37"/>
  <c r="C31" i="37"/>
  <c r="L116" i="3"/>
  <c r="F24" i="34" s="1"/>
  <c r="L8" i="20"/>
  <c r="Z35" i="20"/>
  <c r="K73" i="20"/>
  <c r="K80" i="20"/>
  <c r="Z31" i="20"/>
  <c r="AA31" i="20"/>
  <c r="AA100" i="20"/>
  <c r="L74" i="20"/>
  <c r="AA14" i="20"/>
  <c r="Z86" i="20"/>
  <c r="L58" i="20"/>
  <c r="K37" i="20"/>
  <c r="Z37" i="20"/>
  <c r="K16" i="20"/>
  <c r="L93" i="20"/>
  <c r="Z93" i="20"/>
  <c r="K44" i="20"/>
  <c r="L23" i="20"/>
  <c r="K105" i="20"/>
  <c r="AA105" i="20"/>
  <c r="K45" i="20"/>
  <c r="Z45" i="20"/>
  <c r="Z69" i="20"/>
  <c r="K41" i="20"/>
  <c r="L20" i="20"/>
  <c r="K113" i="20"/>
  <c r="Z113" i="20"/>
  <c r="Z92" i="20"/>
  <c r="L71" i="20"/>
  <c r="L43" i="20"/>
  <c r="L78" i="20"/>
  <c r="Z79" i="20"/>
  <c r="Z106" i="20"/>
  <c r="K19" i="20"/>
  <c r="Z96" i="20"/>
  <c r="AA26" i="20"/>
  <c r="AA119" i="20"/>
  <c r="AA54" i="20"/>
  <c r="Z111" i="20"/>
  <c r="Z117" i="20"/>
  <c r="K117" i="20"/>
  <c r="L96" i="20"/>
  <c r="AA75" i="20"/>
  <c r="AA47" i="20"/>
  <c r="K26" i="20"/>
  <c r="Z119" i="20"/>
  <c r="Z98" i="20"/>
  <c r="L98" i="20"/>
  <c r="L54" i="20"/>
  <c r="Z33" i="20"/>
  <c r="L33" i="20"/>
  <c r="AA12" i="20"/>
  <c r="AA50" i="20"/>
  <c r="L84" i="20"/>
  <c r="K111" i="20"/>
  <c r="K24" i="20"/>
  <c r="Z9" i="20"/>
  <c r="Z32" i="20"/>
  <c r="Z60" i="20"/>
  <c r="AA60" i="20"/>
  <c r="AA51" i="20"/>
  <c r="Z89" i="20"/>
  <c r="Z116" i="20"/>
  <c r="AA52" i="20"/>
  <c r="AA103" i="20"/>
  <c r="K110" i="20"/>
  <c r="AA40" i="20"/>
  <c r="K85" i="20"/>
  <c r="Z57" i="20"/>
  <c r="Z15" i="20"/>
  <c r="Z108" i="20"/>
  <c r="L87" i="20"/>
  <c r="Z59" i="20"/>
  <c r="AA22" i="20"/>
  <c r="K22" i="20"/>
  <c r="K115" i="20"/>
  <c r="L94" i="20"/>
  <c r="L29" i="20"/>
  <c r="Z56" i="20"/>
  <c r="K90" i="20"/>
  <c r="Z11" i="20"/>
  <c r="L112" i="20"/>
  <c r="AA91" i="20"/>
  <c r="AA70" i="20"/>
  <c r="Z42" i="20"/>
  <c r="AA21" i="20"/>
  <c r="K114" i="20"/>
  <c r="AA49" i="20"/>
  <c r="Z28" i="20"/>
  <c r="L122" i="20"/>
  <c r="AA34" i="20"/>
  <c r="L61" i="20"/>
  <c r="K61" i="20"/>
  <c r="K95" i="20"/>
  <c r="L101" i="20"/>
  <c r="L10" i="20"/>
  <c r="Z38" i="20"/>
  <c r="K13" i="20"/>
  <c r="K46" i="20"/>
  <c r="K25" i="20"/>
  <c r="K118" i="20"/>
  <c r="Z97" i="20"/>
  <c r="K97" i="20"/>
  <c r="K76" i="20"/>
  <c r="AA48" i="20"/>
  <c r="AA104" i="20"/>
  <c r="Z104" i="20"/>
  <c r="AA83" i="20"/>
  <c r="AA55" i="20"/>
  <c r="L55" i="20"/>
  <c r="AA8" i="20"/>
  <c r="G231" i="3"/>
  <c r="H24" i="34" s="1"/>
  <c r="AA35" i="20"/>
  <c r="Z73" i="20"/>
  <c r="Z80" i="20"/>
  <c r="K31" i="20"/>
  <c r="AA82" i="20"/>
  <c r="K100" i="20"/>
  <c r="K74" i="20"/>
  <c r="Z14" i="20"/>
  <c r="K14" i="20"/>
  <c r="L107" i="20"/>
  <c r="K86" i="20"/>
  <c r="AA37" i="20"/>
  <c r="K72" i="20"/>
  <c r="L44" i="20"/>
  <c r="L105" i="20"/>
  <c r="K18" i="20"/>
  <c r="L69" i="20"/>
  <c r="AA41" i="20"/>
  <c r="L41" i="20"/>
  <c r="AA20" i="20"/>
  <c r="AA92" i="20"/>
  <c r="Z71" i="20"/>
  <c r="K120" i="20"/>
  <c r="AA120" i="20"/>
  <c r="Z99" i="20"/>
  <c r="AA78" i="20"/>
  <c r="Z78" i="20"/>
  <c r="K79" i="20"/>
  <c r="K106" i="20"/>
  <c r="L106" i="20"/>
  <c r="Z19" i="20"/>
  <c r="AA117" i="20"/>
  <c r="K96" i="20"/>
  <c r="L75" i="20"/>
  <c r="Z75" i="20"/>
  <c r="Z26" i="20"/>
  <c r="L119" i="20"/>
  <c r="K98" i="20"/>
  <c r="AA98" i="20"/>
  <c r="K54" i="20"/>
  <c r="K33" i="20"/>
  <c r="L50" i="20"/>
  <c r="AA84" i="20"/>
  <c r="AA111" i="20"/>
  <c r="AA30" i="20"/>
  <c r="L30" i="20"/>
  <c r="Z102" i="20"/>
  <c r="L102" i="20"/>
  <c r="L81" i="20"/>
  <c r="K53" i="20"/>
  <c r="AA53" i="20"/>
  <c r="Z109" i="20"/>
  <c r="K109" i="20"/>
  <c r="Z88" i="20"/>
  <c r="Z39" i="20"/>
  <c r="Z51" i="20"/>
  <c r="K51" i="20"/>
  <c r="AA89" i="20"/>
  <c r="AA116" i="20"/>
  <c r="L52" i="20"/>
  <c r="L103" i="20"/>
  <c r="L110" i="20"/>
  <c r="L40" i="20"/>
  <c r="K40" i="20"/>
  <c r="L85" i="20"/>
  <c r="L57" i="20"/>
  <c r="AA57" i="20"/>
  <c r="L36" i="20"/>
  <c r="AA15" i="20"/>
  <c r="K108" i="20"/>
  <c r="AA87" i="20"/>
  <c r="K59" i="20"/>
  <c r="L22" i="20"/>
  <c r="Z115" i="20"/>
  <c r="AA94" i="20"/>
  <c r="Z94" i="20"/>
  <c r="AA56" i="20"/>
  <c r="Z90" i="20"/>
  <c r="K11" i="20"/>
  <c r="Z91" i="20"/>
  <c r="K91" i="20"/>
  <c r="Z70" i="20"/>
  <c r="L42" i="20"/>
  <c r="Z21" i="20"/>
  <c r="L114" i="20"/>
  <c r="Z114" i="20"/>
  <c r="Z49" i="20"/>
  <c r="L49" i="20"/>
  <c r="AA28" i="20"/>
  <c r="AA122" i="20"/>
  <c r="K122" i="20"/>
  <c r="K34" i="20"/>
  <c r="AA61" i="20"/>
  <c r="L95" i="20"/>
  <c r="Z101" i="20"/>
  <c r="AA10" i="20"/>
  <c r="K38" i="20"/>
  <c r="L17" i="20"/>
  <c r="AA13" i="20"/>
  <c r="Z46" i="20"/>
  <c r="Z25" i="20"/>
  <c r="Z118" i="20"/>
  <c r="AA97" i="20"/>
  <c r="Z76" i="20"/>
  <c r="K48" i="20"/>
  <c r="Z27" i="20"/>
  <c r="K104" i="20"/>
  <c r="L83" i="20"/>
  <c r="K55" i="20"/>
  <c r="Z8" i="20"/>
  <c r="L35" i="20"/>
  <c r="AA73" i="20"/>
  <c r="L80" i="20"/>
  <c r="L31" i="20"/>
  <c r="L82" i="20"/>
  <c r="Z100" i="20"/>
  <c r="AA74" i="20"/>
  <c r="AA107" i="20"/>
  <c r="AA86" i="20"/>
  <c r="AA58" i="20"/>
  <c r="Z16" i="20"/>
  <c r="AA93" i="20"/>
  <c r="L72" i="20"/>
  <c r="AA72" i="20"/>
  <c r="Z44" i="20"/>
  <c r="K23" i="20"/>
  <c r="Z105" i="20"/>
  <c r="Z18" i="20"/>
  <c r="AA45" i="20"/>
  <c r="AA69" i="20"/>
  <c r="K20" i="20"/>
  <c r="L113" i="20"/>
  <c r="K92" i="20"/>
  <c r="L92" i="20"/>
  <c r="K71" i="20"/>
  <c r="K43" i="20"/>
  <c r="L120" i="20"/>
  <c r="K99" i="20"/>
  <c r="K78" i="20"/>
  <c r="AA106" i="20"/>
  <c r="AA19" i="20"/>
  <c r="L47" i="20"/>
  <c r="AA96" i="20"/>
  <c r="K75" i="20"/>
  <c r="Z47" i="20"/>
  <c r="L26" i="20"/>
  <c r="K119" i="20"/>
  <c r="Z54" i="20"/>
  <c r="Z12" i="20"/>
  <c r="K12" i="20"/>
  <c r="K50" i="20"/>
  <c r="Z84" i="20"/>
  <c r="L111" i="20"/>
  <c r="L24" i="20"/>
  <c r="Z24" i="20"/>
  <c r="Z30" i="20"/>
  <c r="AA9" i="20"/>
  <c r="K102" i="20"/>
  <c r="K81" i="20"/>
  <c r="AA81" i="20"/>
  <c r="L53" i="20"/>
  <c r="AA32" i="20"/>
  <c r="K32" i="20"/>
  <c r="AA109" i="20"/>
  <c r="AA88" i="20"/>
  <c r="K60" i="20"/>
  <c r="L39" i="20"/>
  <c r="K39" i="20"/>
  <c r="L51" i="20"/>
  <c r="L116" i="20"/>
  <c r="Z52" i="20"/>
  <c r="Z103" i="20"/>
  <c r="AA110" i="20"/>
  <c r="K57" i="20"/>
  <c r="Z36" i="20"/>
  <c r="L15" i="20"/>
  <c r="L108" i="20"/>
  <c r="Z87" i="20"/>
  <c r="AA115" i="20"/>
  <c r="K94" i="20"/>
  <c r="AA29" i="20"/>
  <c r="Z29" i="20"/>
  <c r="K56" i="20"/>
  <c r="L90" i="20"/>
  <c r="L11" i="20"/>
  <c r="K112" i="20"/>
  <c r="L91" i="20"/>
  <c r="K70" i="20"/>
  <c r="K42" i="20"/>
  <c r="L21" i="20"/>
  <c r="AA114" i="20"/>
  <c r="K77" i="20"/>
  <c r="AA77" i="20"/>
  <c r="K49" i="20"/>
  <c r="Z34" i="20"/>
  <c r="Z61" i="20"/>
  <c r="AA95" i="20"/>
  <c r="AA101" i="20"/>
  <c r="Z10" i="20"/>
  <c r="L38" i="20"/>
  <c r="Z17" i="20"/>
  <c r="Z13" i="20"/>
  <c r="AA46" i="20"/>
  <c r="AA25" i="20"/>
  <c r="AA118" i="20"/>
  <c r="L76" i="20"/>
  <c r="Z48" i="20"/>
  <c r="L27" i="20"/>
  <c r="K27" i="20"/>
  <c r="K116" i="3"/>
  <c r="E24" i="34" s="1"/>
  <c r="K8" i="20"/>
  <c r="K35" i="20"/>
  <c r="L73" i="20"/>
  <c r="AA80" i="20"/>
  <c r="K82" i="20"/>
  <c r="Z82" i="20"/>
  <c r="L100" i="20"/>
  <c r="Z74" i="20"/>
  <c r="L14" i="20"/>
  <c r="Z107" i="20"/>
  <c r="K107" i="20"/>
  <c r="L86" i="20"/>
  <c r="Z58" i="20"/>
  <c r="K58" i="20"/>
  <c r="L37" i="20"/>
  <c r="L16" i="20"/>
  <c r="AA16" i="20"/>
  <c r="K93" i="20"/>
  <c r="Z72" i="20"/>
  <c r="AA44" i="20"/>
  <c r="AA23" i="20"/>
  <c r="Z23" i="20"/>
  <c r="L18" i="20"/>
  <c r="AA18" i="20"/>
  <c r="L45" i="20"/>
  <c r="K69" i="20"/>
  <c r="Z41" i="20"/>
  <c r="Z20" i="20"/>
  <c r="AA113" i="20"/>
  <c r="AA71" i="20"/>
  <c r="AA43" i="20"/>
  <c r="Z43" i="20"/>
  <c r="L99" i="20"/>
  <c r="AA99" i="20"/>
  <c r="AA79" i="20"/>
  <c r="L79" i="20"/>
  <c r="L19" i="20"/>
  <c r="T85" i="37" l="1"/>
  <c r="Z123" i="20"/>
  <c r="C37" i="37"/>
  <c r="K123" i="20"/>
  <c r="E37" i="37"/>
  <c r="L123" i="20"/>
  <c r="M116" i="3"/>
  <c r="V85" i="37"/>
  <c r="AA123" i="20"/>
  <c r="M123" i="20" l="1"/>
  <c r="N116" i="3"/>
  <c r="V25" i="37"/>
  <c r="O114" i="3" l="1"/>
  <c r="O115" i="3"/>
  <c r="P115" i="3" s="1"/>
  <c r="P114" i="3"/>
  <c r="P121" i="20" s="1"/>
  <c r="O121" i="20"/>
  <c r="O113" i="3"/>
  <c r="O89" i="3"/>
  <c r="O24" i="3"/>
  <c r="O29" i="3"/>
  <c r="O44" i="3"/>
  <c r="O100" i="3"/>
  <c r="O16" i="3"/>
  <c r="O83" i="3"/>
  <c r="O59" i="3"/>
  <c r="O102" i="3"/>
  <c r="O64" i="3"/>
  <c r="O49" i="3"/>
  <c r="O86" i="3"/>
  <c r="O72" i="3"/>
  <c r="O30" i="3"/>
  <c r="O23" i="3"/>
  <c r="O68" i="3"/>
  <c r="O105" i="3"/>
  <c r="O103" i="3"/>
  <c r="O99" i="3"/>
  <c r="O74" i="3"/>
  <c r="O111" i="3"/>
  <c r="O60" i="3"/>
  <c r="O12" i="3"/>
  <c r="O112" i="3"/>
  <c r="O79" i="3"/>
  <c r="O21" i="3"/>
  <c r="O42" i="3"/>
  <c r="O31" i="3"/>
  <c r="O15" i="3"/>
  <c r="O37" i="3"/>
  <c r="O62" i="3"/>
  <c r="O85" i="3"/>
  <c r="O13" i="3"/>
  <c r="O50" i="3"/>
  <c r="O107" i="3"/>
  <c r="O46" i="3"/>
  <c r="O43" i="3"/>
  <c r="O84" i="3"/>
  <c r="O57" i="3"/>
  <c r="O81" i="3"/>
  <c r="O38" i="3"/>
  <c r="O19" i="3"/>
  <c r="O20" i="3"/>
  <c r="O77" i="3"/>
  <c r="O34" i="3"/>
  <c r="O96" i="3"/>
  <c r="O104" i="3"/>
  <c r="O10" i="3"/>
  <c r="O69" i="3"/>
  <c r="O65" i="3"/>
  <c r="O8" i="3"/>
  <c r="O53" i="3"/>
  <c r="W31" i="37"/>
  <c r="O54" i="3"/>
  <c r="O63" i="3"/>
  <c r="O101" i="3"/>
  <c r="O80" i="3"/>
  <c r="O109" i="3"/>
  <c r="O27" i="3"/>
  <c r="O106" i="3"/>
  <c r="O78" i="3"/>
  <c r="O33" i="3"/>
  <c r="O41" i="3"/>
  <c r="O35" i="3"/>
  <c r="O110" i="3"/>
  <c r="O87" i="3"/>
  <c r="O70" i="3"/>
  <c r="O116" i="3"/>
  <c r="N123" i="20"/>
  <c r="O32" i="3"/>
  <c r="O51" i="3"/>
  <c r="O39" i="3"/>
  <c r="O97" i="3"/>
  <c r="O48" i="3"/>
  <c r="O67" i="3"/>
  <c r="O25" i="3"/>
  <c r="O82" i="3"/>
  <c r="O28" i="3"/>
  <c r="O95" i="3"/>
  <c r="O76" i="3"/>
  <c r="O90" i="3"/>
  <c r="O98" i="3"/>
  <c r="O40" i="3"/>
  <c r="O45" i="3"/>
  <c r="O36" i="3"/>
  <c r="O75" i="3"/>
  <c r="O93" i="3"/>
  <c r="O22" i="3"/>
  <c r="O52" i="3"/>
  <c r="O91" i="3"/>
  <c r="O66" i="3"/>
  <c r="O14" i="3"/>
  <c r="O17" i="3"/>
  <c r="O56" i="3"/>
  <c r="O18" i="3"/>
  <c r="O58" i="3"/>
  <c r="O94" i="3"/>
  <c r="O73" i="3"/>
  <c r="O88" i="3"/>
  <c r="O108" i="3"/>
  <c r="O71" i="3"/>
  <c r="O92" i="3"/>
  <c r="O9" i="3"/>
  <c r="O61" i="3"/>
  <c r="O47" i="3"/>
  <c r="O26" i="3"/>
  <c r="O11" i="3"/>
  <c r="O55" i="3"/>
  <c r="P26" i="3" l="1"/>
  <c r="P26" i="20" s="1"/>
  <c r="O26" i="20"/>
  <c r="P56" i="3"/>
  <c r="P56" i="20" s="1"/>
  <c r="O56" i="20"/>
  <c r="P91" i="3"/>
  <c r="P98" i="20" s="1"/>
  <c r="O98" i="20"/>
  <c r="O82" i="20"/>
  <c r="P75" i="3"/>
  <c r="P82" i="20" s="1"/>
  <c r="P40" i="3"/>
  <c r="P40" i="20" s="1"/>
  <c r="O40" i="20"/>
  <c r="O102" i="20"/>
  <c r="P95" i="3"/>
  <c r="P102" i="20" s="1"/>
  <c r="O74" i="20"/>
  <c r="P67" i="3"/>
  <c r="P74" i="20" s="1"/>
  <c r="O51" i="20"/>
  <c r="P51" i="3"/>
  <c r="P51" i="20" s="1"/>
  <c r="O77" i="20"/>
  <c r="P70" i="3"/>
  <c r="P77" i="20" s="1"/>
  <c r="P41" i="3"/>
  <c r="P41" i="20" s="1"/>
  <c r="O41" i="20"/>
  <c r="O27" i="20"/>
  <c r="P27" i="3"/>
  <c r="P27" i="20" s="1"/>
  <c r="O70" i="20"/>
  <c r="P63" i="3"/>
  <c r="P70" i="20" s="1"/>
  <c r="O8" i="20"/>
  <c r="P8" i="3"/>
  <c r="P104" i="3"/>
  <c r="P111" i="20" s="1"/>
  <c r="O111" i="20"/>
  <c r="O20" i="20"/>
  <c r="P20" i="3"/>
  <c r="P20" i="20" s="1"/>
  <c r="O57" i="20"/>
  <c r="P57" i="3"/>
  <c r="P57" i="20" s="1"/>
  <c r="O114" i="20"/>
  <c r="P107" i="3"/>
  <c r="P114" i="20" s="1"/>
  <c r="O69" i="20"/>
  <c r="P62" i="3"/>
  <c r="P69" i="20" s="1"/>
  <c r="O42" i="20"/>
  <c r="P42" i="3"/>
  <c r="P42" i="20" s="1"/>
  <c r="O12" i="20"/>
  <c r="P12" i="3"/>
  <c r="P12" i="20" s="1"/>
  <c r="P99" i="3"/>
  <c r="P106" i="20" s="1"/>
  <c r="O106" i="20"/>
  <c r="O23" i="20"/>
  <c r="P23" i="3"/>
  <c r="P23" i="20" s="1"/>
  <c r="O49" i="20"/>
  <c r="P49" i="3"/>
  <c r="P49" i="20" s="1"/>
  <c r="O90" i="20"/>
  <c r="P83" i="3"/>
  <c r="P90" i="20" s="1"/>
  <c r="O29" i="20"/>
  <c r="P29" i="3"/>
  <c r="P29" i="20" s="1"/>
  <c r="O78" i="20"/>
  <c r="P71" i="3"/>
  <c r="P78" i="20" s="1"/>
  <c r="P52" i="3"/>
  <c r="P52" i="20" s="1"/>
  <c r="O52" i="20"/>
  <c r="O105" i="20"/>
  <c r="P98" i="3"/>
  <c r="P105" i="20" s="1"/>
  <c r="O48" i="20"/>
  <c r="P48" i="3"/>
  <c r="P48" i="20" s="1"/>
  <c r="P32" i="3"/>
  <c r="P32" i="20" s="1"/>
  <c r="O32" i="20"/>
  <c r="P87" i="3"/>
  <c r="P94" i="20" s="1"/>
  <c r="O94" i="20"/>
  <c r="P33" i="3"/>
  <c r="P33" i="20" s="1"/>
  <c r="O33" i="20"/>
  <c r="P109" i="3"/>
  <c r="P116" i="20" s="1"/>
  <c r="O116" i="20"/>
  <c r="O54" i="20"/>
  <c r="P54" i="3"/>
  <c r="P54" i="20" s="1"/>
  <c r="O72" i="20"/>
  <c r="P65" i="3"/>
  <c r="P72" i="20" s="1"/>
  <c r="P96" i="3"/>
  <c r="P103" i="20" s="1"/>
  <c r="O103" i="20"/>
  <c r="P19" i="3"/>
  <c r="P19" i="20" s="1"/>
  <c r="O19" i="20"/>
  <c r="P84" i="3"/>
  <c r="P91" i="20" s="1"/>
  <c r="O91" i="20"/>
  <c r="O50" i="20"/>
  <c r="P50" i="3"/>
  <c r="P50" i="20" s="1"/>
  <c r="O37" i="20"/>
  <c r="P37" i="3"/>
  <c r="P37" i="20" s="1"/>
  <c r="P21" i="3"/>
  <c r="P21" i="20" s="1"/>
  <c r="O21" i="20"/>
  <c r="O60" i="20"/>
  <c r="P60" i="3"/>
  <c r="P60" i="20" s="1"/>
  <c r="O110" i="20"/>
  <c r="P103" i="3"/>
  <c r="P110" i="20" s="1"/>
  <c r="O30" i="20"/>
  <c r="P30" i="3"/>
  <c r="P30" i="20" s="1"/>
  <c r="O71" i="20"/>
  <c r="P64" i="3"/>
  <c r="P71" i="20" s="1"/>
  <c r="O16" i="20"/>
  <c r="P16" i="3"/>
  <c r="P16" i="20" s="1"/>
  <c r="P24" i="3"/>
  <c r="P24" i="20" s="1"/>
  <c r="O24" i="20"/>
  <c r="P92" i="3"/>
  <c r="P99" i="20" s="1"/>
  <c r="O99" i="20"/>
  <c r="O47" i="20"/>
  <c r="P47" i="3"/>
  <c r="P47" i="20" s="1"/>
  <c r="O101" i="20"/>
  <c r="P94" i="3"/>
  <c r="P101" i="20" s="1"/>
  <c r="O122" i="20"/>
  <c r="P122" i="20"/>
  <c r="O55" i="20"/>
  <c r="P55" i="3"/>
  <c r="P55" i="20" s="1"/>
  <c r="O58" i="20"/>
  <c r="P58" i="3"/>
  <c r="P58" i="20" s="1"/>
  <c r="P14" i="3"/>
  <c r="P14" i="20" s="1"/>
  <c r="O14" i="20"/>
  <c r="P22" i="3"/>
  <c r="P22" i="20" s="1"/>
  <c r="O22" i="20"/>
  <c r="O36" i="20"/>
  <c r="P36" i="3"/>
  <c r="P36" i="20" s="1"/>
  <c r="P90" i="3"/>
  <c r="P97" i="20" s="1"/>
  <c r="O97" i="20"/>
  <c r="P82" i="3"/>
  <c r="P89" i="20" s="1"/>
  <c r="O89" i="20"/>
  <c r="O104" i="20"/>
  <c r="P97" i="3"/>
  <c r="P104" i="20" s="1"/>
  <c r="O117" i="20"/>
  <c r="P110" i="3"/>
  <c r="P117" i="20" s="1"/>
  <c r="O85" i="20"/>
  <c r="P78" i="3"/>
  <c r="P85" i="20" s="1"/>
  <c r="O87" i="20"/>
  <c r="P80" i="3"/>
  <c r="P87" i="20" s="1"/>
  <c r="O76" i="20"/>
  <c r="P69" i="3"/>
  <c r="P76" i="20" s="1"/>
  <c r="P34" i="3"/>
  <c r="P34" i="20" s="1"/>
  <c r="O34" i="20"/>
  <c r="O38" i="20"/>
  <c r="P38" i="3"/>
  <c r="P38" i="20" s="1"/>
  <c r="O43" i="20"/>
  <c r="P43" i="3"/>
  <c r="P43" i="20" s="1"/>
  <c r="P13" i="3"/>
  <c r="P13" i="20" s="1"/>
  <c r="O13" i="20"/>
  <c r="P15" i="3"/>
  <c r="P15" i="20" s="1"/>
  <c r="O15" i="20"/>
  <c r="P79" i="3"/>
  <c r="P86" i="20" s="1"/>
  <c r="O86" i="20"/>
  <c r="O118" i="20"/>
  <c r="P111" i="3"/>
  <c r="P118" i="20" s="1"/>
  <c r="P105" i="3"/>
  <c r="P112" i="20" s="1"/>
  <c r="O112" i="20"/>
  <c r="O79" i="20"/>
  <c r="P72" i="3"/>
  <c r="P79" i="20" s="1"/>
  <c r="O109" i="20"/>
  <c r="P102" i="3"/>
  <c r="P109" i="20" s="1"/>
  <c r="O107" i="20"/>
  <c r="P100" i="3"/>
  <c r="P107" i="20" s="1"/>
  <c r="P89" i="3"/>
  <c r="P96" i="20" s="1"/>
  <c r="O96" i="20"/>
  <c r="O80" i="20"/>
  <c r="P73" i="3"/>
  <c r="P80" i="20" s="1"/>
  <c r="P17" i="3"/>
  <c r="P17" i="20" s="1"/>
  <c r="O17" i="20"/>
  <c r="O28" i="20"/>
  <c r="P28" i="3"/>
  <c r="P28" i="20" s="1"/>
  <c r="P61" i="3"/>
  <c r="P61" i="20" s="1"/>
  <c r="O61" i="20"/>
  <c r="P108" i="3"/>
  <c r="P115" i="20" s="1"/>
  <c r="O115" i="20"/>
  <c r="O11" i="20"/>
  <c r="P11" i="3"/>
  <c r="P11" i="20" s="1"/>
  <c r="O9" i="20"/>
  <c r="P9" i="3"/>
  <c r="P9" i="20" s="1"/>
  <c r="O95" i="20"/>
  <c r="P88" i="3"/>
  <c r="P95" i="20" s="1"/>
  <c r="P18" i="3"/>
  <c r="P18" i="20" s="1"/>
  <c r="O18" i="20"/>
  <c r="P66" i="3"/>
  <c r="P73" i="20" s="1"/>
  <c r="O73" i="20"/>
  <c r="O100" i="20"/>
  <c r="P93" i="3"/>
  <c r="P100" i="20" s="1"/>
  <c r="O45" i="20"/>
  <c r="P45" i="3"/>
  <c r="P45" i="20" s="1"/>
  <c r="O83" i="20"/>
  <c r="P76" i="3"/>
  <c r="P83" i="20" s="1"/>
  <c r="P25" i="3"/>
  <c r="P25" i="20" s="1"/>
  <c r="O25" i="20"/>
  <c r="O39" i="20"/>
  <c r="P39" i="3"/>
  <c r="P39" i="20" s="1"/>
  <c r="W37" i="37"/>
  <c r="O123" i="20"/>
  <c r="O35" i="20"/>
  <c r="P35" i="3"/>
  <c r="P35" i="20" s="1"/>
  <c r="O113" i="20"/>
  <c r="P106" i="3"/>
  <c r="P113" i="20" s="1"/>
  <c r="O108" i="20"/>
  <c r="P101" i="3"/>
  <c r="P108" i="20" s="1"/>
  <c r="O53" i="20"/>
  <c r="P53" i="3"/>
  <c r="P53" i="20" s="1"/>
  <c r="O10" i="20"/>
  <c r="P10" i="3"/>
  <c r="P10" i="20" s="1"/>
  <c r="P77" i="3"/>
  <c r="P84" i="20" s="1"/>
  <c r="O84" i="20"/>
  <c r="O88" i="20"/>
  <c r="P81" i="3"/>
  <c r="P88" i="20" s="1"/>
  <c r="P46" i="3"/>
  <c r="P46" i="20" s="1"/>
  <c r="O46" i="20"/>
  <c r="O92" i="20"/>
  <c r="P85" i="3"/>
  <c r="P92" i="20" s="1"/>
  <c r="P31" i="3"/>
  <c r="P31" i="20" s="1"/>
  <c r="O31" i="20"/>
  <c r="O119" i="20"/>
  <c r="P112" i="3"/>
  <c r="P119" i="20" s="1"/>
  <c r="O81" i="20"/>
  <c r="P74" i="3"/>
  <c r="P81" i="20" s="1"/>
  <c r="O75" i="20"/>
  <c r="P68" i="3"/>
  <c r="P75" i="20" s="1"/>
  <c r="P86" i="3"/>
  <c r="P93" i="20" s="1"/>
  <c r="O93" i="20"/>
  <c r="O59" i="20"/>
  <c r="P59" i="3"/>
  <c r="P59" i="20" s="1"/>
  <c r="O44" i="20"/>
  <c r="P44" i="3"/>
  <c r="P44" i="20" s="1"/>
  <c r="P113" i="3"/>
  <c r="P120" i="20" s="1"/>
  <c r="O120" i="20"/>
  <c r="D6" i="29" l="1" a="1"/>
  <c r="D6" i="29" s="1"/>
  <c r="Q8" i="3" s="1"/>
  <c r="P116" i="3"/>
  <c r="P8" i="20"/>
  <c r="Q114" i="3" l="1"/>
  <c r="Q99" i="3"/>
  <c r="Q78" i="3"/>
  <c r="Q57" i="3"/>
  <c r="Q104" i="3"/>
  <c r="Q15" i="3"/>
  <c r="Q101" i="3"/>
  <c r="Q60" i="3"/>
  <c r="Q59" i="3"/>
  <c r="Q38" i="3"/>
  <c r="Q17" i="3"/>
  <c r="Q103" i="3"/>
  <c r="Q82" i="3"/>
  <c r="Q61" i="3"/>
  <c r="Q20" i="3"/>
  <c r="Q43" i="3"/>
  <c r="Q87" i="3"/>
  <c r="Q45" i="3"/>
  <c r="Q46" i="3"/>
  <c r="Q111" i="3"/>
  <c r="Q28" i="3"/>
  <c r="Q112" i="3"/>
  <c r="Q62" i="3"/>
  <c r="Q47" i="3"/>
  <c r="Q52" i="3"/>
  <c r="Q26" i="3"/>
  <c r="Q93" i="3"/>
  <c r="Q94" i="3"/>
  <c r="Q73" i="3"/>
  <c r="Q88" i="3"/>
  <c r="Q31" i="3"/>
  <c r="Q10" i="3"/>
  <c r="Q44" i="3"/>
  <c r="Q75" i="3"/>
  <c r="Q54" i="3"/>
  <c r="Q33" i="3"/>
  <c r="Q12" i="3"/>
  <c r="Q98" i="3"/>
  <c r="Q77" i="3"/>
  <c r="Q36" i="3"/>
  <c r="Q83" i="3"/>
  <c r="Q41" i="3"/>
  <c r="Q63" i="3"/>
  <c r="Q42" i="3"/>
  <c r="Q65" i="3"/>
  <c r="Q109" i="3"/>
  <c r="Q92" i="3"/>
  <c r="Q49" i="3"/>
  <c r="Q35" i="3"/>
  <c r="Q16" i="3"/>
  <c r="Q105" i="3"/>
  <c r="Q24" i="3"/>
  <c r="Q48" i="3"/>
  <c r="Q9" i="3"/>
  <c r="Q97" i="3"/>
  <c r="Q19" i="3"/>
  <c r="Q106" i="3"/>
  <c r="Q23" i="3"/>
  <c r="Q84" i="3"/>
  <c r="Q14" i="3"/>
  <c r="Q79" i="3"/>
  <c r="Q37" i="3"/>
  <c r="Q102" i="3"/>
  <c r="Q80" i="3"/>
  <c r="Q18" i="3"/>
  <c r="Q85" i="3"/>
  <c r="Q66" i="3"/>
  <c r="Q25" i="3"/>
  <c r="Q27" i="3"/>
  <c r="Q22" i="3"/>
  <c r="Q110" i="3"/>
  <c r="Q68" i="3"/>
  <c r="Q30" i="3"/>
  <c r="Q95" i="3"/>
  <c r="Q53" i="3"/>
  <c r="Q11" i="3"/>
  <c r="Q64" i="3"/>
  <c r="Q34" i="3"/>
  <c r="Q100" i="3"/>
  <c r="Q56" i="3"/>
  <c r="Q107" i="3"/>
  <c r="Q96" i="3"/>
  <c r="Q72" i="3"/>
  <c r="Q91" i="3"/>
  <c r="Q29" i="3"/>
  <c r="Q40" i="3"/>
  <c r="Q81" i="3"/>
  <c r="Q32" i="3"/>
  <c r="Q115" i="3"/>
  <c r="Q51" i="3"/>
  <c r="Q108" i="3"/>
  <c r="Q13" i="3"/>
  <c r="Q21" i="3"/>
  <c r="Q86" i="3"/>
  <c r="Q67" i="3"/>
  <c r="Q69" i="3"/>
  <c r="Q71" i="3"/>
  <c r="Q58" i="3"/>
  <c r="Q39" i="3"/>
  <c r="Q90" i="3"/>
  <c r="Q113" i="3"/>
  <c r="Q74" i="3"/>
  <c r="Q55" i="3"/>
  <c r="Q76" i="3"/>
  <c r="Q89" i="3"/>
  <c r="Q70" i="3"/>
  <c r="Q50" i="3"/>
  <c r="P123" i="20"/>
  <c r="W43" i="37"/>
  <c r="H230" i="3" l="1"/>
  <c r="R115" i="3"/>
  <c r="S115" i="3"/>
  <c r="I230" i="3"/>
  <c r="I229" i="3"/>
  <c r="Q121" i="20"/>
  <c r="R114" i="3"/>
  <c r="S114" i="3"/>
  <c r="H229" i="3"/>
  <c r="T114" i="3"/>
  <c r="Q97" i="20"/>
  <c r="H205" i="3"/>
  <c r="S90" i="3"/>
  <c r="I205" i="3"/>
  <c r="R90" i="3"/>
  <c r="T90" i="3"/>
  <c r="Q13" i="20"/>
  <c r="R13" i="3"/>
  <c r="I128" i="3"/>
  <c r="H128" i="3"/>
  <c r="S13" i="3"/>
  <c r="T13" i="3"/>
  <c r="Q56" i="20"/>
  <c r="R56" i="3"/>
  <c r="H171" i="3"/>
  <c r="S56" i="3"/>
  <c r="I171" i="3"/>
  <c r="T56" i="3"/>
  <c r="I183" i="3"/>
  <c r="S68" i="3"/>
  <c r="H183" i="3"/>
  <c r="Q75" i="20"/>
  <c r="R68" i="3"/>
  <c r="T68" i="3"/>
  <c r="S14" i="3"/>
  <c r="I129" i="3"/>
  <c r="R14" i="3"/>
  <c r="Q14" i="20"/>
  <c r="H129" i="3"/>
  <c r="T14" i="3"/>
  <c r="R19" i="3"/>
  <c r="I134" i="3"/>
  <c r="H134" i="3"/>
  <c r="Q19" i="20"/>
  <c r="S19" i="3"/>
  <c r="T19" i="3"/>
  <c r="I164" i="3"/>
  <c r="R49" i="3"/>
  <c r="S49" i="3"/>
  <c r="H164" i="3"/>
  <c r="Q49" i="20"/>
  <c r="T49" i="3"/>
  <c r="R36" i="3"/>
  <c r="H151" i="3"/>
  <c r="Q36" i="20"/>
  <c r="I151" i="3"/>
  <c r="S36" i="3"/>
  <c r="T36" i="3"/>
  <c r="R94" i="3"/>
  <c r="S94" i="3"/>
  <c r="H209" i="3"/>
  <c r="I209" i="3"/>
  <c r="Q101" i="20"/>
  <c r="T94" i="3"/>
  <c r="Q28" i="20"/>
  <c r="H143" i="3"/>
  <c r="S28" i="3"/>
  <c r="I143" i="3"/>
  <c r="R28" i="3"/>
  <c r="T28" i="3"/>
  <c r="I202" i="3"/>
  <c r="S87" i="3"/>
  <c r="Q94" i="20"/>
  <c r="R87" i="3"/>
  <c r="H202" i="3"/>
  <c r="T87" i="3"/>
  <c r="R82" i="3"/>
  <c r="I197" i="3"/>
  <c r="Q89" i="20"/>
  <c r="H197" i="3"/>
  <c r="S82" i="3"/>
  <c r="T82" i="3"/>
  <c r="Q111" i="20"/>
  <c r="H219" i="3"/>
  <c r="R104" i="3"/>
  <c r="S104" i="3"/>
  <c r="I219" i="3"/>
  <c r="T104" i="3"/>
  <c r="H165" i="3"/>
  <c r="Q50" i="20"/>
  <c r="S50" i="3"/>
  <c r="R50" i="3"/>
  <c r="I165" i="3"/>
  <c r="T50" i="3"/>
  <c r="R67" i="3"/>
  <c r="Q74" i="20"/>
  <c r="I182" i="3"/>
  <c r="S67" i="3"/>
  <c r="H182" i="3"/>
  <c r="T67" i="3"/>
  <c r="Q88" i="20"/>
  <c r="R81" i="3"/>
  <c r="I196" i="3"/>
  <c r="H196" i="3"/>
  <c r="S81" i="3"/>
  <c r="T81" i="3"/>
  <c r="Q107" i="20"/>
  <c r="S100" i="3"/>
  <c r="H215" i="3"/>
  <c r="R100" i="3"/>
  <c r="I215" i="3"/>
  <c r="T100" i="3"/>
  <c r="S110" i="3"/>
  <c r="R110" i="3"/>
  <c r="H225" i="3"/>
  <c r="Q117" i="20"/>
  <c r="I225" i="3"/>
  <c r="T110" i="3"/>
  <c r="I217" i="3"/>
  <c r="S102" i="3"/>
  <c r="Q109" i="20"/>
  <c r="H217" i="3"/>
  <c r="R102" i="3"/>
  <c r="T102" i="3"/>
  <c r="R97" i="3"/>
  <c r="Q104" i="20"/>
  <c r="H212" i="3"/>
  <c r="I212" i="3"/>
  <c r="S97" i="3"/>
  <c r="T97" i="3"/>
  <c r="H207" i="3"/>
  <c r="R92" i="3"/>
  <c r="I207" i="3"/>
  <c r="Q99" i="20"/>
  <c r="S92" i="3"/>
  <c r="T92" i="3"/>
  <c r="I192" i="3"/>
  <c r="S77" i="3"/>
  <c r="H192" i="3"/>
  <c r="R77" i="3"/>
  <c r="Q84" i="20"/>
  <c r="T77" i="3"/>
  <c r="R8" i="3"/>
  <c r="I123" i="3"/>
  <c r="Q116" i="3"/>
  <c r="D25" i="34" s="1"/>
  <c r="H123" i="3"/>
  <c r="S8" i="3"/>
  <c r="Q8" i="20"/>
  <c r="T8" i="3"/>
  <c r="D6" i="17" s="1"/>
  <c r="H161" i="3"/>
  <c r="S46" i="3"/>
  <c r="R46" i="3"/>
  <c r="I161" i="3"/>
  <c r="Q46" i="20"/>
  <c r="T46" i="3"/>
  <c r="I191" i="3"/>
  <c r="S76" i="3"/>
  <c r="R76" i="3"/>
  <c r="H191" i="3"/>
  <c r="Q83" i="20"/>
  <c r="T76" i="3"/>
  <c r="R69" i="3"/>
  <c r="S69" i="3"/>
  <c r="I184" i="3"/>
  <c r="H184" i="3"/>
  <c r="Q76" i="20"/>
  <c r="T69" i="3"/>
  <c r="Q32" i="20"/>
  <c r="I147" i="3"/>
  <c r="H147" i="3"/>
  <c r="S32" i="3"/>
  <c r="R32" i="3"/>
  <c r="T32" i="3"/>
  <c r="I206" i="3"/>
  <c r="S91" i="3"/>
  <c r="R91" i="3"/>
  <c r="Q98" i="20"/>
  <c r="H206" i="3"/>
  <c r="T91" i="3"/>
  <c r="I126" i="3"/>
  <c r="S11" i="3"/>
  <c r="H126" i="3"/>
  <c r="R11" i="3"/>
  <c r="Q11" i="20"/>
  <c r="T11" i="3"/>
  <c r="I140" i="3"/>
  <c r="R25" i="3"/>
  <c r="Q25" i="20"/>
  <c r="S25" i="3"/>
  <c r="H140" i="3"/>
  <c r="T25" i="3"/>
  <c r="S80" i="3"/>
  <c r="I195" i="3"/>
  <c r="H195" i="3"/>
  <c r="R80" i="3"/>
  <c r="Q87" i="20"/>
  <c r="T80" i="3"/>
  <c r="R24" i="3"/>
  <c r="Q24" i="20"/>
  <c r="I139" i="3"/>
  <c r="S24" i="3"/>
  <c r="H139" i="3"/>
  <c r="T24" i="3"/>
  <c r="R42" i="3"/>
  <c r="Q42" i="20"/>
  <c r="H157" i="3"/>
  <c r="S42" i="3"/>
  <c r="I157" i="3"/>
  <c r="T42" i="3"/>
  <c r="R33" i="3"/>
  <c r="I148" i="3"/>
  <c r="S33" i="3"/>
  <c r="Q33" i="20"/>
  <c r="H148" i="3"/>
  <c r="T33" i="3"/>
  <c r="R10" i="3"/>
  <c r="I125" i="3"/>
  <c r="S10" i="3"/>
  <c r="Q10" i="20"/>
  <c r="H125" i="3"/>
  <c r="T10" i="3"/>
  <c r="S52" i="3"/>
  <c r="Q52" i="20"/>
  <c r="H167" i="3"/>
  <c r="I167" i="3"/>
  <c r="R52" i="3"/>
  <c r="T52" i="3"/>
  <c r="R59" i="3"/>
  <c r="H174" i="3"/>
  <c r="I174" i="3"/>
  <c r="Q59" i="20"/>
  <c r="S59" i="3"/>
  <c r="T59" i="3"/>
  <c r="S55" i="3"/>
  <c r="R55" i="3"/>
  <c r="H170" i="3"/>
  <c r="Q55" i="20"/>
  <c r="I170" i="3"/>
  <c r="T55" i="3"/>
  <c r="H154" i="3"/>
  <c r="I154" i="3"/>
  <c r="Q39" i="20"/>
  <c r="S39" i="3"/>
  <c r="R39" i="3"/>
  <c r="T39" i="3"/>
  <c r="Q115" i="20"/>
  <c r="R108" i="3"/>
  <c r="S108" i="3"/>
  <c r="H223" i="3"/>
  <c r="I223" i="3"/>
  <c r="T108" i="3"/>
  <c r="S72" i="3"/>
  <c r="R72" i="3"/>
  <c r="H187" i="3"/>
  <c r="Q79" i="20"/>
  <c r="I187" i="3"/>
  <c r="T72" i="3"/>
  <c r="S53" i="3"/>
  <c r="R53" i="3"/>
  <c r="I168" i="3"/>
  <c r="H168" i="3"/>
  <c r="Q53" i="20"/>
  <c r="T53" i="3"/>
  <c r="Q73" i="20"/>
  <c r="H181" i="3"/>
  <c r="I181" i="3"/>
  <c r="R66" i="3"/>
  <c r="S66" i="3"/>
  <c r="T66" i="3"/>
  <c r="Q91" i="20"/>
  <c r="I199" i="3"/>
  <c r="H199" i="3"/>
  <c r="R84" i="3"/>
  <c r="S84" i="3"/>
  <c r="T84" i="3"/>
  <c r="R105" i="3"/>
  <c r="S105" i="3"/>
  <c r="H220" i="3"/>
  <c r="I220" i="3"/>
  <c r="Q112" i="20"/>
  <c r="T105" i="3"/>
  <c r="S63" i="3"/>
  <c r="Q70" i="20"/>
  <c r="R63" i="3"/>
  <c r="H178" i="3"/>
  <c r="I178" i="3"/>
  <c r="T63" i="3"/>
  <c r="R54" i="3"/>
  <c r="S54" i="3"/>
  <c r="H169" i="3"/>
  <c r="I169" i="3"/>
  <c r="Q54" i="20"/>
  <c r="T54" i="3"/>
  <c r="H146" i="3"/>
  <c r="S31" i="3"/>
  <c r="Q31" i="20"/>
  <c r="I146" i="3"/>
  <c r="R31" i="3"/>
  <c r="T31" i="3"/>
  <c r="R47" i="3"/>
  <c r="I162" i="3"/>
  <c r="S47" i="3"/>
  <c r="H162" i="3"/>
  <c r="Q47" i="20"/>
  <c r="T47" i="3"/>
  <c r="Q118" i="20"/>
  <c r="H226" i="3"/>
  <c r="I226" i="3"/>
  <c r="R111" i="3"/>
  <c r="S111" i="3"/>
  <c r="T111" i="3"/>
  <c r="I158" i="3"/>
  <c r="S43" i="3"/>
  <c r="Q43" i="20"/>
  <c r="R43" i="3"/>
  <c r="H158" i="3"/>
  <c r="T43" i="3"/>
  <c r="S103" i="3"/>
  <c r="H218" i="3"/>
  <c r="R103" i="3"/>
  <c r="Q110" i="20"/>
  <c r="I218" i="3"/>
  <c r="T103" i="3"/>
  <c r="R60" i="3"/>
  <c r="I175" i="3"/>
  <c r="Q60" i="20"/>
  <c r="H175" i="3"/>
  <c r="S60" i="3"/>
  <c r="T60" i="3"/>
  <c r="H172" i="3"/>
  <c r="S57" i="3"/>
  <c r="R57" i="3"/>
  <c r="I172" i="3"/>
  <c r="Q57" i="20"/>
  <c r="T57" i="3"/>
  <c r="H185" i="3"/>
  <c r="I185" i="3"/>
  <c r="S70" i="3"/>
  <c r="R70" i="3"/>
  <c r="Q77" i="20"/>
  <c r="T70" i="3"/>
  <c r="S74" i="3"/>
  <c r="R74" i="3"/>
  <c r="I189" i="3"/>
  <c r="H189" i="3"/>
  <c r="Q81" i="20"/>
  <c r="T74" i="3"/>
  <c r="R58" i="3"/>
  <c r="Q58" i="20"/>
  <c r="I173" i="3"/>
  <c r="H173" i="3"/>
  <c r="S58" i="3"/>
  <c r="T58" i="3"/>
  <c r="R86" i="3"/>
  <c r="H201" i="3"/>
  <c r="Q93" i="20"/>
  <c r="S86" i="3"/>
  <c r="I201" i="3"/>
  <c r="T86" i="3"/>
  <c r="I166" i="3"/>
  <c r="R51" i="3"/>
  <c r="Q51" i="20"/>
  <c r="H166" i="3"/>
  <c r="S51" i="3"/>
  <c r="T51" i="3"/>
  <c r="R40" i="3"/>
  <c r="I155" i="3"/>
  <c r="S40" i="3"/>
  <c r="Q40" i="20"/>
  <c r="H155" i="3"/>
  <c r="T40" i="3"/>
  <c r="Q103" i="20"/>
  <c r="R96" i="3"/>
  <c r="S96" i="3"/>
  <c r="I211" i="3"/>
  <c r="H211" i="3"/>
  <c r="T96" i="3"/>
  <c r="H149" i="3"/>
  <c r="S34" i="3"/>
  <c r="R34" i="3"/>
  <c r="I149" i="3"/>
  <c r="Q34" i="20"/>
  <c r="T34" i="3"/>
  <c r="I210" i="3"/>
  <c r="S95" i="3"/>
  <c r="Q102" i="20"/>
  <c r="H210" i="3"/>
  <c r="R95" i="3"/>
  <c r="T95" i="3"/>
  <c r="S22" i="3"/>
  <c r="Q22" i="20"/>
  <c r="H137" i="3"/>
  <c r="R22" i="3"/>
  <c r="I137" i="3"/>
  <c r="T22" i="3"/>
  <c r="H200" i="3"/>
  <c r="I200" i="3"/>
  <c r="Q92" i="20"/>
  <c r="R85" i="3"/>
  <c r="S85" i="3"/>
  <c r="T85" i="3"/>
  <c r="I152" i="3"/>
  <c r="R37" i="3"/>
  <c r="S37" i="3"/>
  <c r="Q37" i="20"/>
  <c r="H152" i="3"/>
  <c r="T37" i="3"/>
  <c r="I138" i="3"/>
  <c r="S23" i="3"/>
  <c r="H138" i="3"/>
  <c r="Q23" i="20"/>
  <c r="R23" i="3"/>
  <c r="T23" i="3"/>
  <c r="H124" i="3"/>
  <c r="S9" i="3"/>
  <c r="Q9" i="20"/>
  <c r="I124" i="3"/>
  <c r="R9" i="3"/>
  <c r="T9" i="3"/>
  <c r="I131" i="3"/>
  <c r="R16" i="3"/>
  <c r="H131" i="3"/>
  <c r="Q16" i="20"/>
  <c r="S16" i="3"/>
  <c r="T16" i="3"/>
  <c r="Q116" i="20"/>
  <c r="H224" i="3"/>
  <c r="R109" i="3"/>
  <c r="S109" i="3"/>
  <c r="I224" i="3"/>
  <c r="T109" i="3"/>
  <c r="I156" i="3"/>
  <c r="Q41" i="20"/>
  <c r="R41" i="3"/>
  <c r="S41" i="3"/>
  <c r="H156" i="3"/>
  <c r="T41" i="3"/>
  <c r="H213" i="3"/>
  <c r="R98" i="3"/>
  <c r="S98" i="3"/>
  <c r="I213" i="3"/>
  <c r="Q105" i="20"/>
  <c r="T98" i="3"/>
  <c r="I190" i="3"/>
  <c r="Q82" i="20"/>
  <c r="R75" i="3"/>
  <c r="H190" i="3"/>
  <c r="S75" i="3"/>
  <c r="T75" i="3"/>
  <c r="S88" i="3"/>
  <c r="Q95" i="20"/>
  <c r="I203" i="3"/>
  <c r="R88" i="3"/>
  <c r="H203" i="3"/>
  <c r="T88" i="3"/>
  <c r="H208" i="3"/>
  <c r="S93" i="3"/>
  <c r="R93" i="3"/>
  <c r="I208" i="3"/>
  <c r="Q100" i="20"/>
  <c r="T93" i="3"/>
  <c r="H177" i="3"/>
  <c r="S62" i="3"/>
  <c r="I177" i="3"/>
  <c r="R62" i="3"/>
  <c r="Q69" i="20"/>
  <c r="T62" i="3"/>
  <c r="I135" i="3"/>
  <c r="Q20" i="20"/>
  <c r="H135" i="3"/>
  <c r="S20" i="3"/>
  <c r="R20" i="3"/>
  <c r="T20" i="3"/>
  <c r="R17" i="3"/>
  <c r="I132" i="3"/>
  <c r="S17" i="3"/>
  <c r="H132" i="3"/>
  <c r="Q17" i="20"/>
  <c r="T17" i="3"/>
  <c r="Q108" i="20"/>
  <c r="R101" i="3"/>
  <c r="I216" i="3"/>
  <c r="S101" i="3"/>
  <c r="H216" i="3"/>
  <c r="T101" i="3"/>
  <c r="S78" i="3"/>
  <c r="H193" i="3"/>
  <c r="I193" i="3"/>
  <c r="Q85" i="20"/>
  <c r="R78" i="3"/>
  <c r="T78" i="3"/>
  <c r="Q96" i="20"/>
  <c r="R89" i="3"/>
  <c r="I204" i="3"/>
  <c r="S89" i="3"/>
  <c r="H204" i="3"/>
  <c r="T89" i="3"/>
  <c r="R113" i="3"/>
  <c r="I228" i="3"/>
  <c r="H228" i="3"/>
  <c r="Q120" i="20"/>
  <c r="S113" i="3"/>
  <c r="T113" i="3"/>
  <c r="D115" i="17" s="1"/>
  <c r="H186" i="3"/>
  <c r="S71" i="3"/>
  <c r="I186" i="3"/>
  <c r="Q78" i="20"/>
  <c r="R71" i="3"/>
  <c r="T71" i="3"/>
  <c r="S21" i="3"/>
  <c r="H136" i="3"/>
  <c r="R21" i="3"/>
  <c r="I136" i="3"/>
  <c r="Q21" i="20"/>
  <c r="T21" i="3"/>
  <c r="Q122" i="20"/>
  <c r="T115" i="3"/>
  <c r="D117" i="17" s="1"/>
  <c r="R29" i="3"/>
  <c r="I144" i="3"/>
  <c r="Q29" i="20"/>
  <c r="S29" i="3"/>
  <c r="H144" i="3"/>
  <c r="T29" i="3"/>
  <c r="H222" i="3"/>
  <c r="I222" i="3"/>
  <c r="R107" i="3"/>
  <c r="Q114" i="20"/>
  <c r="S107" i="3"/>
  <c r="T107" i="3"/>
  <c r="Q71" i="20"/>
  <c r="H179" i="3"/>
  <c r="R64" i="3"/>
  <c r="S64" i="3"/>
  <c r="I179" i="3"/>
  <c r="T64" i="3"/>
  <c r="H145" i="3"/>
  <c r="I145" i="3"/>
  <c r="Q30" i="20"/>
  <c r="R30" i="3"/>
  <c r="S30" i="3"/>
  <c r="T30" i="3"/>
  <c r="I142" i="3"/>
  <c r="S27" i="3"/>
  <c r="Q27" i="20"/>
  <c r="H142" i="3"/>
  <c r="R27" i="3"/>
  <c r="T27" i="3"/>
  <c r="I133" i="3"/>
  <c r="S18" i="3"/>
  <c r="Q18" i="20"/>
  <c r="R18" i="3"/>
  <c r="H133" i="3"/>
  <c r="T18" i="3"/>
  <c r="I194" i="3"/>
  <c r="H194" i="3"/>
  <c r="Q86" i="20"/>
  <c r="R79" i="3"/>
  <c r="S79" i="3"/>
  <c r="T79" i="3"/>
  <c r="S106" i="3"/>
  <c r="I221" i="3"/>
  <c r="R106" i="3"/>
  <c r="Q113" i="20"/>
  <c r="H221" i="3"/>
  <c r="T106" i="3"/>
  <c r="R48" i="3"/>
  <c r="Q48" i="20"/>
  <c r="S48" i="3"/>
  <c r="H163" i="3"/>
  <c r="I163" i="3"/>
  <c r="T48" i="3"/>
  <c r="S35" i="3"/>
  <c r="I150" i="3"/>
  <c r="Q35" i="20"/>
  <c r="H150" i="3"/>
  <c r="R35" i="3"/>
  <c r="T35" i="3"/>
  <c r="R65" i="3"/>
  <c r="Q72" i="20"/>
  <c r="S65" i="3"/>
  <c r="I180" i="3"/>
  <c r="H180" i="3"/>
  <c r="T65" i="3"/>
  <c r="I198" i="3"/>
  <c r="R83" i="3"/>
  <c r="H198" i="3"/>
  <c r="S83" i="3"/>
  <c r="Q90" i="20"/>
  <c r="T83" i="3"/>
  <c r="I127" i="3"/>
  <c r="R12" i="3"/>
  <c r="H127" i="3"/>
  <c r="S12" i="3"/>
  <c r="Q12" i="20"/>
  <c r="T12" i="3"/>
  <c r="I159" i="3"/>
  <c r="R44" i="3"/>
  <c r="S44" i="3"/>
  <c r="Q44" i="20"/>
  <c r="H159" i="3"/>
  <c r="T44" i="3"/>
  <c r="H188" i="3"/>
  <c r="S73" i="3"/>
  <c r="R73" i="3"/>
  <c r="I188" i="3"/>
  <c r="Q80" i="20"/>
  <c r="T73" i="3"/>
  <c r="I141" i="3"/>
  <c r="S26" i="3"/>
  <c r="Q26" i="20"/>
  <c r="R26" i="3"/>
  <c r="H141" i="3"/>
  <c r="T26" i="3"/>
  <c r="Q119" i="20"/>
  <c r="R112" i="3"/>
  <c r="H227" i="3"/>
  <c r="I227" i="3"/>
  <c r="S112" i="3"/>
  <c r="T112" i="3"/>
  <c r="R45" i="3"/>
  <c r="I160" i="3"/>
  <c r="H160" i="3"/>
  <c r="S45" i="3"/>
  <c r="Q45" i="20"/>
  <c r="T45" i="3"/>
  <c r="S61" i="3"/>
  <c r="H176" i="3"/>
  <c r="Q61" i="20"/>
  <c r="R61" i="3"/>
  <c r="I176" i="3"/>
  <c r="T61" i="3"/>
  <c r="I153" i="3"/>
  <c r="R38" i="3"/>
  <c r="H153" i="3"/>
  <c r="Q38" i="20"/>
  <c r="S38" i="3"/>
  <c r="T38" i="3"/>
  <c r="S15" i="3"/>
  <c r="H130" i="3"/>
  <c r="Q15" i="20"/>
  <c r="I130" i="3"/>
  <c r="R15" i="3"/>
  <c r="T15" i="3"/>
  <c r="R99" i="3"/>
  <c r="H214" i="3"/>
  <c r="Q106" i="20"/>
  <c r="S99" i="3"/>
  <c r="I214" i="3"/>
  <c r="T99" i="3"/>
  <c r="D116" i="17" l="1"/>
  <c r="T121" i="20"/>
  <c r="J229" i="3"/>
  <c r="AB121" i="20"/>
  <c r="V114" i="3"/>
  <c r="S121" i="20"/>
  <c r="U114" i="3"/>
  <c r="R121" i="20"/>
  <c r="K229" i="3"/>
  <c r="AC121" i="20"/>
  <c r="AC99" i="20"/>
  <c r="K207" i="3"/>
  <c r="R104" i="20"/>
  <c r="U97" i="3"/>
  <c r="AC117" i="20"/>
  <c r="K225" i="3"/>
  <c r="S117" i="20"/>
  <c r="V110" i="3"/>
  <c r="S88" i="20"/>
  <c r="V81" i="3"/>
  <c r="AC74" i="20"/>
  <c r="K182" i="3"/>
  <c r="AB50" i="20"/>
  <c r="J165" i="3"/>
  <c r="R111" i="20"/>
  <c r="U104" i="3"/>
  <c r="S36" i="20"/>
  <c r="V36" i="3"/>
  <c r="R36" i="20"/>
  <c r="U36" i="3"/>
  <c r="S19" i="20"/>
  <c r="V19" i="3"/>
  <c r="R14" i="20"/>
  <c r="U14" i="3"/>
  <c r="AC75" i="20"/>
  <c r="K183" i="3"/>
  <c r="AB56" i="20"/>
  <c r="J171" i="3"/>
  <c r="S13" i="20"/>
  <c r="V13" i="3"/>
  <c r="S97" i="20"/>
  <c r="V90" i="3"/>
  <c r="R106" i="20"/>
  <c r="U99" i="3"/>
  <c r="S38" i="20"/>
  <c r="V38" i="3"/>
  <c r="AC38" i="20"/>
  <c r="K153" i="3"/>
  <c r="R45" i="20"/>
  <c r="U45" i="3"/>
  <c r="R80" i="20"/>
  <c r="U73" i="3"/>
  <c r="AB12" i="20"/>
  <c r="J127" i="3"/>
  <c r="R35" i="20"/>
  <c r="U35" i="3"/>
  <c r="AB113" i="20"/>
  <c r="J221" i="3"/>
  <c r="AB18" i="20"/>
  <c r="J133" i="3"/>
  <c r="S30" i="20"/>
  <c r="V30" i="3"/>
  <c r="S114" i="20"/>
  <c r="V107" i="3"/>
  <c r="AC122" i="20"/>
  <c r="K230" i="3"/>
  <c r="I117" i="17" s="1"/>
  <c r="AB120" i="20"/>
  <c r="J228" i="3"/>
  <c r="AB108" i="20"/>
  <c r="J216" i="3"/>
  <c r="AC82" i="20"/>
  <c r="K190" i="3"/>
  <c r="R116" i="20"/>
  <c r="U109" i="3"/>
  <c r="AC23" i="20"/>
  <c r="K138" i="3"/>
  <c r="AC102" i="20"/>
  <c r="K210" i="3"/>
  <c r="R58" i="20"/>
  <c r="U58" i="3"/>
  <c r="AB91" i="20"/>
  <c r="J199" i="3"/>
  <c r="R99" i="20"/>
  <c r="U92" i="3"/>
  <c r="AC104" i="20"/>
  <c r="K212" i="3"/>
  <c r="T109" i="20"/>
  <c r="D104" i="17"/>
  <c r="S109" i="20"/>
  <c r="V102" i="3"/>
  <c r="D102" i="17"/>
  <c r="T107" i="20"/>
  <c r="S107" i="20"/>
  <c r="V100" i="3"/>
  <c r="AB88" i="20"/>
  <c r="J196" i="3"/>
  <c r="D69" i="17"/>
  <c r="T74" i="20"/>
  <c r="R50" i="20"/>
  <c r="U50" i="3"/>
  <c r="D106" i="17"/>
  <c r="T111" i="20"/>
  <c r="AB111" i="20"/>
  <c r="J219" i="3"/>
  <c r="AB89" i="20"/>
  <c r="J197" i="3"/>
  <c r="T94" i="20"/>
  <c r="D89" i="17"/>
  <c r="S94" i="20"/>
  <c r="V87" i="3"/>
  <c r="AC28" i="20"/>
  <c r="K143" i="3"/>
  <c r="D96" i="17"/>
  <c r="T101" i="20"/>
  <c r="S101" i="20"/>
  <c r="V94" i="3"/>
  <c r="AC36" i="20"/>
  <c r="K151" i="3"/>
  <c r="D47" i="17"/>
  <c r="T49" i="20"/>
  <c r="R49" i="20"/>
  <c r="U49" i="3"/>
  <c r="D12" i="17"/>
  <c r="T14" i="20"/>
  <c r="AC14" i="20"/>
  <c r="K129" i="3"/>
  <c r="D54" i="17"/>
  <c r="T56" i="20"/>
  <c r="R56" i="20"/>
  <c r="U56" i="3"/>
  <c r="AB13" i="20"/>
  <c r="J128" i="3"/>
  <c r="D92" i="17"/>
  <c r="T97" i="20"/>
  <c r="AB97" i="20"/>
  <c r="J205" i="3"/>
  <c r="R15" i="20"/>
  <c r="U15" i="3"/>
  <c r="S15" i="20"/>
  <c r="V15" i="3"/>
  <c r="AB38" i="20"/>
  <c r="J153" i="3"/>
  <c r="AC61" i="20"/>
  <c r="K176" i="3"/>
  <c r="S61" i="20"/>
  <c r="V61" i="3"/>
  <c r="AB45" i="20"/>
  <c r="J160" i="3"/>
  <c r="S119" i="20"/>
  <c r="V112" i="3"/>
  <c r="F114" i="17" s="1"/>
  <c r="AB80" i="20"/>
  <c r="J188" i="3"/>
  <c r="S44" i="20"/>
  <c r="V44" i="3"/>
  <c r="AC12" i="20"/>
  <c r="K127" i="3"/>
  <c r="AB90" i="20"/>
  <c r="J198" i="3"/>
  <c r="AB72" i="20"/>
  <c r="J180" i="3"/>
  <c r="R72" i="20"/>
  <c r="U65" i="3"/>
  <c r="AC48" i="20"/>
  <c r="K163" i="3"/>
  <c r="R48" i="20"/>
  <c r="U48" i="3"/>
  <c r="R113" i="20"/>
  <c r="U106" i="3"/>
  <c r="S86" i="20"/>
  <c r="V79" i="3"/>
  <c r="AC86" i="20"/>
  <c r="K194" i="3"/>
  <c r="R27" i="20"/>
  <c r="U27" i="3"/>
  <c r="AC27" i="20"/>
  <c r="K142" i="3"/>
  <c r="AC71" i="20"/>
  <c r="K179" i="3"/>
  <c r="R114" i="20"/>
  <c r="U107" i="3"/>
  <c r="AB29" i="20"/>
  <c r="J144" i="3"/>
  <c r="R29" i="20"/>
  <c r="U29" i="3"/>
  <c r="S21" i="20"/>
  <c r="V21" i="3"/>
  <c r="AC78" i="20"/>
  <c r="K186" i="3"/>
  <c r="S120" i="20"/>
  <c r="V113" i="3"/>
  <c r="F115" i="17" s="1"/>
  <c r="R120" i="20"/>
  <c r="U113" i="3"/>
  <c r="E115" i="17" s="1"/>
  <c r="AC96" i="20"/>
  <c r="K204" i="3"/>
  <c r="R85" i="20"/>
  <c r="U78" i="3"/>
  <c r="S85" i="20"/>
  <c r="V78" i="3"/>
  <c r="AC108" i="20"/>
  <c r="K216" i="3"/>
  <c r="R17" i="20"/>
  <c r="U17" i="3"/>
  <c r="AB20" i="20"/>
  <c r="J135" i="3"/>
  <c r="AB69" i="20"/>
  <c r="J177" i="3"/>
  <c r="R100" i="20"/>
  <c r="U93" i="3"/>
  <c r="AB95" i="20"/>
  <c r="J203" i="3"/>
  <c r="S95" i="20"/>
  <c r="V88" i="3"/>
  <c r="R82" i="20"/>
  <c r="U75" i="3"/>
  <c r="AB105" i="20"/>
  <c r="J213" i="3"/>
  <c r="R41" i="20"/>
  <c r="U41" i="3"/>
  <c r="AC116" i="20"/>
  <c r="K224" i="3"/>
  <c r="AB16" i="20"/>
  <c r="J131" i="3"/>
  <c r="R9" i="20"/>
  <c r="U9" i="3"/>
  <c r="AB9" i="20"/>
  <c r="J124" i="3"/>
  <c r="AB23" i="20"/>
  <c r="J138" i="3"/>
  <c r="AB37" i="20"/>
  <c r="J152" i="3"/>
  <c r="AC37" i="20"/>
  <c r="K152" i="3"/>
  <c r="AC22" i="20"/>
  <c r="K137" i="3"/>
  <c r="S22" i="20"/>
  <c r="V22" i="3"/>
  <c r="AB34" i="20"/>
  <c r="J149" i="3"/>
  <c r="S103" i="20"/>
  <c r="V96" i="3"/>
  <c r="AB40" i="20"/>
  <c r="J155" i="3"/>
  <c r="R40" i="20"/>
  <c r="U40" i="3"/>
  <c r="AC93" i="20"/>
  <c r="K201" i="3"/>
  <c r="R93" i="20"/>
  <c r="U86" i="3"/>
  <c r="AC58" i="20"/>
  <c r="K173" i="3"/>
  <c r="S81" i="20"/>
  <c r="V74" i="3"/>
  <c r="S77" i="20"/>
  <c r="V70" i="3"/>
  <c r="AB57" i="20"/>
  <c r="J172" i="3"/>
  <c r="AC110" i="20"/>
  <c r="K218" i="3"/>
  <c r="S110" i="20"/>
  <c r="V103" i="3"/>
  <c r="S118" i="20"/>
  <c r="V111" i="3"/>
  <c r="S47" i="20"/>
  <c r="V47" i="3"/>
  <c r="R31" i="20"/>
  <c r="U31" i="3"/>
  <c r="AB31" i="20"/>
  <c r="J146" i="3"/>
  <c r="AB54" i="20"/>
  <c r="J169" i="3"/>
  <c r="AC70" i="20"/>
  <c r="K178" i="3"/>
  <c r="S70" i="20"/>
  <c r="V63" i="3"/>
  <c r="AB112" i="20"/>
  <c r="J220" i="3"/>
  <c r="S91" i="20"/>
  <c r="V84" i="3"/>
  <c r="AC73" i="20"/>
  <c r="K181" i="3"/>
  <c r="S53" i="20"/>
  <c r="V53" i="3"/>
  <c r="AB79" i="20"/>
  <c r="J187" i="3"/>
  <c r="AC115" i="20"/>
  <c r="K223" i="3"/>
  <c r="AC55" i="20"/>
  <c r="K170" i="3"/>
  <c r="S55" i="20"/>
  <c r="V55" i="3"/>
  <c r="AC59" i="20"/>
  <c r="K174" i="3"/>
  <c r="R52" i="20"/>
  <c r="U52" i="3"/>
  <c r="S52" i="20"/>
  <c r="V52" i="3"/>
  <c r="S10" i="20"/>
  <c r="V10" i="3"/>
  <c r="AB33" i="20"/>
  <c r="J148" i="3"/>
  <c r="R33" i="20"/>
  <c r="U33" i="3"/>
  <c r="AB42" i="20"/>
  <c r="J157" i="3"/>
  <c r="AB24" i="20"/>
  <c r="J139" i="3"/>
  <c r="R24" i="20"/>
  <c r="U24" i="3"/>
  <c r="AB87" i="20"/>
  <c r="J195" i="3"/>
  <c r="AB25" i="20"/>
  <c r="J140" i="3"/>
  <c r="AC25" i="20"/>
  <c r="K140" i="3"/>
  <c r="AB11" i="20"/>
  <c r="J126" i="3"/>
  <c r="AB98" i="20"/>
  <c r="J206" i="3"/>
  <c r="AC98" i="20"/>
  <c r="K206" i="3"/>
  <c r="AB32" i="20"/>
  <c r="J147" i="3"/>
  <c r="R76" i="20"/>
  <c r="U69" i="3"/>
  <c r="R83" i="20"/>
  <c r="U76" i="3"/>
  <c r="AB46" i="20"/>
  <c r="J161" i="3"/>
  <c r="AB8" i="20"/>
  <c r="H231" i="3"/>
  <c r="G25" i="34" s="1"/>
  <c r="J123" i="3"/>
  <c r="T84" i="20"/>
  <c r="D79" i="17"/>
  <c r="S84" i="20"/>
  <c r="V77" i="3"/>
  <c r="T104" i="20"/>
  <c r="D99" i="17"/>
  <c r="AB109" i="20"/>
  <c r="J217" i="3"/>
  <c r="T117" i="20"/>
  <c r="D112" i="17"/>
  <c r="R117" i="20"/>
  <c r="U110" i="3"/>
  <c r="R107" i="20"/>
  <c r="U100" i="3"/>
  <c r="D83" i="17"/>
  <c r="T88" i="20"/>
  <c r="R88" i="20"/>
  <c r="U81" i="3"/>
  <c r="S74" i="20"/>
  <c r="V67" i="3"/>
  <c r="D48" i="17"/>
  <c r="T50" i="20"/>
  <c r="S111" i="20"/>
  <c r="V104" i="3"/>
  <c r="D84" i="17"/>
  <c r="T89" i="20"/>
  <c r="AC89" i="20"/>
  <c r="K197" i="3"/>
  <c r="R94" i="20"/>
  <c r="U87" i="3"/>
  <c r="D26" i="17"/>
  <c r="T28" i="20"/>
  <c r="AB28" i="20"/>
  <c r="J143" i="3"/>
  <c r="AC101" i="20"/>
  <c r="K209" i="3"/>
  <c r="T36" i="20"/>
  <c r="D34" i="17"/>
  <c r="AB36" i="20"/>
  <c r="J151" i="3"/>
  <c r="AB49" i="20"/>
  <c r="J164" i="3"/>
  <c r="T19" i="20"/>
  <c r="D17" i="17"/>
  <c r="AC19" i="20"/>
  <c r="K134" i="3"/>
  <c r="T75" i="20"/>
  <c r="D70" i="17"/>
  <c r="S75" i="20"/>
  <c r="V68" i="3"/>
  <c r="S56" i="20"/>
  <c r="V56" i="3"/>
  <c r="T13" i="20"/>
  <c r="D11" i="17"/>
  <c r="R13" i="20"/>
  <c r="U13" i="3"/>
  <c r="AC97" i="20"/>
  <c r="K205" i="3"/>
  <c r="T106" i="20"/>
  <c r="D101" i="17"/>
  <c r="AB106" i="20"/>
  <c r="J214" i="3"/>
  <c r="AC15" i="20"/>
  <c r="K130" i="3"/>
  <c r="T38" i="20"/>
  <c r="D36" i="17"/>
  <c r="R38" i="20"/>
  <c r="U38" i="3"/>
  <c r="R61" i="20"/>
  <c r="U61" i="3"/>
  <c r="T45" i="20"/>
  <c r="D43" i="17"/>
  <c r="AC45" i="20"/>
  <c r="K160" i="3"/>
  <c r="AC119" i="20"/>
  <c r="K227" i="3"/>
  <c r="I114" i="17" s="1"/>
  <c r="T26" i="20"/>
  <c r="D24" i="17"/>
  <c r="S26" i="20"/>
  <c r="V26" i="3"/>
  <c r="AC80" i="20"/>
  <c r="K188" i="3"/>
  <c r="T44" i="20"/>
  <c r="D42" i="17"/>
  <c r="R44" i="20"/>
  <c r="U44" i="3"/>
  <c r="S12" i="20"/>
  <c r="V12" i="3"/>
  <c r="T90" i="20"/>
  <c r="D85" i="17"/>
  <c r="R90" i="20"/>
  <c r="U83" i="3"/>
  <c r="AC72" i="20"/>
  <c r="K180" i="3"/>
  <c r="D33" i="17"/>
  <c r="T35" i="20"/>
  <c r="AC35" i="20"/>
  <c r="K150" i="3"/>
  <c r="AB48" i="20"/>
  <c r="J163" i="3"/>
  <c r="T113" i="20"/>
  <c r="D108" i="17"/>
  <c r="AC113" i="20"/>
  <c r="K221" i="3"/>
  <c r="R86" i="20"/>
  <c r="U79" i="3"/>
  <c r="D16" i="17"/>
  <c r="T18" i="20"/>
  <c r="S18" i="20"/>
  <c r="V18" i="3"/>
  <c r="AB27" i="20"/>
  <c r="J142" i="3"/>
  <c r="D28" i="17"/>
  <c r="T30" i="20"/>
  <c r="AC30" i="20"/>
  <c r="K145" i="3"/>
  <c r="S71" i="20"/>
  <c r="V64" i="3"/>
  <c r="T114" i="20"/>
  <c r="D109" i="17"/>
  <c r="AC114" i="20"/>
  <c r="K222" i="3"/>
  <c r="S29" i="20"/>
  <c r="V29" i="3"/>
  <c r="T122" i="20"/>
  <c r="AB122" i="20"/>
  <c r="J230" i="3"/>
  <c r="AC21" i="20"/>
  <c r="K136" i="3"/>
  <c r="T78" i="20"/>
  <c r="D73" i="17"/>
  <c r="S78" i="20"/>
  <c r="V71" i="3"/>
  <c r="T96" i="20"/>
  <c r="D91" i="17"/>
  <c r="R96" i="20"/>
  <c r="U89" i="3"/>
  <c r="D103" i="17"/>
  <c r="T108" i="20"/>
  <c r="R108" i="20"/>
  <c r="U101" i="3"/>
  <c r="AB17" i="20"/>
  <c r="J132" i="3"/>
  <c r="T20" i="20"/>
  <c r="D18" i="17"/>
  <c r="R69" i="20"/>
  <c r="U62" i="3"/>
  <c r="D95" i="17"/>
  <c r="T100" i="20"/>
  <c r="S100" i="20"/>
  <c r="V93" i="3"/>
  <c r="R95" i="20"/>
  <c r="U88" i="3"/>
  <c r="D77" i="17"/>
  <c r="T82" i="20"/>
  <c r="AC105" i="20"/>
  <c r="K213" i="3"/>
  <c r="D39" i="17"/>
  <c r="T41" i="20"/>
  <c r="S116" i="20"/>
  <c r="V109" i="3"/>
  <c r="D14" i="17"/>
  <c r="T16" i="20"/>
  <c r="R16" i="20"/>
  <c r="U16" i="3"/>
  <c r="AC9" i="20"/>
  <c r="K124" i="3"/>
  <c r="T23" i="20"/>
  <c r="D21" i="17"/>
  <c r="S23" i="20"/>
  <c r="V23" i="3"/>
  <c r="D87" i="17"/>
  <c r="T92" i="20"/>
  <c r="AC92" i="20"/>
  <c r="K200" i="3"/>
  <c r="R22" i="20"/>
  <c r="U22" i="3"/>
  <c r="D97" i="17"/>
  <c r="T102" i="20"/>
  <c r="S102" i="20"/>
  <c r="V95" i="3"/>
  <c r="AC34" i="20"/>
  <c r="K149" i="3"/>
  <c r="T103" i="20"/>
  <c r="D98" i="17"/>
  <c r="R103" i="20"/>
  <c r="U96" i="3"/>
  <c r="T51" i="20"/>
  <c r="D49" i="17"/>
  <c r="R51" i="20"/>
  <c r="U51" i="3"/>
  <c r="S93" i="20"/>
  <c r="V86" i="3"/>
  <c r="T58" i="20"/>
  <c r="D56" i="17"/>
  <c r="AB81" i="20"/>
  <c r="J189" i="3"/>
  <c r="D72" i="17"/>
  <c r="T77" i="20"/>
  <c r="AC77" i="20"/>
  <c r="K185" i="3"/>
  <c r="AC57" i="20"/>
  <c r="K172" i="3"/>
  <c r="D62" i="17"/>
  <c r="T60" i="20"/>
  <c r="AC60" i="20"/>
  <c r="K175" i="3"/>
  <c r="D41" i="17"/>
  <c r="T43" i="20"/>
  <c r="S43" i="20"/>
  <c r="V43" i="3"/>
  <c r="R118" i="20"/>
  <c r="U111" i="3"/>
  <c r="D45" i="17"/>
  <c r="T47" i="20"/>
  <c r="AC47" i="20"/>
  <c r="K162" i="3"/>
  <c r="AC31" i="20"/>
  <c r="K146" i="3"/>
  <c r="D52" i="17"/>
  <c r="T54" i="20"/>
  <c r="S54" i="20"/>
  <c r="V54" i="3"/>
  <c r="AB70" i="20"/>
  <c r="J178" i="3"/>
  <c r="D107" i="17"/>
  <c r="T112" i="20"/>
  <c r="S112" i="20"/>
  <c r="V105" i="3"/>
  <c r="R91" i="20"/>
  <c r="U84" i="3"/>
  <c r="D68" i="17"/>
  <c r="T73" i="20"/>
  <c r="AB73" i="20"/>
  <c r="J181" i="3"/>
  <c r="AB53" i="20"/>
  <c r="J168" i="3"/>
  <c r="T79" i="20"/>
  <c r="D74" i="17"/>
  <c r="R79" i="20"/>
  <c r="U72" i="3"/>
  <c r="AB115" i="20"/>
  <c r="J223" i="3"/>
  <c r="T39" i="20"/>
  <c r="D37" i="17"/>
  <c r="AC39" i="20"/>
  <c r="K154" i="3"/>
  <c r="T59" i="20"/>
  <c r="D57" i="17"/>
  <c r="AB59" i="20"/>
  <c r="J174" i="3"/>
  <c r="AC52" i="20"/>
  <c r="K167" i="3"/>
  <c r="T10" i="20"/>
  <c r="D8" i="17"/>
  <c r="AC10" i="20"/>
  <c r="K125" i="3"/>
  <c r="T42" i="20"/>
  <c r="D40" i="17"/>
  <c r="S24" i="20"/>
  <c r="V24" i="3"/>
  <c r="T87" i="20"/>
  <c r="D82" i="17"/>
  <c r="AC87" i="20"/>
  <c r="K195" i="3"/>
  <c r="S25" i="20"/>
  <c r="V25" i="3"/>
  <c r="T11" i="20"/>
  <c r="D9" i="17"/>
  <c r="S11" i="20"/>
  <c r="V11" i="3"/>
  <c r="T32" i="20"/>
  <c r="D30" i="17"/>
  <c r="AC32" i="20"/>
  <c r="K147" i="3"/>
  <c r="AB76" i="20"/>
  <c r="J184" i="3"/>
  <c r="D78" i="17"/>
  <c r="T83" i="20"/>
  <c r="S83" i="20"/>
  <c r="V76" i="3"/>
  <c r="AC46" i="20"/>
  <c r="K161" i="3"/>
  <c r="T8" i="20"/>
  <c r="T116" i="3"/>
  <c r="D26" i="34" s="1"/>
  <c r="Q123" i="20"/>
  <c r="D91" i="37"/>
  <c r="C43" i="37"/>
  <c r="AC84" i="20"/>
  <c r="K192" i="3"/>
  <c r="S104" i="20"/>
  <c r="V97" i="3"/>
  <c r="AB107" i="20"/>
  <c r="J215" i="3"/>
  <c r="AC50" i="20"/>
  <c r="K165" i="3"/>
  <c r="S89" i="20"/>
  <c r="V82" i="3"/>
  <c r="R89" i="20"/>
  <c r="U82" i="3"/>
  <c r="R28" i="20"/>
  <c r="U28" i="3"/>
  <c r="AB101" i="20"/>
  <c r="J209" i="3"/>
  <c r="S49" i="20"/>
  <c r="V49" i="3"/>
  <c r="R19" i="20"/>
  <c r="U19" i="3"/>
  <c r="R75" i="20"/>
  <c r="U68" i="3"/>
  <c r="AC106" i="20"/>
  <c r="K214" i="3"/>
  <c r="AB119" i="20"/>
  <c r="J227" i="3"/>
  <c r="H114" i="17" s="1"/>
  <c r="AB26" i="20"/>
  <c r="J141" i="3"/>
  <c r="AC26" i="20"/>
  <c r="K141" i="3"/>
  <c r="AB44" i="20"/>
  <c r="J159" i="3"/>
  <c r="AC44" i="20"/>
  <c r="K159" i="3"/>
  <c r="AC90" i="20"/>
  <c r="K198" i="3"/>
  <c r="S72" i="20"/>
  <c r="V65" i="3"/>
  <c r="S35" i="20"/>
  <c r="V35" i="3"/>
  <c r="S48" i="20"/>
  <c r="V48" i="3"/>
  <c r="S113" i="20"/>
  <c r="V106" i="3"/>
  <c r="AC18" i="20"/>
  <c r="K133" i="3"/>
  <c r="AB30" i="20"/>
  <c r="J145" i="3"/>
  <c r="R71" i="20"/>
  <c r="U64" i="3"/>
  <c r="AB114" i="20"/>
  <c r="J222" i="3"/>
  <c r="R122" i="20"/>
  <c r="U115" i="3"/>
  <c r="E117" i="17" s="1"/>
  <c r="R21" i="20"/>
  <c r="U21" i="3"/>
  <c r="R78" i="20"/>
  <c r="U71" i="3"/>
  <c r="AB78" i="20"/>
  <c r="J186" i="3"/>
  <c r="AB96" i="20"/>
  <c r="J204" i="3"/>
  <c r="AC85" i="20"/>
  <c r="K193" i="3"/>
  <c r="S17" i="20"/>
  <c r="V17" i="3"/>
  <c r="R20" i="20"/>
  <c r="U20" i="3"/>
  <c r="AC20" i="20"/>
  <c r="K135" i="3"/>
  <c r="AC69" i="20"/>
  <c r="K177" i="3"/>
  <c r="AB100" i="20"/>
  <c r="J208" i="3"/>
  <c r="AC95" i="20"/>
  <c r="K203" i="3"/>
  <c r="S82" i="20"/>
  <c r="V75" i="3"/>
  <c r="S105" i="20"/>
  <c r="V98" i="3"/>
  <c r="AB41" i="20"/>
  <c r="J156" i="3"/>
  <c r="AC41" i="20"/>
  <c r="K156" i="3"/>
  <c r="S16" i="20"/>
  <c r="V16" i="3"/>
  <c r="AC16" i="20"/>
  <c r="K131" i="3"/>
  <c r="R23" i="20"/>
  <c r="U23" i="3"/>
  <c r="S37" i="20"/>
  <c r="V37" i="3"/>
  <c r="S92" i="20"/>
  <c r="V85" i="3"/>
  <c r="AB92" i="20"/>
  <c r="J200" i="3"/>
  <c r="AB22" i="20"/>
  <c r="J137" i="3"/>
  <c r="R102" i="20"/>
  <c r="U95" i="3"/>
  <c r="R34" i="20"/>
  <c r="U34" i="3"/>
  <c r="AB103" i="20"/>
  <c r="J211" i="3"/>
  <c r="S40" i="20"/>
  <c r="V40" i="3"/>
  <c r="S51" i="20"/>
  <c r="V51" i="3"/>
  <c r="AC51" i="20"/>
  <c r="K166" i="3"/>
  <c r="S58" i="20"/>
  <c r="V58" i="3"/>
  <c r="AC81" i="20"/>
  <c r="K189" i="3"/>
  <c r="AB77" i="20"/>
  <c r="J185" i="3"/>
  <c r="R57" i="20"/>
  <c r="U57" i="3"/>
  <c r="S60" i="20"/>
  <c r="V60" i="3"/>
  <c r="R60" i="20"/>
  <c r="U60" i="3"/>
  <c r="R110" i="20"/>
  <c r="U103" i="3"/>
  <c r="AB43" i="20"/>
  <c r="J158" i="3"/>
  <c r="AC43" i="20"/>
  <c r="K158" i="3"/>
  <c r="AC118" i="20"/>
  <c r="K226" i="3"/>
  <c r="R47" i="20"/>
  <c r="U47" i="3"/>
  <c r="R54" i="20"/>
  <c r="U54" i="3"/>
  <c r="R70" i="20"/>
  <c r="U63" i="3"/>
  <c r="R112" i="20"/>
  <c r="U105" i="3"/>
  <c r="S73" i="20"/>
  <c r="V66" i="3"/>
  <c r="AC53" i="20"/>
  <c r="K168" i="3"/>
  <c r="AC79" i="20"/>
  <c r="K187" i="3"/>
  <c r="S79" i="20"/>
  <c r="V72" i="3"/>
  <c r="S115" i="20"/>
  <c r="V108" i="3"/>
  <c r="R39" i="20"/>
  <c r="U39" i="3"/>
  <c r="AB39" i="20"/>
  <c r="J154" i="3"/>
  <c r="AB55" i="20"/>
  <c r="J170" i="3"/>
  <c r="S59" i="20"/>
  <c r="V59" i="3"/>
  <c r="R59" i="20"/>
  <c r="U59" i="3"/>
  <c r="AB52" i="20"/>
  <c r="J167" i="3"/>
  <c r="AB10" i="20"/>
  <c r="J125" i="3"/>
  <c r="R10" i="20"/>
  <c r="U10" i="3"/>
  <c r="S33" i="20"/>
  <c r="V33" i="3"/>
  <c r="AC42" i="20"/>
  <c r="K157" i="3"/>
  <c r="R42" i="20"/>
  <c r="U42" i="3"/>
  <c r="AC24" i="20"/>
  <c r="K139" i="3"/>
  <c r="S87" i="20"/>
  <c r="V80" i="3"/>
  <c r="AC11" i="20"/>
  <c r="K126" i="3"/>
  <c r="R98" i="20"/>
  <c r="U91" i="3"/>
  <c r="R32" i="20"/>
  <c r="U32" i="3"/>
  <c r="AC76" i="20"/>
  <c r="K184" i="3"/>
  <c r="AC83" i="20"/>
  <c r="K191" i="3"/>
  <c r="R46" i="20"/>
  <c r="U46" i="3"/>
  <c r="AC8" i="20"/>
  <c r="I231" i="3"/>
  <c r="H25" i="34" s="1"/>
  <c r="K123" i="3"/>
  <c r="R84" i="20"/>
  <c r="U77" i="3"/>
  <c r="D94" i="17"/>
  <c r="T99" i="20"/>
  <c r="S106" i="20"/>
  <c r="V99" i="3"/>
  <c r="D13" i="17"/>
  <c r="T15" i="20"/>
  <c r="AB15" i="20"/>
  <c r="J130" i="3"/>
  <c r="D63" i="17"/>
  <c r="T61" i="20"/>
  <c r="AB61" i="20"/>
  <c r="J176" i="3"/>
  <c r="S45" i="20"/>
  <c r="V45" i="3"/>
  <c r="D114" i="17"/>
  <c r="T119" i="20"/>
  <c r="R119" i="20"/>
  <c r="U112" i="3"/>
  <c r="E114" i="17" s="1"/>
  <c r="R26" i="20"/>
  <c r="U26" i="3"/>
  <c r="T80" i="20"/>
  <c r="D75" i="17"/>
  <c r="S80" i="20"/>
  <c r="V73" i="3"/>
  <c r="D10" i="17"/>
  <c r="T12" i="20"/>
  <c r="R12" i="20"/>
  <c r="U12" i="3"/>
  <c r="S90" i="20"/>
  <c r="V83" i="3"/>
  <c r="T72" i="20"/>
  <c r="D67" i="17"/>
  <c r="AB35" i="20"/>
  <c r="J150" i="3"/>
  <c r="D46" i="17"/>
  <c r="T48" i="20"/>
  <c r="D81" i="17"/>
  <c r="T86" i="20"/>
  <c r="AB86" i="20"/>
  <c r="J194" i="3"/>
  <c r="R18" i="20"/>
  <c r="U18" i="3"/>
  <c r="D25" i="17"/>
  <c r="T27" i="20"/>
  <c r="S27" i="20"/>
  <c r="V27" i="3"/>
  <c r="R30" i="20"/>
  <c r="U30" i="3"/>
  <c r="T71" i="20"/>
  <c r="D66" i="17"/>
  <c r="AB71" i="20"/>
  <c r="J179" i="3"/>
  <c r="T29" i="20"/>
  <c r="D27" i="17"/>
  <c r="AC29" i="20"/>
  <c r="K144" i="3"/>
  <c r="S122" i="20"/>
  <c r="V115" i="3"/>
  <c r="F117" i="17" s="1"/>
  <c r="D19" i="17"/>
  <c r="T21" i="20"/>
  <c r="AB21" i="20"/>
  <c r="J136" i="3"/>
  <c r="T120" i="20"/>
  <c r="AC120" i="20"/>
  <c r="K228" i="3"/>
  <c r="I115" i="17" s="1"/>
  <c r="S96" i="20"/>
  <c r="V89" i="3"/>
  <c r="T85" i="20"/>
  <c r="D80" i="17"/>
  <c r="AB85" i="20"/>
  <c r="J193" i="3"/>
  <c r="S108" i="20"/>
  <c r="V101" i="3"/>
  <c r="T17" i="20"/>
  <c r="D15" i="17"/>
  <c r="AC17" i="20"/>
  <c r="K132" i="3"/>
  <c r="S20" i="20"/>
  <c r="V20" i="3"/>
  <c r="T69" i="20"/>
  <c r="D64" i="17"/>
  <c r="S69" i="20"/>
  <c r="V62" i="3"/>
  <c r="AC100" i="20"/>
  <c r="K208" i="3"/>
  <c r="D90" i="17"/>
  <c r="T95" i="20"/>
  <c r="AB82" i="20"/>
  <c r="J190" i="3"/>
  <c r="D100" i="17"/>
  <c r="T105" i="20"/>
  <c r="R105" i="20"/>
  <c r="U98" i="3"/>
  <c r="S41" i="20"/>
  <c r="V41" i="3"/>
  <c r="T116" i="20"/>
  <c r="D111" i="17"/>
  <c r="AB116" i="20"/>
  <c r="J224" i="3"/>
  <c r="T9" i="20"/>
  <c r="D7" i="17"/>
  <c r="S9" i="20"/>
  <c r="V9" i="3"/>
  <c r="T37" i="20"/>
  <c r="D35" i="17"/>
  <c r="R37" i="20"/>
  <c r="U37" i="3"/>
  <c r="R92" i="20"/>
  <c r="U85" i="3"/>
  <c r="D20" i="17"/>
  <c r="T22" i="20"/>
  <c r="AB102" i="20"/>
  <c r="J210" i="3"/>
  <c r="D32" i="17"/>
  <c r="T34" i="20"/>
  <c r="S34" i="20"/>
  <c r="V34" i="3"/>
  <c r="AC103" i="20"/>
  <c r="K211" i="3"/>
  <c r="D38" i="17"/>
  <c r="T40" i="20"/>
  <c r="AC40" i="20"/>
  <c r="K155" i="3"/>
  <c r="AB51" i="20"/>
  <c r="J166" i="3"/>
  <c r="T93" i="20"/>
  <c r="D88" i="17"/>
  <c r="AB93" i="20"/>
  <c r="J201" i="3"/>
  <c r="AB58" i="20"/>
  <c r="J173" i="3"/>
  <c r="D76" i="17"/>
  <c r="T81" i="20"/>
  <c r="R81" i="20"/>
  <c r="U74" i="3"/>
  <c r="R77" i="20"/>
  <c r="U70" i="3"/>
  <c r="T57" i="20"/>
  <c r="D55" i="17"/>
  <c r="S57" i="20"/>
  <c r="V57" i="3"/>
  <c r="AB60" i="20"/>
  <c r="J175" i="3"/>
  <c r="T110" i="20"/>
  <c r="D105" i="17"/>
  <c r="AB110" i="20"/>
  <c r="J218" i="3"/>
  <c r="R43" i="20"/>
  <c r="U43" i="3"/>
  <c r="T118" i="20"/>
  <c r="D113" i="17"/>
  <c r="AB118" i="20"/>
  <c r="J226" i="3"/>
  <c r="AB47" i="20"/>
  <c r="J162" i="3"/>
  <c r="D29" i="17"/>
  <c r="T31" i="20"/>
  <c r="S31" i="20"/>
  <c r="V31" i="3"/>
  <c r="AC54" i="20"/>
  <c r="K169" i="3"/>
  <c r="D65" i="17"/>
  <c r="T70" i="20"/>
  <c r="AC112" i="20"/>
  <c r="K220" i="3"/>
  <c r="T91" i="20"/>
  <c r="D86" i="17"/>
  <c r="AC91" i="20"/>
  <c r="K199" i="3"/>
  <c r="R73" i="20"/>
  <c r="U66" i="3"/>
  <c r="D51" i="17"/>
  <c r="T53" i="20"/>
  <c r="R53" i="20"/>
  <c r="U53" i="3"/>
  <c r="D110" i="17"/>
  <c r="T115" i="20"/>
  <c r="R115" i="20"/>
  <c r="U108" i="3"/>
  <c r="S39" i="20"/>
  <c r="V39" i="3"/>
  <c r="D53" i="17"/>
  <c r="T55" i="20"/>
  <c r="R55" i="20"/>
  <c r="U55" i="3"/>
  <c r="D50" i="17"/>
  <c r="T52" i="20"/>
  <c r="D31" i="17"/>
  <c r="T33" i="20"/>
  <c r="AC33" i="20"/>
  <c r="K148" i="3"/>
  <c r="S42" i="20"/>
  <c r="V42" i="3"/>
  <c r="T24" i="20"/>
  <c r="D22" i="17"/>
  <c r="R87" i="20"/>
  <c r="U80" i="3"/>
  <c r="T25" i="20"/>
  <c r="D23" i="17"/>
  <c r="R25" i="20"/>
  <c r="U25" i="3"/>
  <c r="R11" i="20"/>
  <c r="U11" i="3"/>
  <c r="T98" i="20"/>
  <c r="D93" i="17"/>
  <c r="S98" i="20"/>
  <c r="V91" i="3"/>
  <c r="S32" i="20"/>
  <c r="V32" i="3"/>
  <c r="D71" i="17"/>
  <c r="T76" i="20"/>
  <c r="S76" i="20"/>
  <c r="V69" i="3"/>
  <c r="AB83" i="20"/>
  <c r="J191" i="3"/>
  <c r="T46" i="20"/>
  <c r="D44" i="17"/>
  <c r="S46" i="20"/>
  <c r="V46" i="3"/>
  <c r="S116" i="3"/>
  <c r="F25" i="34" s="1"/>
  <c r="S8" i="20"/>
  <c r="V8" i="3"/>
  <c r="R116" i="3"/>
  <c r="E25" i="34" s="1"/>
  <c r="R8" i="20"/>
  <c r="U8" i="3"/>
  <c r="AB84" i="20"/>
  <c r="J192" i="3"/>
  <c r="S99" i="20"/>
  <c r="V92" i="3"/>
  <c r="AB99" i="20"/>
  <c r="J207" i="3"/>
  <c r="AB104" i="20"/>
  <c r="J212" i="3"/>
  <c r="R109" i="20"/>
  <c r="U102" i="3"/>
  <c r="AC109" i="20"/>
  <c r="K217" i="3"/>
  <c r="AB117" i="20"/>
  <c r="J225" i="3"/>
  <c r="AC107" i="20"/>
  <c r="K215" i="3"/>
  <c r="AC88" i="20"/>
  <c r="K196" i="3"/>
  <c r="AB74" i="20"/>
  <c r="J182" i="3"/>
  <c r="R74" i="20"/>
  <c r="U67" i="3"/>
  <c r="S50" i="20"/>
  <c r="V50" i="3"/>
  <c r="AC111" i="20"/>
  <c r="K219" i="3"/>
  <c r="AB94" i="20"/>
  <c r="J202" i="3"/>
  <c r="AC94" i="20"/>
  <c r="K202" i="3"/>
  <c r="S28" i="20"/>
  <c r="V28" i="3"/>
  <c r="R101" i="20"/>
  <c r="U94" i="3"/>
  <c r="AC49" i="20"/>
  <c r="K164" i="3"/>
  <c r="AB19" i="20"/>
  <c r="J134" i="3"/>
  <c r="AB14" i="20"/>
  <c r="J129" i="3"/>
  <c r="S14" i="20"/>
  <c r="V14" i="3"/>
  <c r="AB75" i="20"/>
  <c r="J183" i="3"/>
  <c r="AC56" i="20"/>
  <c r="K171" i="3"/>
  <c r="AC13" i="20"/>
  <c r="K128" i="3"/>
  <c r="R97" i="20"/>
  <c r="U90" i="3"/>
  <c r="D118" i="17" l="1"/>
  <c r="AE121" i="20"/>
  <c r="I116" i="17"/>
  <c r="AD120" i="20"/>
  <c r="H115" i="17"/>
  <c r="E116" i="17"/>
  <c r="U121" i="20"/>
  <c r="V121" i="20"/>
  <c r="F116" i="17"/>
  <c r="AD122" i="20"/>
  <c r="H117" i="17"/>
  <c r="AD121" i="20"/>
  <c r="H116" i="17"/>
  <c r="V97" i="37"/>
  <c r="AC123" i="20"/>
  <c r="E30" i="17"/>
  <c r="U32" i="20"/>
  <c r="AE11" i="20"/>
  <c r="I9" i="17"/>
  <c r="AE42" i="20"/>
  <c r="I40" i="17"/>
  <c r="AD52" i="20"/>
  <c r="H50" i="17"/>
  <c r="H37" i="17"/>
  <c r="AD39" i="20"/>
  <c r="I74" i="17"/>
  <c r="AE79" i="20"/>
  <c r="E65" i="17"/>
  <c r="U70" i="20"/>
  <c r="I41" i="17"/>
  <c r="AE43" i="20"/>
  <c r="V60" i="20"/>
  <c r="F62" i="17"/>
  <c r="F56" i="17"/>
  <c r="V58" i="20"/>
  <c r="H98" i="17"/>
  <c r="AD103" i="20"/>
  <c r="H87" i="17"/>
  <c r="AD92" i="20"/>
  <c r="I14" i="17"/>
  <c r="AE16" i="20"/>
  <c r="V105" i="20"/>
  <c r="F100" i="17"/>
  <c r="I64" i="17"/>
  <c r="AE69" i="20"/>
  <c r="I80" i="17"/>
  <c r="AE85" i="20"/>
  <c r="U21" i="20"/>
  <c r="E19" i="17"/>
  <c r="AD30" i="20"/>
  <c r="H28" i="17"/>
  <c r="V35" i="20"/>
  <c r="F33" i="17"/>
  <c r="I101" i="17"/>
  <c r="AE106" i="20"/>
  <c r="T123" i="20"/>
  <c r="D27" i="34"/>
  <c r="U83" i="20"/>
  <c r="E78" i="17"/>
  <c r="H93" i="17"/>
  <c r="AD98" i="20"/>
  <c r="AD87" i="20"/>
  <c r="H82" i="17"/>
  <c r="E31" i="17"/>
  <c r="U33" i="20"/>
  <c r="U52" i="20"/>
  <c r="E50" i="17"/>
  <c r="I110" i="17"/>
  <c r="AE115" i="20"/>
  <c r="F86" i="17"/>
  <c r="V91" i="20"/>
  <c r="H52" i="17"/>
  <c r="AD54" i="20"/>
  <c r="V118" i="20"/>
  <c r="F113" i="17"/>
  <c r="F72" i="17"/>
  <c r="V77" i="20"/>
  <c r="AE93" i="20"/>
  <c r="I88" i="17"/>
  <c r="H32" i="17"/>
  <c r="AD34" i="20"/>
  <c r="H35" i="17"/>
  <c r="AD37" i="20"/>
  <c r="AD16" i="20"/>
  <c r="H14" i="17"/>
  <c r="E77" i="17"/>
  <c r="U82" i="20"/>
  <c r="H64" i="17"/>
  <c r="AD69" i="20"/>
  <c r="F80" i="17"/>
  <c r="V85" i="20"/>
  <c r="V120" i="20"/>
  <c r="H27" i="17"/>
  <c r="AD29" i="20"/>
  <c r="E25" i="17"/>
  <c r="U27" i="20"/>
  <c r="U48" i="20"/>
  <c r="E46" i="17"/>
  <c r="AD90" i="20"/>
  <c r="H85" i="17"/>
  <c r="V119" i="20"/>
  <c r="AD38" i="20"/>
  <c r="H36" i="17"/>
  <c r="I12" i="17"/>
  <c r="AE14" i="20"/>
  <c r="AE36" i="20"/>
  <c r="I34" i="17"/>
  <c r="V94" i="20"/>
  <c r="F89" i="17"/>
  <c r="F102" i="17"/>
  <c r="V107" i="20"/>
  <c r="I99" i="17"/>
  <c r="AE104" i="20"/>
  <c r="AE102" i="20"/>
  <c r="I97" i="17"/>
  <c r="H103" i="17"/>
  <c r="AD108" i="20"/>
  <c r="V30" i="20"/>
  <c r="F28" i="17"/>
  <c r="H10" i="17"/>
  <c r="AD12" i="20"/>
  <c r="F36" i="17"/>
  <c r="V38" i="20"/>
  <c r="AD56" i="20"/>
  <c r="H54" i="17"/>
  <c r="E34" i="17"/>
  <c r="U36" i="20"/>
  <c r="E106" i="17"/>
  <c r="U111" i="20"/>
  <c r="AE74" i="20"/>
  <c r="I69" i="17"/>
  <c r="V117" i="20"/>
  <c r="F112" i="17"/>
  <c r="U97" i="20"/>
  <c r="E92" i="17"/>
  <c r="F12" i="17"/>
  <c r="V14" i="20"/>
  <c r="U101" i="20"/>
  <c r="E96" i="17"/>
  <c r="I89" i="17"/>
  <c r="AE94" i="20"/>
  <c r="AE111" i="20"/>
  <c r="I106" i="17"/>
  <c r="AE88" i="20"/>
  <c r="I83" i="17"/>
  <c r="H112" i="17"/>
  <c r="AD117" i="20"/>
  <c r="U109" i="20"/>
  <c r="E104" i="17"/>
  <c r="H94" i="17"/>
  <c r="AD99" i="20"/>
  <c r="AD84" i="20"/>
  <c r="H79" i="17"/>
  <c r="V46" i="20"/>
  <c r="F44" i="17"/>
  <c r="U11" i="20"/>
  <c r="E9" i="17"/>
  <c r="AE33" i="20"/>
  <c r="I31" i="17"/>
  <c r="U53" i="20"/>
  <c r="E51" i="17"/>
  <c r="V31" i="20"/>
  <c r="F29" i="17"/>
  <c r="H62" i="17"/>
  <c r="AD60" i="20"/>
  <c r="H56" i="17"/>
  <c r="AD58" i="20"/>
  <c r="AE40" i="20"/>
  <c r="I38" i="17"/>
  <c r="E35" i="17"/>
  <c r="U37" i="20"/>
  <c r="AD116" i="20"/>
  <c r="H111" i="17"/>
  <c r="F64" i="17"/>
  <c r="V69" i="20"/>
  <c r="V96" i="20"/>
  <c r="F91" i="17"/>
  <c r="H66" i="17"/>
  <c r="AD71" i="20"/>
  <c r="H81" i="17"/>
  <c r="AD86" i="20"/>
  <c r="V80" i="20"/>
  <c r="F75" i="17"/>
  <c r="H13" i="17"/>
  <c r="AD15" i="20"/>
  <c r="U84" i="20"/>
  <c r="E79" i="17"/>
  <c r="AD76" i="20"/>
  <c r="H71" i="17"/>
  <c r="I82" i="17"/>
  <c r="AE87" i="20"/>
  <c r="I8" i="17"/>
  <c r="AE10" i="20"/>
  <c r="E74" i="17"/>
  <c r="U79" i="20"/>
  <c r="F107" i="17"/>
  <c r="V112" i="20"/>
  <c r="E113" i="17"/>
  <c r="U118" i="20"/>
  <c r="AD81" i="20"/>
  <c r="H76" i="17"/>
  <c r="V102" i="20"/>
  <c r="F97" i="17"/>
  <c r="E14" i="17"/>
  <c r="U16" i="20"/>
  <c r="I100" i="17"/>
  <c r="AE105" i="20"/>
  <c r="U96" i="20"/>
  <c r="E91" i="17"/>
  <c r="I19" i="17"/>
  <c r="AE21" i="20"/>
  <c r="I109" i="17"/>
  <c r="AE114" i="20"/>
  <c r="E81" i="17"/>
  <c r="U86" i="20"/>
  <c r="I33" i="17"/>
  <c r="AE35" i="20"/>
  <c r="I75" i="17"/>
  <c r="AE80" i="20"/>
  <c r="AE45" i="20"/>
  <c r="I43" i="17"/>
  <c r="I92" i="17"/>
  <c r="AE97" i="20"/>
  <c r="F70" i="17"/>
  <c r="V75" i="20"/>
  <c r="AD49" i="20"/>
  <c r="H47" i="17"/>
  <c r="AD28" i="20"/>
  <c r="H26" i="17"/>
  <c r="E83" i="17"/>
  <c r="U88" i="20"/>
  <c r="F6" i="17"/>
  <c r="V116" i="3"/>
  <c r="F26" i="34" s="1"/>
  <c r="V8" i="20"/>
  <c r="E44" i="17"/>
  <c r="U46" i="20"/>
  <c r="I71" i="17"/>
  <c r="AE76" i="20"/>
  <c r="E93" i="17"/>
  <c r="U98" i="20"/>
  <c r="F82" i="17"/>
  <c r="V87" i="20"/>
  <c r="E40" i="17"/>
  <c r="U42" i="20"/>
  <c r="V33" i="20"/>
  <c r="F31" i="17"/>
  <c r="AD10" i="20"/>
  <c r="H8" i="17"/>
  <c r="U59" i="20"/>
  <c r="E57" i="17"/>
  <c r="AD55" i="20"/>
  <c r="H53" i="17"/>
  <c r="U39" i="20"/>
  <c r="E37" i="17"/>
  <c r="F74" i="17"/>
  <c r="V79" i="20"/>
  <c r="AE53" i="20"/>
  <c r="I51" i="17"/>
  <c r="U112" i="20"/>
  <c r="E107" i="17"/>
  <c r="U54" i="20"/>
  <c r="E52" i="17"/>
  <c r="AE118" i="20"/>
  <c r="I113" i="17"/>
  <c r="H41" i="17"/>
  <c r="AD43" i="20"/>
  <c r="E62" i="17"/>
  <c r="U60" i="20"/>
  <c r="U57" i="20"/>
  <c r="E55" i="17"/>
  <c r="I76" i="17"/>
  <c r="AE81" i="20"/>
  <c r="AE51" i="20"/>
  <c r="I49" i="17"/>
  <c r="F38" i="17"/>
  <c r="V40" i="20"/>
  <c r="U34" i="20"/>
  <c r="E32" i="17"/>
  <c r="AD22" i="20"/>
  <c r="H20" i="17"/>
  <c r="F87" i="17"/>
  <c r="V92" i="20"/>
  <c r="E21" i="17"/>
  <c r="U23" i="20"/>
  <c r="V16" i="20"/>
  <c r="F14" i="17"/>
  <c r="H39" i="17"/>
  <c r="AD41" i="20"/>
  <c r="F77" i="17"/>
  <c r="V82" i="20"/>
  <c r="H95" i="17"/>
  <c r="AD100" i="20"/>
  <c r="AE20" i="20"/>
  <c r="I18" i="17"/>
  <c r="V17" i="20"/>
  <c r="F15" i="17"/>
  <c r="H91" i="17"/>
  <c r="AD96" i="20"/>
  <c r="U78" i="20"/>
  <c r="E73" i="17"/>
  <c r="U122" i="20"/>
  <c r="E66" i="17"/>
  <c r="U71" i="20"/>
  <c r="AE18" i="20"/>
  <c r="I16" i="17"/>
  <c r="V48" i="20"/>
  <c r="F46" i="17"/>
  <c r="V72" i="20"/>
  <c r="F67" i="17"/>
  <c r="I42" i="17"/>
  <c r="AE44" i="20"/>
  <c r="I24" i="17"/>
  <c r="AE26" i="20"/>
  <c r="AD119" i="20"/>
  <c r="E70" i="17"/>
  <c r="U75" i="20"/>
  <c r="F47" i="17"/>
  <c r="V49" i="20"/>
  <c r="U28" i="20"/>
  <c r="E26" i="17"/>
  <c r="F84" i="17"/>
  <c r="V89" i="20"/>
  <c r="H102" i="17"/>
  <c r="AD107" i="20"/>
  <c r="AE84" i="20"/>
  <c r="I79" i="17"/>
  <c r="H44" i="17"/>
  <c r="AD46" i="20"/>
  <c r="E71" i="17"/>
  <c r="U76" i="20"/>
  <c r="I93" i="17"/>
  <c r="AE98" i="20"/>
  <c r="H9" i="17"/>
  <c r="AD11" i="20"/>
  <c r="AD25" i="20"/>
  <c r="H23" i="17"/>
  <c r="E22" i="17"/>
  <c r="U24" i="20"/>
  <c r="H40" i="17"/>
  <c r="AD42" i="20"/>
  <c r="AD33" i="20"/>
  <c r="H31" i="17"/>
  <c r="V52" i="20"/>
  <c r="F50" i="17"/>
  <c r="I57" i="17"/>
  <c r="AE59" i="20"/>
  <c r="AE55" i="20"/>
  <c r="I53" i="17"/>
  <c r="AD79" i="20"/>
  <c r="H74" i="17"/>
  <c r="I68" i="17"/>
  <c r="AE73" i="20"/>
  <c r="AD112" i="20"/>
  <c r="H107" i="17"/>
  <c r="I65" i="17"/>
  <c r="AE70" i="20"/>
  <c r="H29" i="17"/>
  <c r="AD31" i="20"/>
  <c r="F45" i="17"/>
  <c r="V47" i="20"/>
  <c r="V110" i="20"/>
  <c r="F105" i="17"/>
  <c r="AD57" i="20"/>
  <c r="H55" i="17"/>
  <c r="V81" i="20"/>
  <c r="F76" i="17"/>
  <c r="E88" i="17"/>
  <c r="U93" i="20"/>
  <c r="E38" i="17"/>
  <c r="U40" i="20"/>
  <c r="V103" i="20"/>
  <c r="F98" i="17"/>
  <c r="V22" i="20"/>
  <c r="F20" i="17"/>
  <c r="AE37" i="20"/>
  <c r="I35" i="17"/>
  <c r="AD23" i="20"/>
  <c r="H21" i="17"/>
  <c r="U9" i="20"/>
  <c r="E7" i="17"/>
  <c r="I111" i="17"/>
  <c r="AE116" i="20"/>
  <c r="H100" i="17"/>
  <c r="AD105" i="20"/>
  <c r="V95" i="20"/>
  <c r="F90" i="17"/>
  <c r="U100" i="20"/>
  <c r="E95" i="17"/>
  <c r="AD20" i="20"/>
  <c r="H18" i="17"/>
  <c r="I103" i="17"/>
  <c r="AE108" i="20"/>
  <c r="E80" i="17"/>
  <c r="U85" i="20"/>
  <c r="U120" i="20"/>
  <c r="AE78" i="20"/>
  <c r="I73" i="17"/>
  <c r="U29" i="20"/>
  <c r="E27" i="17"/>
  <c r="E109" i="17"/>
  <c r="U114" i="20"/>
  <c r="I25" i="17"/>
  <c r="AE27" i="20"/>
  <c r="I81" i="17"/>
  <c r="AE86" i="20"/>
  <c r="E108" i="17"/>
  <c r="U113" i="20"/>
  <c r="AE48" i="20"/>
  <c r="I46" i="17"/>
  <c r="AD72" i="20"/>
  <c r="H67" i="17"/>
  <c r="I10" i="17"/>
  <c r="AE12" i="20"/>
  <c r="AD80" i="20"/>
  <c r="H75" i="17"/>
  <c r="H43" i="17"/>
  <c r="AD45" i="20"/>
  <c r="I63" i="17"/>
  <c r="AE61" i="20"/>
  <c r="F13" i="17"/>
  <c r="V15" i="20"/>
  <c r="H92" i="17"/>
  <c r="AD97" i="20"/>
  <c r="H11" i="17"/>
  <c r="AD13" i="20"/>
  <c r="V101" i="20"/>
  <c r="F96" i="17"/>
  <c r="AE28" i="20"/>
  <c r="I26" i="17"/>
  <c r="H106" i="17"/>
  <c r="AD111" i="20"/>
  <c r="U50" i="20"/>
  <c r="E48" i="17"/>
  <c r="H83" i="17"/>
  <c r="AD88" i="20"/>
  <c r="E94" i="17"/>
  <c r="U99" i="20"/>
  <c r="E56" i="17"/>
  <c r="U58" i="20"/>
  <c r="AE23" i="20"/>
  <c r="I21" i="17"/>
  <c r="I77" i="17"/>
  <c r="AE82" i="20"/>
  <c r="F109" i="17"/>
  <c r="V114" i="20"/>
  <c r="H16" i="17"/>
  <c r="AD18" i="20"/>
  <c r="E33" i="17"/>
  <c r="U35" i="20"/>
  <c r="U80" i="20"/>
  <c r="E75" i="17"/>
  <c r="AE38" i="20"/>
  <c r="I36" i="17"/>
  <c r="E101" i="17"/>
  <c r="U106" i="20"/>
  <c r="V13" i="20"/>
  <c r="F11" i="17"/>
  <c r="I70" i="17"/>
  <c r="AE75" i="20"/>
  <c r="V19" i="20"/>
  <c r="F17" i="17"/>
  <c r="F34" i="17"/>
  <c r="V36" i="20"/>
  <c r="AD50" i="20"/>
  <c r="H48" i="17"/>
  <c r="F83" i="17"/>
  <c r="V88" i="20"/>
  <c r="I112" i="17"/>
  <c r="AE117" i="20"/>
  <c r="AE99" i="20"/>
  <c r="I94" i="17"/>
  <c r="S123" i="20"/>
  <c r="E49" i="37"/>
  <c r="AE83" i="20"/>
  <c r="I78" i="17"/>
  <c r="I22" i="17"/>
  <c r="AE24" i="20"/>
  <c r="E8" i="17"/>
  <c r="U10" i="20"/>
  <c r="V59" i="20"/>
  <c r="F57" i="17"/>
  <c r="V115" i="20"/>
  <c r="F110" i="17"/>
  <c r="V73" i="20"/>
  <c r="F68" i="17"/>
  <c r="E45" i="17"/>
  <c r="U47" i="20"/>
  <c r="E105" i="17"/>
  <c r="U110" i="20"/>
  <c r="AD77" i="20"/>
  <c r="H72" i="17"/>
  <c r="F49" i="17"/>
  <c r="V51" i="20"/>
  <c r="U102" i="20"/>
  <c r="E97" i="17"/>
  <c r="F35" i="17"/>
  <c r="V37" i="20"/>
  <c r="AE41" i="20"/>
  <c r="I39" i="17"/>
  <c r="I90" i="17"/>
  <c r="AE95" i="20"/>
  <c r="E18" i="17"/>
  <c r="U20" i="20"/>
  <c r="AD78" i="20"/>
  <c r="H73" i="17"/>
  <c r="H109" i="17"/>
  <c r="AD114" i="20"/>
  <c r="V113" i="20"/>
  <c r="F108" i="17"/>
  <c r="I85" i="17"/>
  <c r="AE90" i="20"/>
  <c r="H42" i="17"/>
  <c r="AD44" i="20"/>
  <c r="AD26" i="20"/>
  <c r="H24" i="17"/>
  <c r="U19" i="20"/>
  <c r="E17" i="17"/>
  <c r="H96" i="17"/>
  <c r="AD101" i="20"/>
  <c r="E84" i="17"/>
  <c r="U89" i="20"/>
  <c r="AE50" i="20"/>
  <c r="I48" i="17"/>
  <c r="V104" i="20"/>
  <c r="F99" i="17"/>
  <c r="T97" i="37"/>
  <c r="AB123" i="20"/>
  <c r="AD32" i="20"/>
  <c r="H30" i="17"/>
  <c r="I23" i="17"/>
  <c r="AE25" i="20"/>
  <c r="H22" i="17"/>
  <c r="AD24" i="20"/>
  <c r="F8" i="17"/>
  <c r="V10" i="20"/>
  <c r="V55" i="20"/>
  <c r="F53" i="17"/>
  <c r="V53" i="20"/>
  <c r="F51" i="17"/>
  <c r="V70" i="20"/>
  <c r="F65" i="17"/>
  <c r="E29" i="17"/>
  <c r="U31" i="20"/>
  <c r="I105" i="17"/>
  <c r="AE110" i="20"/>
  <c r="AE58" i="20"/>
  <c r="I56" i="17"/>
  <c r="AD40" i="20"/>
  <c r="H38" i="17"/>
  <c r="AE22" i="20"/>
  <c r="I20" i="17"/>
  <c r="AD9" i="20"/>
  <c r="H7" i="17"/>
  <c r="U41" i="20"/>
  <c r="E39" i="17"/>
  <c r="AD95" i="20"/>
  <c r="H90" i="17"/>
  <c r="U17" i="20"/>
  <c r="E15" i="17"/>
  <c r="I91" i="17"/>
  <c r="AE96" i="20"/>
  <c r="V21" i="20"/>
  <c r="F19" i="17"/>
  <c r="I66" i="17"/>
  <c r="AE71" i="20"/>
  <c r="F81" i="17"/>
  <c r="V86" i="20"/>
  <c r="U72" i="20"/>
  <c r="E67" i="17"/>
  <c r="F42" i="17"/>
  <c r="V44" i="20"/>
  <c r="F63" i="17"/>
  <c r="V61" i="20"/>
  <c r="E13" i="17"/>
  <c r="U15" i="20"/>
  <c r="U56" i="20"/>
  <c r="E54" i="17"/>
  <c r="U49" i="20"/>
  <c r="E47" i="17"/>
  <c r="AD89" i="20"/>
  <c r="H84" i="17"/>
  <c r="F104" i="17"/>
  <c r="V109" i="20"/>
  <c r="H86" i="17"/>
  <c r="AD91" i="20"/>
  <c r="U116" i="20"/>
  <c r="E111" i="17"/>
  <c r="AE122" i="20"/>
  <c r="H108" i="17"/>
  <c r="AD113" i="20"/>
  <c r="E43" i="17"/>
  <c r="U45" i="20"/>
  <c r="V97" i="20"/>
  <c r="F92" i="17"/>
  <c r="U14" i="20"/>
  <c r="E12" i="17"/>
  <c r="E99" i="17"/>
  <c r="U104" i="20"/>
  <c r="AE56" i="20"/>
  <c r="I54" i="17"/>
  <c r="AD19" i="20"/>
  <c r="H17" i="17"/>
  <c r="E69" i="17"/>
  <c r="U74" i="20"/>
  <c r="C49" i="37"/>
  <c r="R123" i="20"/>
  <c r="AD83" i="20"/>
  <c r="H78" i="17"/>
  <c r="F93" i="17"/>
  <c r="V98" i="20"/>
  <c r="E110" i="17"/>
  <c r="U115" i="20"/>
  <c r="E68" i="17"/>
  <c r="U73" i="20"/>
  <c r="H45" i="17"/>
  <c r="AD47" i="20"/>
  <c r="AD110" i="20"/>
  <c r="H105" i="17"/>
  <c r="U81" i="20"/>
  <c r="E76" i="17"/>
  <c r="AE103" i="20"/>
  <c r="I98" i="17"/>
  <c r="V9" i="20"/>
  <c r="F7" i="17"/>
  <c r="F39" i="17"/>
  <c r="V41" i="20"/>
  <c r="V20" i="20"/>
  <c r="F18" i="17"/>
  <c r="AD85" i="20"/>
  <c r="H80" i="17"/>
  <c r="AE29" i="20"/>
  <c r="I27" i="17"/>
  <c r="E28" i="17"/>
  <c r="U30" i="20"/>
  <c r="U12" i="20"/>
  <c r="E10" i="17"/>
  <c r="E24" i="17"/>
  <c r="U26" i="20"/>
  <c r="AD61" i="20"/>
  <c r="H63" i="17"/>
  <c r="V106" i="20"/>
  <c r="F101" i="17"/>
  <c r="F78" i="17"/>
  <c r="V83" i="20"/>
  <c r="F22" i="17"/>
  <c r="V24" i="20"/>
  <c r="AE52" i="20"/>
  <c r="I50" i="17"/>
  <c r="AD53" i="20"/>
  <c r="H51" i="17"/>
  <c r="H65" i="17"/>
  <c r="AD70" i="20"/>
  <c r="AE47" i="20"/>
  <c r="I45" i="17"/>
  <c r="I72" i="17"/>
  <c r="AE77" i="20"/>
  <c r="F88" i="17"/>
  <c r="V93" i="20"/>
  <c r="U22" i="20"/>
  <c r="E20" i="17"/>
  <c r="V116" i="20"/>
  <c r="F111" i="17"/>
  <c r="U95" i="20"/>
  <c r="E90" i="17"/>
  <c r="E103" i="17"/>
  <c r="U108" i="20"/>
  <c r="V78" i="20"/>
  <c r="F73" i="17"/>
  <c r="V71" i="20"/>
  <c r="F66" i="17"/>
  <c r="V18" i="20"/>
  <c r="F16" i="17"/>
  <c r="AE72" i="20"/>
  <c r="I67" i="17"/>
  <c r="E42" i="17"/>
  <c r="U44" i="20"/>
  <c r="E63" i="17"/>
  <c r="U61" i="20"/>
  <c r="H101" i="17"/>
  <c r="AD106" i="20"/>
  <c r="I17" i="17"/>
  <c r="AE19" i="20"/>
  <c r="E89" i="17"/>
  <c r="U94" i="20"/>
  <c r="E102" i="17"/>
  <c r="U107" i="20"/>
  <c r="I11" i="17"/>
  <c r="AE13" i="20"/>
  <c r="AD75" i="20"/>
  <c r="H70" i="17"/>
  <c r="H12" i="17"/>
  <c r="AD14" i="20"/>
  <c r="I47" i="17"/>
  <c r="AE49" i="20"/>
  <c r="V28" i="20"/>
  <c r="F26" i="17"/>
  <c r="AD94" i="20"/>
  <c r="H89" i="17"/>
  <c r="F48" i="17"/>
  <c r="V50" i="20"/>
  <c r="H69" i="17"/>
  <c r="AD74" i="20"/>
  <c r="AE107" i="20"/>
  <c r="I102" i="17"/>
  <c r="I104" i="17"/>
  <c r="AE109" i="20"/>
  <c r="AD104" i="20"/>
  <c r="H99" i="17"/>
  <c r="F94" i="17"/>
  <c r="V99" i="20"/>
  <c r="U116" i="3"/>
  <c r="E26" i="34" s="1"/>
  <c r="U8" i="20"/>
  <c r="E6" i="17"/>
  <c r="F71" i="17"/>
  <c r="V76" i="20"/>
  <c r="V32" i="20"/>
  <c r="F30" i="17"/>
  <c r="E23" i="17"/>
  <c r="U25" i="20"/>
  <c r="E82" i="17"/>
  <c r="U87" i="20"/>
  <c r="V42" i="20"/>
  <c r="F40" i="17"/>
  <c r="E53" i="17"/>
  <c r="U55" i="20"/>
  <c r="F37" i="17"/>
  <c r="V39" i="20"/>
  <c r="I86" i="17"/>
  <c r="AE91" i="20"/>
  <c r="I107" i="17"/>
  <c r="AE112" i="20"/>
  <c r="I52" i="17"/>
  <c r="AE54" i="20"/>
  <c r="AD118" i="20"/>
  <c r="H113" i="17"/>
  <c r="U43" i="20"/>
  <c r="E41" i="17"/>
  <c r="V57" i="20"/>
  <c r="F55" i="17"/>
  <c r="E72" i="17"/>
  <c r="U77" i="20"/>
  <c r="H88" i="17"/>
  <c r="AD93" i="20"/>
  <c r="H49" i="17"/>
  <c r="AD51" i="20"/>
  <c r="V34" i="20"/>
  <c r="F32" i="17"/>
  <c r="H97" i="17"/>
  <c r="AD102" i="20"/>
  <c r="U92" i="20"/>
  <c r="E87" i="17"/>
  <c r="E100" i="17"/>
  <c r="U105" i="20"/>
  <c r="H77" i="17"/>
  <c r="AD82" i="20"/>
  <c r="AE100" i="20"/>
  <c r="I95" i="17"/>
  <c r="AE17" i="20"/>
  <c r="I15" i="17"/>
  <c r="F103" i="17"/>
  <c r="V108" i="20"/>
  <c r="AE120" i="20"/>
  <c r="AD21" i="20"/>
  <c r="H19" i="17"/>
  <c r="V122" i="20"/>
  <c r="V27" i="20"/>
  <c r="F25" i="17"/>
  <c r="E16" i="17"/>
  <c r="U18" i="20"/>
  <c r="H33" i="17"/>
  <c r="AD35" i="20"/>
  <c r="V90" i="20"/>
  <c r="F85" i="17"/>
  <c r="U119" i="20"/>
  <c r="F43" i="17"/>
  <c r="V45" i="20"/>
  <c r="AE8" i="20"/>
  <c r="K231" i="3"/>
  <c r="H26" i="34" s="1"/>
  <c r="I6" i="17"/>
  <c r="AE46" i="20"/>
  <c r="I44" i="17"/>
  <c r="I30" i="17"/>
  <c r="AE32" i="20"/>
  <c r="V11" i="20"/>
  <c r="F9" i="17"/>
  <c r="F23" i="17"/>
  <c r="V25" i="20"/>
  <c r="H57" i="17"/>
  <c r="AD59" i="20"/>
  <c r="AE39" i="20"/>
  <c r="I37" i="17"/>
  <c r="H110" i="17"/>
  <c r="AD115" i="20"/>
  <c r="AD73" i="20"/>
  <c r="H68" i="17"/>
  <c r="E86" i="17"/>
  <c r="U91" i="20"/>
  <c r="F52" i="17"/>
  <c r="V54" i="20"/>
  <c r="AE31" i="20"/>
  <c r="I29" i="17"/>
  <c r="F41" i="17"/>
  <c r="V43" i="20"/>
  <c r="AE60" i="20"/>
  <c r="I62" i="17"/>
  <c r="I55" i="17"/>
  <c r="AE57" i="20"/>
  <c r="E49" i="17"/>
  <c r="U51" i="20"/>
  <c r="U103" i="20"/>
  <c r="E98" i="17"/>
  <c r="AE34" i="20"/>
  <c r="I32" i="17"/>
  <c r="AE92" i="20"/>
  <c r="I87" i="17"/>
  <c r="F21" i="17"/>
  <c r="V23" i="20"/>
  <c r="I7" i="17"/>
  <c r="AE9" i="20"/>
  <c r="F95" i="17"/>
  <c r="V100" i="20"/>
  <c r="E64" i="17"/>
  <c r="U69" i="20"/>
  <c r="H15" i="17"/>
  <c r="AD17" i="20"/>
  <c r="V29" i="20"/>
  <c r="F27" i="17"/>
  <c r="I28" i="17"/>
  <c r="AE30" i="20"/>
  <c r="AD27" i="20"/>
  <c r="H25" i="17"/>
  <c r="I108" i="17"/>
  <c r="AE113" i="20"/>
  <c r="H46" i="17"/>
  <c r="AD48" i="20"/>
  <c r="U90" i="20"/>
  <c r="E85" i="17"/>
  <c r="F10" i="17"/>
  <c r="V12" i="20"/>
  <c r="V26" i="20"/>
  <c r="F24" i="17"/>
  <c r="AE119" i="20"/>
  <c r="E36" i="17"/>
  <c r="U38" i="20"/>
  <c r="I13" i="17"/>
  <c r="AE15" i="20"/>
  <c r="E11" i="17"/>
  <c r="U13" i="20"/>
  <c r="V56" i="20"/>
  <c r="F54" i="17"/>
  <c r="AD36" i="20"/>
  <c r="H34" i="17"/>
  <c r="AE101" i="20"/>
  <c r="I96" i="17"/>
  <c r="AE89" i="20"/>
  <c r="I84" i="17"/>
  <c r="V111" i="20"/>
  <c r="F106" i="17"/>
  <c r="V74" i="20"/>
  <c r="F69" i="17"/>
  <c r="E112" i="17"/>
  <c r="U117" i="20"/>
  <c r="H104" i="17"/>
  <c r="AD109" i="20"/>
  <c r="F79" i="17"/>
  <c r="V84" i="20"/>
  <c r="J231" i="3"/>
  <c r="AD8" i="20"/>
  <c r="H6" i="17"/>
  <c r="I118" i="17" l="1"/>
  <c r="H118" i="17"/>
  <c r="AD123" i="20"/>
  <c r="G26" i="34"/>
  <c r="U123" i="20"/>
  <c r="V123" i="20"/>
  <c r="F118" i="17"/>
  <c r="AE123" i="20"/>
  <c r="E118" i="1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<sst xmlns="http://schemas.openxmlformats.org/spreadsheetml/2006/main" count="4737" uniqueCount="788">
  <si>
    <t>（単位：百万円）</t>
  </si>
  <si>
    <t>林業</t>
  </si>
  <si>
    <t>漁業</t>
  </si>
  <si>
    <t>商業</t>
  </si>
  <si>
    <t>金融・保険</t>
  </si>
  <si>
    <t>公務</t>
  </si>
  <si>
    <t>分類不明</t>
  </si>
  <si>
    <t>内生部門計</t>
  </si>
  <si>
    <t>最終需要部門計</t>
  </si>
  <si>
    <t>県内生産額</t>
  </si>
  <si>
    <t>○</t>
  </si>
  <si>
    <t>雇用者所得</t>
  </si>
  <si>
    <t>営業余剰</t>
  </si>
  <si>
    <t>資本減耗引当</t>
  </si>
  <si>
    <t>粗付加価値部門計</t>
  </si>
  <si>
    <t>民間消費
支出</t>
  </si>
  <si>
    <t>在庫純増</t>
  </si>
  <si>
    <t>需要合計</t>
  </si>
  <si>
    <t>投入係数</t>
    <rPh sb="0" eb="2">
      <t>トウニュウ</t>
    </rPh>
    <rPh sb="2" eb="4">
      <t>ケイスウ</t>
    </rPh>
    <phoneticPr fontId="1"/>
  </si>
  <si>
    <t>輸移入係数</t>
    <rPh sb="0" eb="1">
      <t>ユ</t>
    </rPh>
    <rPh sb="1" eb="3">
      <t>イニュウ</t>
    </rPh>
    <rPh sb="3" eb="5">
      <t>ケイスウ</t>
    </rPh>
    <phoneticPr fontId="1"/>
  </si>
  <si>
    <t>県内自給率</t>
    <rPh sb="0" eb="1">
      <t>ケン</t>
    </rPh>
    <rPh sb="1" eb="2">
      <t>ナイ</t>
    </rPh>
    <rPh sb="2" eb="5">
      <t>ジキュウリツ</t>
    </rPh>
    <phoneticPr fontId="1"/>
  </si>
  <si>
    <t>消費
パターン</t>
    <rPh sb="0" eb="2">
      <t>ショウヒ</t>
    </rPh>
    <phoneticPr fontId="1"/>
  </si>
  <si>
    <t>消費支出</t>
    <rPh sb="0" eb="2">
      <t>ショウヒ</t>
    </rPh>
    <rPh sb="2" eb="4">
      <t>シシュツ</t>
    </rPh>
    <phoneticPr fontId="1"/>
  </si>
  <si>
    <t>実収入</t>
    <rPh sb="0" eb="3">
      <t>ジッシュウニュウ</t>
    </rPh>
    <phoneticPr fontId="1"/>
  </si>
  <si>
    <t>⑥</t>
  </si>
  <si>
    <t>⑦</t>
  </si>
  <si>
    <t>⑧</t>
  </si>
  <si>
    <t>⑨</t>
  </si>
  <si>
    <t>⑩</t>
  </si>
  <si>
    <t>⑪</t>
  </si>
  <si>
    <t>⑫</t>
  </si>
  <si>
    <t>⑬</t>
  </si>
  <si>
    <t>⑭</t>
  </si>
  <si>
    <t>⑮</t>
  </si>
  <si>
    <t>⑯</t>
  </si>
  <si>
    <t>⑰</t>
  </si>
  <si>
    <t>粗付加価値
誘発額
(直接)</t>
    <rPh sb="0" eb="5">
      <t>ソフカカチ</t>
    </rPh>
    <rPh sb="6" eb="9">
      <t>ユウハツガク</t>
    </rPh>
    <rPh sb="11" eb="13">
      <t>チョクセツ</t>
    </rPh>
    <phoneticPr fontId="1"/>
  </si>
  <si>
    <t>雇用者所得
誘発額
(直接）</t>
    <rPh sb="0" eb="3">
      <t>コヨウシャ</t>
    </rPh>
    <rPh sb="3" eb="5">
      <t>ショトク</t>
    </rPh>
    <rPh sb="6" eb="9">
      <t>ユウハツガク</t>
    </rPh>
    <rPh sb="11" eb="13">
      <t>チョクセツ</t>
    </rPh>
    <phoneticPr fontId="1"/>
  </si>
  <si>
    <t>生産誘発額
(第２次)</t>
    <rPh sb="0" eb="2">
      <t>セイサン</t>
    </rPh>
    <rPh sb="2" eb="5">
      <t>ユウハツガク</t>
    </rPh>
    <rPh sb="7" eb="8">
      <t>ダイ</t>
    </rPh>
    <rPh sb="9" eb="10">
      <t>ジ</t>
    </rPh>
    <phoneticPr fontId="1"/>
  </si>
  <si>
    <t>手順</t>
    <rPh sb="0" eb="2">
      <t>テジュン</t>
    </rPh>
    <phoneticPr fontId="1"/>
  </si>
  <si>
    <t>分析事例</t>
  </si>
  <si>
    <t>生産誘発額</t>
  </si>
  <si>
    <t>合計</t>
  </si>
  <si>
    <t>総括表</t>
    <rPh sb="0" eb="2">
      <t>ソウカツ</t>
    </rPh>
    <rPh sb="2" eb="3">
      <t>ヒョウ</t>
    </rPh>
    <phoneticPr fontId="13"/>
  </si>
  <si>
    <t>１　分析担当者</t>
    <rPh sb="4" eb="7">
      <t>タントウシャ</t>
    </rPh>
    <phoneticPr fontId="13"/>
  </si>
  <si>
    <t>(単位：百万円、率）</t>
    <rPh sb="1" eb="3">
      <t>タンイ</t>
    </rPh>
    <rPh sb="4" eb="5">
      <t>ヒャク</t>
    </rPh>
    <rPh sb="5" eb="7">
      <t>マンエン</t>
    </rPh>
    <rPh sb="8" eb="9">
      <t>リツ</t>
    </rPh>
    <phoneticPr fontId="13"/>
  </si>
  <si>
    <t>消費転換率</t>
    <rPh sb="0" eb="2">
      <t>ショウヒ</t>
    </rPh>
    <rPh sb="2" eb="4">
      <t>テンカン</t>
    </rPh>
    <rPh sb="4" eb="5">
      <t>リツ</t>
    </rPh>
    <phoneticPr fontId="1"/>
  </si>
  <si>
    <t>直接効果</t>
  </si>
  <si>
    <t>連絡先</t>
    <rPh sb="0" eb="3">
      <t>レンラクサキ</t>
    </rPh>
    <phoneticPr fontId="13"/>
  </si>
  <si>
    <t>第１次波及効果</t>
    <rPh sb="3" eb="5">
      <t>ハキュウ</t>
    </rPh>
    <phoneticPr fontId="13"/>
  </si>
  <si>
    <t>第２次波及効果</t>
    <rPh sb="3" eb="5">
      <t>ハキュウ</t>
    </rPh>
    <phoneticPr fontId="13"/>
  </si>
  <si>
    <t>担当者名</t>
    <rPh sb="3" eb="4">
      <t>メイ</t>
    </rPh>
    <phoneticPr fontId="13"/>
  </si>
  <si>
    <t>(単位：百万円)</t>
    <rPh sb="1" eb="3">
      <t>タンイ</t>
    </rPh>
    <rPh sb="4" eb="5">
      <t>ヒャク</t>
    </rPh>
    <rPh sb="5" eb="7">
      <t>マンエン</t>
    </rPh>
    <phoneticPr fontId="13"/>
  </si>
  <si>
    <t>生産誘発額(第１次)</t>
    <rPh sb="6" eb="7">
      <t>ダイ</t>
    </rPh>
    <rPh sb="8" eb="9">
      <t>ジ</t>
    </rPh>
    <phoneticPr fontId="13"/>
  </si>
  <si>
    <t>雇用者所得誘発額
(直接＋第１次)</t>
    <rPh sb="10" eb="12">
      <t>チョクセツ</t>
    </rPh>
    <rPh sb="13" eb="14">
      <t>ダイ</t>
    </rPh>
    <rPh sb="15" eb="16">
      <t>ジ</t>
    </rPh>
    <phoneticPr fontId="13"/>
  </si>
  <si>
    <t>民間消費支出増加額</t>
    <rPh sb="0" eb="2">
      <t>ミンカン</t>
    </rPh>
    <phoneticPr fontId="13"/>
  </si>
  <si>
    <t>生産誘発額(第２次)</t>
    <rPh sb="6" eb="7">
      <t>ダイ</t>
    </rPh>
    <rPh sb="8" eb="9">
      <t>ジ</t>
    </rPh>
    <phoneticPr fontId="13"/>
  </si>
  <si>
    <t>効果</t>
    <rPh sb="0" eb="2">
      <t>コウカ</t>
    </rPh>
    <phoneticPr fontId="1"/>
  </si>
  <si>
    <t>推計内容</t>
    <rPh sb="0" eb="2">
      <t>スイケイ</t>
    </rPh>
    <rPh sb="2" eb="4">
      <t>ナイヨウ</t>
    </rPh>
    <phoneticPr fontId="1"/>
  </si>
  <si>
    <t>推計方法</t>
    <rPh sb="0" eb="2">
      <t>スイケイ</t>
    </rPh>
    <rPh sb="2" eb="4">
      <t>ホウホウ</t>
    </rPh>
    <phoneticPr fontId="1"/>
  </si>
  <si>
    <t>直接効果</t>
    <rPh sb="0" eb="2">
      <t>チョクセツ</t>
    </rPh>
    <rPh sb="2" eb="4">
      <t>コウカ</t>
    </rPh>
    <phoneticPr fontId="1"/>
  </si>
  <si>
    <t>総合効果</t>
    <rPh sb="0" eb="2">
      <t>ソウゴウ</t>
    </rPh>
    <rPh sb="2" eb="4">
      <t>コウカ</t>
    </rPh>
    <phoneticPr fontId="1"/>
  </si>
  <si>
    <t>(単位：円)</t>
    <rPh sb="1" eb="3">
      <t>タンイ</t>
    </rPh>
    <rPh sb="4" eb="5">
      <t>エン</t>
    </rPh>
    <phoneticPr fontId="1"/>
  </si>
  <si>
    <t>非印刷-作業シート</t>
    <rPh sb="0" eb="1">
      <t>ヒ</t>
    </rPh>
    <rPh sb="1" eb="3">
      <t>インサツ</t>
    </rPh>
    <rPh sb="4" eb="6">
      <t>サギョウ</t>
    </rPh>
    <phoneticPr fontId="1"/>
  </si>
  <si>
    <t>課所(配属)名</t>
    <rPh sb="3" eb="5">
      <t>ハイゾク</t>
    </rPh>
    <phoneticPr fontId="13"/>
  </si>
  <si>
    <t>第１次
波及効果</t>
    <rPh sb="0" eb="1">
      <t>ダイ</t>
    </rPh>
    <rPh sb="2" eb="3">
      <t>ジ</t>
    </rPh>
    <rPh sb="4" eb="6">
      <t>ハキュウ</t>
    </rPh>
    <rPh sb="6" eb="8">
      <t>コウカ</t>
    </rPh>
    <phoneticPr fontId="1"/>
  </si>
  <si>
    <t>第２次
波及効果</t>
    <rPh sb="0" eb="1">
      <t>ダイ</t>
    </rPh>
    <rPh sb="2" eb="3">
      <t>ジ</t>
    </rPh>
    <rPh sb="4" eb="6">
      <t>ハキュウ</t>
    </rPh>
    <rPh sb="6" eb="8">
      <t>コウカ</t>
    </rPh>
    <phoneticPr fontId="1"/>
  </si>
  <si>
    <t>　県内需要増加額(第１次)が誘発する生産額(県内分)の推計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3">
      <t>ケン</t>
    </rPh>
    <rPh sb="23" eb="25">
      <t>ナイブン</t>
    </rPh>
    <rPh sb="27" eb="29">
      <t>スイケイ</t>
    </rPh>
    <phoneticPr fontId="1"/>
  </si>
  <si>
    <t>　雇用者所得誘発額を合計(直接＋第１次)</t>
    <rPh sb="1" eb="4">
      <t>コヨウシャ</t>
    </rPh>
    <rPh sb="4" eb="6">
      <t>ショトク</t>
    </rPh>
    <rPh sb="6" eb="9">
      <t>ユウハツガク</t>
    </rPh>
    <rPh sb="10" eb="12">
      <t>ゴウケイ</t>
    </rPh>
    <rPh sb="13" eb="15">
      <t>チョクセツ</t>
    </rPh>
    <rPh sb="16" eb="17">
      <t>ダイ</t>
    </rPh>
    <rPh sb="18" eb="19">
      <t>ジ</t>
    </rPh>
    <phoneticPr fontId="1"/>
  </si>
  <si>
    <t>　誘発された雇用者所得のうち、消費にまわる額(県外含む)の推計</t>
    <rPh sb="1" eb="3">
      <t>ユウハツ</t>
    </rPh>
    <rPh sb="6" eb="9">
      <t>コヨウシャ</t>
    </rPh>
    <rPh sb="9" eb="11">
      <t>ショトク</t>
    </rPh>
    <rPh sb="15" eb="17">
      <t>ショウヒ</t>
    </rPh>
    <rPh sb="21" eb="22">
      <t>ガク</t>
    </rPh>
    <rPh sb="23" eb="25">
      <t>ケンガイ</t>
    </rPh>
    <rPh sb="25" eb="26">
      <t>フク</t>
    </rPh>
    <rPh sb="28" eb="31">
      <t>ノスイケイ</t>
    </rPh>
    <phoneticPr fontId="1"/>
  </si>
  <si>
    <t>　県内需要増加額(第２次)が誘発する生産額(県内分)の推計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3">
      <t>ケン</t>
    </rPh>
    <rPh sb="23" eb="25">
      <t>ナイブン</t>
    </rPh>
    <rPh sb="27" eb="29">
      <t>スイケイ</t>
    </rPh>
    <phoneticPr fontId="1"/>
  </si>
  <si>
    <t>　生産誘発額を合計(直接＋第１次＋第２次)</t>
    <rPh sb="1" eb="3">
      <t>セイサン</t>
    </rPh>
    <rPh sb="3" eb="6">
      <t>ユウハツガク</t>
    </rPh>
    <rPh sb="7" eb="9">
      <t>ゴウケイ</t>
    </rPh>
    <rPh sb="10" eb="12">
      <t>チョクセツ</t>
    </rPh>
    <rPh sb="13" eb="14">
      <t>ダイ</t>
    </rPh>
    <rPh sb="15" eb="16">
      <t>ジ</t>
    </rPh>
    <rPh sb="17" eb="18">
      <t>ダイ</t>
    </rPh>
    <rPh sb="19" eb="20">
      <t>ジ</t>
    </rPh>
    <phoneticPr fontId="1"/>
  </si>
  <si>
    <t>　粗付加価値誘発額を合計(直接＋第１次＋第２次)</t>
    <rPh sb="1" eb="6">
      <t>ソフカカチ</t>
    </rPh>
    <rPh sb="6" eb="9">
      <t>ユウハツガク</t>
    </rPh>
    <rPh sb="10" eb="12">
      <t>ゴウケイ</t>
    </rPh>
    <phoneticPr fontId="1"/>
  </si>
  <si>
    <t>　雇用者所得誘発額を合計(直接＋第１次＋第２次)</t>
    <rPh sb="1" eb="4">
      <t>コヨウシャ</t>
    </rPh>
    <rPh sb="4" eb="6">
      <t>ショトク</t>
    </rPh>
    <rPh sb="6" eb="9">
      <t>ユウハツガク</t>
    </rPh>
    <rPh sb="10" eb="12">
      <t>ゴウケイ</t>
    </rPh>
    <rPh sb="13" eb="15">
      <t>チョクセツ</t>
    </rPh>
    <rPh sb="16" eb="17">
      <t>ダイ</t>
    </rPh>
    <rPh sb="18" eb="19">
      <t>ジ</t>
    </rPh>
    <rPh sb="20" eb="21">
      <t>ダイ</t>
    </rPh>
    <rPh sb="22" eb="23">
      <t>ジ</t>
    </rPh>
    <phoneticPr fontId="1"/>
  </si>
  <si>
    <t>粗付加価値率</t>
    <rPh sb="0" eb="1">
      <t>ホボ</t>
    </rPh>
    <rPh sb="1" eb="3">
      <t>フカ</t>
    </rPh>
    <rPh sb="3" eb="5">
      <t>カチ</t>
    </rPh>
    <rPh sb="5" eb="6">
      <t>リツ</t>
    </rPh>
    <phoneticPr fontId="1"/>
  </si>
  <si>
    <t>雇用者所得率</t>
    <rPh sb="0" eb="3">
      <t>コヨウシャ</t>
    </rPh>
    <rPh sb="3" eb="6">
      <t>ショトクリツ</t>
    </rPh>
    <phoneticPr fontId="1"/>
  </si>
  <si>
    <t>消費パターン</t>
    <rPh sb="0" eb="2">
      <t>ショウヒ</t>
    </rPh>
    <phoneticPr fontId="1"/>
  </si>
  <si>
    <t>(参考)　各係数の算出方法</t>
    <rPh sb="1" eb="3">
      <t>サンコウ</t>
    </rPh>
    <rPh sb="5" eb="6">
      <t>カク</t>
    </rPh>
    <rPh sb="6" eb="8">
      <t>ケイスウ</t>
    </rPh>
    <rPh sb="9" eb="11">
      <t>サンシュツ</t>
    </rPh>
    <rPh sb="11" eb="13">
      <t>ホウホウ</t>
    </rPh>
    <phoneticPr fontId="1"/>
  </si>
  <si>
    <t>　粗付加価値部門計／県内生産額</t>
    <rPh sb="1" eb="6">
      <t>ソフカカチ</t>
    </rPh>
    <rPh sb="6" eb="8">
      <t>ブモン</t>
    </rPh>
    <rPh sb="8" eb="9">
      <t>ケイ</t>
    </rPh>
    <rPh sb="10" eb="12">
      <t>ケンナイ</t>
    </rPh>
    <rPh sb="12" eb="15">
      <t>セイサンガク</t>
    </rPh>
    <phoneticPr fontId="1"/>
  </si>
  <si>
    <t>　雇用者所得／県内生産額</t>
    <rPh sb="1" eb="4">
      <t>コヨウシャ</t>
    </rPh>
    <rPh sb="4" eb="6">
      <t>ショトク</t>
    </rPh>
    <rPh sb="7" eb="9">
      <t>ケンナイ</t>
    </rPh>
    <rPh sb="9" eb="12">
      <t>セイサンガク</t>
    </rPh>
    <phoneticPr fontId="1"/>
  </si>
  <si>
    <t>　各投入額／県内生産額</t>
    <rPh sb="1" eb="2">
      <t>カク</t>
    </rPh>
    <rPh sb="2" eb="4">
      <t>トウニュウ</t>
    </rPh>
    <rPh sb="4" eb="5">
      <t>ガク</t>
    </rPh>
    <rPh sb="6" eb="8">
      <t>ケンナイ</t>
    </rPh>
    <rPh sb="8" eb="11">
      <t>セイサンガク</t>
    </rPh>
    <phoneticPr fontId="1"/>
  </si>
  <si>
    <t>算出方法</t>
    <rPh sb="0" eb="2">
      <t>サンシュツ</t>
    </rPh>
    <rPh sb="2" eb="4">
      <t>ホウホウ</t>
    </rPh>
    <phoneticPr fontId="1"/>
  </si>
  <si>
    <t>係数名</t>
    <rPh sb="0" eb="2">
      <t>ケイスウ</t>
    </rPh>
    <rPh sb="2" eb="3">
      <t>メイ</t>
    </rPh>
    <phoneticPr fontId="1"/>
  </si>
  <si>
    <t>問い合わせ先</t>
    <rPh sb="0" eb="1">
      <t>ト</t>
    </rPh>
    <rPh sb="2" eb="3">
      <t>ア</t>
    </rPh>
    <rPh sb="5" eb="6">
      <t>サキ</t>
    </rPh>
    <phoneticPr fontId="1"/>
  </si>
  <si>
    <t>県内
自給率</t>
    <rPh sb="0" eb="2">
      <t>ケンナイ</t>
    </rPh>
    <rPh sb="3" eb="6">
      <t>ジキュウリツ</t>
    </rPh>
    <phoneticPr fontId="1"/>
  </si>
  <si>
    <t>非印刷-取引基本表</t>
    <rPh sb="0" eb="1">
      <t>ヒ</t>
    </rPh>
    <rPh sb="1" eb="3">
      <t>インサツ</t>
    </rPh>
    <rPh sb="4" eb="6">
      <t>トリヒキ</t>
    </rPh>
    <rPh sb="6" eb="9">
      <t>キホンヒョウ</t>
    </rPh>
    <phoneticPr fontId="1"/>
  </si>
  <si>
    <t>非印刷-輸移入係数及び県内自給率</t>
    <rPh sb="0" eb="1">
      <t>ヒ</t>
    </rPh>
    <rPh sb="1" eb="3">
      <t>インサツ</t>
    </rPh>
    <rPh sb="4" eb="5">
      <t>ユ</t>
    </rPh>
    <rPh sb="5" eb="7">
      <t>イニュウ</t>
    </rPh>
    <rPh sb="7" eb="9">
      <t>ケイスウ</t>
    </rPh>
    <rPh sb="9" eb="10">
      <t>オヨ</t>
    </rPh>
    <rPh sb="11" eb="13">
      <t>ケンナイ</t>
    </rPh>
    <rPh sb="13" eb="16">
      <t>ジキュウリツ</t>
    </rPh>
    <phoneticPr fontId="1"/>
  </si>
  <si>
    <t>非印刷-消費パターン</t>
    <rPh sb="0" eb="1">
      <t>ヒ</t>
    </rPh>
    <rPh sb="1" eb="3">
      <t>インサツ</t>
    </rPh>
    <rPh sb="4" eb="6">
      <t>ショウヒ</t>
    </rPh>
    <phoneticPr fontId="1"/>
  </si>
  <si>
    <t>非印刷-手順⑤</t>
    <rPh sb="0" eb="1">
      <t>ヒ</t>
    </rPh>
    <rPh sb="1" eb="3">
      <t>インサツ</t>
    </rPh>
    <phoneticPr fontId="1"/>
  </si>
  <si>
    <t>非印刷-手順⑦</t>
    <rPh sb="0" eb="1">
      <t>ヒ</t>
    </rPh>
    <rPh sb="1" eb="3">
      <t>インサツ</t>
    </rPh>
    <phoneticPr fontId="1"/>
  </si>
  <si>
    <t>非印刷-手順⑭</t>
    <rPh sb="0" eb="1">
      <t>ヒ</t>
    </rPh>
    <rPh sb="1" eb="3">
      <t>インサツ</t>
    </rPh>
    <phoneticPr fontId="1"/>
  </si>
  <si>
    <t>その他の製造工業製品</t>
  </si>
  <si>
    <t>部門名</t>
    <phoneticPr fontId="13"/>
  </si>
  <si>
    <t>事務用品</t>
  </si>
  <si>
    <t>第１次波及効果</t>
    <rPh sb="0" eb="1">
      <t>ダイ</t>
    </rPh>
    <rPh sb="2" eb="3">
      <t>ジ</t>
    </rPh>
    <rPh sb="3" eb="5">
      <t>ハキュウ</t>
    </rPh>
    <rPh sb="5" eb="7">
      <t>コウカ</t>
    </rPh>
    <phoneticPr fontId="1"/>
  </si>
  <si>
    <t>雇用者所得
誘発額
(直接＋
第１次)</t>
    <rPh sb="0" eb="3">
      <t>コヨウシャ</t>
    </rPh>
    <rPh sb="3" eb="5">
      <t>ショトク</t>
    </rPh>
    <rPh sb="6" eb="9">
      <t>ユウハツガク</t>
    </rPh>
    <rPh sb="11" eb="13">
      <t>チョクセツ</t>
    </rPh>
    <rPh sb="15" eb="16">
      <t>ダイ</t>
    </rPh>
    <rPh sb="17" eb="18">
      <t>ジ</t>
    </rPh>
    <phoneticPr fontId="1"/>
  </si>
  <si>
    <t>民間消費
支出増加額</t>
    <rPh sb="0" eb="2">
      <t>ミンカン</t>
    </rPh>
    <rPh sb="2" eb="4">
      <t>ショウヒ</t>
    </rPh>
    <rPh sb="5" eb="7">
      <t>シシュツ</t>
    </rPh>
    <rPh sb="7" eb="10">
      <t>ゾウカガク</t>
    </rPh>
    <phoneticPr fontId="1"/>
  </si>
  <si>
    <t>生産誘発額
(第１次)</t>
    <rPh sb="0" eb="2">
      <t>セイサン</t>
    </rPh>
    <rPh sb="2" eb="5">
      <t>ユウハツガク</t>
    </rPh>
    <rPh sb="7" eb="8">
      <t>ダイ</t>
    </rPh>
    <rPh sb="9" eb="10">
      <t>ジ</t>
    </rPh>
    <phoneticPr fontId="1"/>
  </si>
  <si>
    <t>粗付加価値
誘発額
(第１次)</t>
    <rPh sb="0" eb="5">
      <t>ソフカカチ</t>
    </rPh>
    <rPh sb="6" eb="9">
      <t>ユウハツガク</t>
    </rPh>
    <rPh sb="11" eb="12">
      <t>ダイ</t>
    </rPh>
    <rPh sb="13" eb="14">
      <t>ジ</t>
    </rPh>
    <phoneticPr fontId="1"/>
  </si>
  <si>
    <t>雇用者所得
誘発額
(第１次）</t>
    <rPh sb="0" eb="3">
      <t>コヨウシャ</t>
    </rPh>
    <rPh sb="3" eb="5">
      <t>ショトク</t>
    </rPh>
    <rPh sb="6" eb="9">
      <t>ユウハツガク</t>
    </rPh>
    <rPh sb="11" eb="12">
      <t>ダイ</t>
    </rPh>
    <rPh sb="13" eb="14">
      <t>ジ</t>
    </rPh>
    <phoneticPr fontId="1"/>
  </si>
  <si>
    <t>粗付加価値
誘発額
(第２次)</t>
    <rPh sb="0" eb="5">
      <t>ソフカカチ</t>
    </rPh>
    <rPh sb="6" eb="9">
      <t>ユウハツガク</t>
    </rPh>
    <rPh sb="11" eb="12">
      <t>ダイ</t>
    </rPh>
    <rPh sb="13" eb="14">
      <t>ジ</t>
    </rPh>
    <phoneticPr fontId="1"/>
  </si>
  <si>
    <t>雇用者所得
誘発額
(第２次）</t>
    <rPh sb="0" eb="3">
      <t>コヨウシャ</t>
    </rPh>
    <rPh sb="3" eb="5">
      <t>ショトク</t>
    </rPh>
    <rPh sb="6" eb="9">
      <t>ユウハツガク</t>
    </rPh>
    <rPh sb="11" eb="12">
      <t>ダイ</t>
    </rPh>
    <rPh sb="13" eb="14">
      <t>ジ</t>
    </rPh>
    <phoneticPr fontId="1"/>
  </si>
  <si>
    <t>生産誘発額
合計</t>
    <rPh sb="0" eb="2">
      <t>セイサン</t>
    </rPh>
    <rPh sb="2" eb="5">
      <t>ユウハツガク</t>
    </rPh>
    <rPh sb="6" eb="8">
      <t>ゴウケイ</t>
    </rPh>
    <phoneticPr fontId="1"/>
  </si>
  <si>
    <t>粗付加価値
誘発額合計</t>
    <rPh sb="0" eb="5">
      <t>ソフカカチ</t>
    </rPh>
    <rPh sb="6" eb="9">
      <t>ユウハツガク</t>
    </rPh>
    <rPh sb="9" eb="11">
      <t>ゴウケイ</t>
    </rPh>
    <phoneticPr fontId="1"/>
  </si>
  <si>
    <t>雇用者所得
誘発額合計</t>
    <rPh sb="0" eb="3">
      <t>コヨウシャ</t>
    </rPh>
    <rPh sb="3" eb="5">
      <t>ショトク</t>
    </rPh>
    <rPh sb="6" eb="9">
      <t>ユウハツガク</t>
    </rPh>
    <rPh sb="9" eb="11">
      <t>ゴウケイ</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</si>
  <si>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</si>
  <si>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</si>
  <si>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</si>
  <si>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</si>
  <si>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</si>
  <si>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</si>
  <si>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</si>
  <si>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</si>
  <si>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</si>
  <si>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</si>
  <si>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</si>
  <si>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</si>
  <si>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</si>
  <si>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</si>
  <si>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</si>
  <si>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</si>
  <si>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</si>
  <si>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⑱</t>
    <phoneticPr fontId="1"/>
  </si>
  <si>
    <t>⑲</t>
    <phoneticPr fontId="1"/>
  </si>
  <si>
    <t>粗付加
価値率</t>
    <rPh sb="0" eb="6">
      <t>ソフカカチ</t>
    </rPh>
    <rPh sb="6" eb="7">
      <t>リツ</t>
    </rPh>
    <phoneticPr fontId="1"/>
  </si>
  <si>
    <t>雇用者
所得率</t>
    <rPh sb="0" eb="3">
      <t>コヨウシャ</t>
    </rPh>
    <rPh sb="4" eb="7">
      <t>ショトクリツ</t>
    </rPh>
    <phoneticPr fontId="1"/>
  </si>
  <si>
    <t>－</t>
    <phoneticPr fontId="1"/>
  </si>
  <si>
    <t>行和</t>
    <rPh sb="0" eb="1">
      <t>ギョウ</t>
    </rPh>
    <rPh sb="1" eb="2">
      <t>ワ</t>
    </rPh>
    <phoneticPr fontId="9"/>
  </si>
  <si>
    <t>合計</t>
    <rPh sb="0" eb="2">
      <t>ゴウケイ</t>
    </rPh>
    <phoneticPr fontId="9"/>
  </si>
  <si>
    <t>別記</t>
    <rPh sb="0" eb="2">
      <t>ベッキ</t>
    </rPh>
    <phoneticPr fontId="1"/>
  </si>
  <si>
    <t>県内自給率</t>
    <rPh sb="0" eb="2">
      <t>ケンナイ</t>
    </rPh>
    <rPh sb="2" eb="5">
      <t>ジキュウリツ</t>
    </rPh>
    <phoneticPr fontId="1"/>
  </si>
  <si>
    <r>
      <t>　(I-(I-M)A)</t>
    </r>
    <r>
      <rPr>
        <vertAlign val="superscript"/>
        <sz val="8"/>
        <rFont val="ＭＳ ゴシック"/>
        <family val="3"/>
        <charset val="128"/>
      </rPr>
      <t>-1</t>
    </r>
    <phoneticPr fontId="1"/>
  </si>
  <si>
    <t>原材料
誘発額
(直接)</t>
    <rPh sb="0" eb="3">
      <t>ゲンザイリョウ</t>
    </rPh>
    <rPh sb="4" eb="7">
      <t>ユウハツガク</t>
    </rPh>
    <phoneticPr fontId="1"/>
  </si>
  <si>
    <t>　最終需要増加額の設定</t>
    <rPh sb="1" eb="3">
      <t>サイシュウ</t>
    </rPh>
    <rPh sb="3" eb="5">
      <t>ジュヨウゾウ</t>
    </rPh>
    <rPh sb="5" eb="8">
      <t>ゾウカガク</t>
    </rPh>
    <rPh sb="9" eb="11">
      <t>セッテイ</t>
    </rPh>
    <phoneticPr fontId="1"/>
  </si>
  <si>
    <t>　最終需要増加額の県内分を推計</t>
    <rPh sb="1" eb="3">
      <t>サイシュウ</t>
    </rPh>
    <rPh sb="3" eb="5">
      <t>ジュヨウ</t>
    </rPh>
    <rPh sb="5" eb="8">
      <t>ゾウカガク</t>
    </rPh>
    <rPh sb="9" eb="11">
      <t>ケンナイ</t>
    </rPh>
    <rPh sb="11" eb="12">
      <t>ブン</t>
    </rPh>
    <rPh sb="13" eb="15">
      <t>スイケイ</t>
    </rPh>
    <phoneticPr fontId="1"/>
  </si>
  <si>
    <t>①＊Ａ[県内自給率]</t>
    <rPh sb="4" eb="6">
      <t>ケンナイ</t>
    </rPh>
    <rPh sb="6" eb="9">
      <t>ジキュウリツ</t>
    </rPh>
    <phoneticPr fontId="1"/>
  </si>
  <si>
    <t>②＊Ｂ[粗付加価値率]</t>
    <rPh sb="4" eb="9">
      <t>ソフカカチ</t>
    </rPh>
    <rPh sb="9" eb="10">
      <t>リツ</t>
    </rPh>
    <phoneticPr fontId="1"/>
  </si>
  <si>
    <t>　最終需要増加産業における雇用者所得誘発額(県内分)の推計</t>
    <rPh sb="1" eb="3">
      <t>サイシュウ</t>
    </rPh>
    <rPh sb="3" eb="5">
      <t>ジュヨウ</t>
    </rPh>
    <rPh sb="5" eb="7">
      <t>ゾウカ</t>
    </rPh>
    <rPh sb="7" eb="9">
      <t>サンギョウ</t>
    </rPh>
    <rPh sb="13" eb="16">
      <t>コヨウシャ</t>
    </rPh>
    <rPh sb="16" eb="18">
      <t>ショトク</t>
    </rPh>
    <rPh sb="22" eb="23">
      <t>ケン</t>
    </rPh>
    <rPh sb="23" eb="25">
      <t>ナイブン</t>
    </rPh>
    <rPh sb="27" eb="29">
      <t>スイケイ</t>
    </rPh>
    <phoneticPr fontId="1"/>
  </si>
  <si>
    <t>②＊Ｃ[雇用者所得率]</t>
    <rPh sb="4" eb="7">
      <t>コヨウシャ</t>
    </rPh>
    <rPh sb="7" eb="10">
      <t>ショトクリツ</t>
    </rPh>
    <phoneticPr fontId="1"/>
  </si>
  <si>
    <t>　県内最終需要増加額（直接）が誘発する原材料額(県外含む)の推計</t>
    <rPh sb="1" eb="3">
      <t>ケンナイ</t>
    </rPh>
    <rPh sb="3" eb="5">
      <t>サイシュウ</t>
    </rPh>
    <rPh sb="5" eb="7">
      <t>ジュヨウ</t>
    </rPh>
    <rPh sb="7" eb="10">
      <t>ゾウカガク</t>
    </rPh>
    <rPh sb="11" eb="13">
      <t>チョクセツ</t>
    </rPh>
    <rPh sb="15" eb="17">
      <t>ユウハツ</t>
    </rPh>
    <rPh sb="19" eb="22">
      <t>ゲンザイリョウ</t>
    </rPh>
    <rPh sb="22" eb="23">
      <t>ガク</t>
    </rPh>
    <rPh sb="24" eb="26">
      <t>ケンガイ</t>
    </rPh>
    <rPh sb="26" eb="27">
      <t>フク</t>
    </rPh>
    <rPh sb="30" eb="32">
      <t>スイケイ</t>
    </rPh>
    <phoneticPr fontId="1"/>
  </si>
  <si>
    <t>②＊Ｄ[投入係数]</t>
    <rPh sb="4" eb="6">
      <t>トウニュウ</t>
    </rPh>
    <rPh sb="6" eb="8">
      <t>ケイスウ</t>
    </rPh>
    <phoneticPr fontId="1"/>
  </si>
  <si>
    <t>③＊Ａ[県内自給率]</t>
    <rPh sb="4" eb="6">
      <t>ケンナイ</t>
    </rPh>
    <rPh sb="6" eb="9">
      <t>ジキュウリツ</t>
    </rPh>
    <phoneticPr fontId="1"/>
  </si>
  <si>
    <t>⑥＊Ｅ[開放経済型逆行列係数]</t>
    <rPh sb="4" eb="6">
      <t>カイホウ</t>
    </rPh>
    <rPh sb="6" eb="8">
      <t>ケイザイ</t>
    </rPh>
    <rPh sb="8" eb="9">
      <t>ガタ</t>
    </rPh>
    <rPh sb="9" eb="12">
      <t>ギャクギョウレツ</t>
    </rPh>
    <rPh sb="12" eb="14">
      <t>ケイスウ</t>
    </rPh>
    <phoneticPr fontId="1"/>
  </si>
  <si>
    <t>⑦＊Ｂ[粗付加価値率]</t>
    <rPh sb="4" eb="9">
      <t>ソフカカチ</t>
    </rPh>
    <rPh sb="9" eb="10">
      <t>リツ</t>
    </rPh>
    <phoneticPr fontId="1"/>
  </si>
  <si>
    <t>⑦＊Ｃ[雇用者所得率]</t>
    <rPh sb="4" eb="7">
      <t>コヨウシャ</t>
    </rPh>
    <rPh sb="7" eb="10">
      <t>ショトクリツ</t>
    </rPh>
    <phoneticPr fontId="1"/>
  </si>
  <si>
    <t>⑩＊Ｆ[消費転換率]</t>
    <rPh sb="4" eb="6">
      <t>ショウヒ</t>
    </rPh>
    <rPh sb="6" eb="8">
      <t>テンカン</t>
    </rPh>
    <rPh sb="8" eb="9">
      <t>リツ</t>
    </rPh>
    <phoneticPr fontId="1"/>
  </si>
  <si>
    <t>　誘発された雇用者所得のうち、消費にまわる額を産業部門別(県外含む)に推計</t>
    <rPh sb="1" eb="3">
      <t>ユウハツ</t>
    </rPh>
    <rPh sb="6" eb="9">
      <t>コヨウシャ</t>
    </rPh>
    <rPh sb="9" eb="11">
      <t>ショトク</t>
    </rPh>
    <rPh sb="15" eb="17">
      <t>ショウヒ</t>
    </rPh>
    <rPh sb="21" eb="22">
      <t>ガク</t>
    </rPh>
    <rPh sb="23" eb="25">
      <t>サンギョウ</t>
    </rPh>
    <rPh sb="25" eb="27">
      <t>ブモン</t>
    </rPh>
    <rPh sb="27" eb="28">
      <t>ベツ</t>
    </rPh>
    <rPh sb="35" eb="37">
      <t>スイケイ</t>
    </rPh>
    <phoneticPr fontId="1"/>
  </si>
  <si>
    <t>⑪＊Ｇ[消費パターン]</t>
    <rPh sb="4" eb="6">
      <t>ショウヒ</t>
    </rPh>
    <phoneticPr fontId="1"/>
  </si>
  <si>
    <t>　誘発された雇用者所得のうち、消費にまわる額を産業部門別(県内分)に推計</t>
    <rPh sb="1" eb="3">
      <t>ユウハツ</t>
    </rPh>
    <rPh sb="6" eb="9">
      <t>コヨウシャ</t>
    </rPh>
    <rPh sb="9" eb="11">
      <t>ショトク</t>
    </rPh>
    <rPh sb="15" eb="17">
      <t>ショウヒ</t>
    </rPh>
    <rPh sb="21" eb="22">
      <t>ガク</t>
    </rPh>
    <rPh sb="23" eb="25">
      <t>サンギョウ</t>
    </rPh>
    <rPh sb="25" eb="27">
      <t>ブモン</t>
    </rPh>
    <rPh sb="27" eb="28">
      <t>ベツ</t>
    </rPh>
    <rPh sb="30" eb="31">
      <t>ナイ</t>
    </rPh>
    <rPh sb="31" eb="32">
      <t>ブン</t>
    </rPh>
    <rPh sb="34" eb="36">
      <t>スイケイ</t>
    </rPh>
    <phoneticPr fontId="1"/>
  </si>
  <si>
    <t>⑫＊Ａ[県内自給率]</t>
    <rPh sb="4" eb="6">
      <t>ケンナイ</t>
    </rPh>
    <rPh sb="6" eb="9">
      <t>ジキュウリツ</t>
    </rPh>
    <phoneticPr fontId="1"/>
  </si>
  <si>
    <t>⑬＊Ｅ[開放経済型逆行列係数]</t>
    <rPh sb="4" eb="6">
      <t>カイホウ</t>
    </rPh>
    <rPh sb="6" eb="8">
      <t>ケイザイ</t>
    </rPh>
    <rPh sb="8" eb="9">
      <t>ガタ</t>
    </rPh>
    <rPh sb="9" eb="12">
      <t>ギャクギョウレツ</t>
    </rPh>
    <rPh sb="12" eb="14">
      <t>ケイスウ</t>
    </rPh>
    <phoneticPr fontId="1"/>
  </si>
  <si>
    <t>⑭＊Ｂ[粗付加価値率]</t>
    <rPh sb="4" eb="9">
      <t>ソフカカチ</t>
    </rPh>
    <rPh sb="9" eb="10">
      <t>リツ</t>
    </rPh>
    <phoneticPr fontId="1"/>
  </si>
  <si>
    <t>⑭＊Ｃ[雇用者所得率]</t>
    <rPh sb="4" eb="7">
      <t>コヨウシャ</t>
    </rPh>
    <rPh sb="7" eb="10">
      <t>ショトクリツ</t>
    </rPh>
    <phoneticPr fontId="1"/>
  </si>
  <si>
    <t>図１　経済波及効果フロー</t>
    <rPh sb="0" eb="1">
      <t>ズ</t>
    </rPh>
    <rPh sb="3" eb="5">
      <t>ケイザイ</t>
    </rPh>
    <rPh sb="5" eb="9">
      <t>ハキュウコウカ</t>
    </rPh>
    <phoneticPr fontId="13"/>
  </si>
  <si>
    <t>最終需要増加額</t>
    <rPh sb="0" eb="2">
      <t>サイシュウ</t>
    </rPh>
    <phoneticPr fontId="13"/>
  </si>
  <si>
    <t>×Ａ[県内自給率]</t>
    <phoneticPr fontId="13"/>
  </si>
  <si>
    <t>県内最終需要増加額(直接)</t>
    <rPh sb="2" eb="4">
      <t>サイシュウ</t>
    </rPh>
    <rPh sb="10" eb="12">
      <t>チョクセツ</t>
    </rPh>
    <phoneticPr fontId="13"/>
  </si>
  <si>
    <t>原材料誘発額(直接)</t>
    <rPh sb="0" eb="3">
      <t>ゲンザイリョウ</t>
    </rPh>
    <rPh sb="3" eb="6">
      <t>ユウハツガク</t>
    </rPh>
    <rPh sb="7" eb="9">
      <t>チョクセツ</t>
    </rPh>
    <phoneticPr fontId="13"/>
  </si>
  <si>
    <t>県内需要増加額
(第１次)</t>
    <rPh sb="2" eb="4">
      <t>ジュヨウ</t>
    </rPh>
    <rPh sb="4" eb="7">
      <t>ゾウカガク</t>
    </rPh>
    <rPh sb="9" eb="10">
      <t>ダイ</t>
    </rPh>
    <rPh sb="11" eb="12">
      <t>ジ</t>
    </rPh>
    <phoneticPr fontId="13"/>
  </si>
  <si>
    <t>×Ｅ[開放経済型逆行列係数]</t>
    <rPh sb="5" eb="7">
      <t>ケイザイ</t>
    </rPh>
    <phoneticPr fontId="13"/>
  </si>
  <si>
    <t xml:space="preserve"> 粗付加価値誘発額(第１次)</t>
    <rPh sb="10" eb="11">
      <t>ダイ</t>
    </rPh>
    <rPh sb="12" eb="13">
      <t>ジ</t>
    </rPh>
    <phoneticPr fontId="13"/>
  </si>
  <si>
    <t>雇用者所得誘発額(第１次)</t>
    <rPh sb="9" eb="10">
      <t>ダイ</t>
    </rPh>
    <rPh sb="11" eb="12">
      <t>ジ</t>
    </rPh>
    <phoneticPr fontId="13"/>
  </si>
  <si>
    <t>県内需要増加額
(第２次)</t>
    <rPh sb="2" eb="4">
      <t>ジュヨウ</t>
    </rPh>
    <rPh sb="4" eb="6">
      <t>ゾウカ</t>
    </rPh>
    <rPh sb="9" eb="10">
      <t>ダイ</t>
    </rPh>
    <rPh sb="11" eb="12">
      <t>ジ</t>
    </rPh>
    <phoneticPr fontId="13"/>
  </si>
  <si>
    <t>×Ｅ[開放経済型</t>
    <rPh sb="5" eb="7">
      <t>ケイザイ</t>
    </rPh>
    <phoneticPr fontId="13"/>
  </si>
  <si>
    <t xml:space="preserve"> 粗付加価値誘発額(第２次)</t>
    <rPh sb="10" eb="11">
      <t>ダイ</t>
    </rPh>
    <rPh sb="12" eb="13">
      <t>ジ</t>
    </rPh>
    <phoneticPr fontId="13"/>
  </si>
  <si>
    <t>雇用者所得誘発額(第２次)</t>
    <rPh sb="9" eb="10">
      <t>ダイ</t>
    </rPh>
    <rPh sb="11" eb="12">
      <t>ジ</t>
    </rPh>
    <phoneticPr fontId="13"/>
  </si>
  <si>
    <t>最終需要
増加額</t>
    <rPh sb="0" eb="2">
      <t>サイシュウ</t>
    </rPh>
    <rPh sb="2" eb="4">
      <t>ジュヨウ</t>
    </rPh>
    <rPh sb="5" eb="7">
      <t>ゾウカ</t>
    </rPh>
    <rPh sb="7" eb="8">
      <t>ガク</t>
    </rPh>
    <phoneticPr fontId="1"/>
  </si>
  <si>
    <t>県内最終
需要増加額
(直接)</t>
    <rPh sb="2" eb="4">
      <t>サイシュウ</t>
    </rPh>
    <rPh sb="12" eb="14">
      <t>チョクセツ</t>
    </rPh>
    <phoneticPr fontId="1"/>
  </si>
  <si>
    <t>①</t>
    <phoneticPr fontId="1"/>
  </si>
  <si>
    <t>②</t>
    <phoneticPr fontId="1"/>
  </si>
  <si>
    <t>③</t>
    <phoneticPr fontId="1"/>
  </si>
  <si>
    <t>④</t>
    <phoneticPr fontId="1"/>
  </si>
  <si>
    <t>①×Ａ</t>
    <phoneticPr fontId="1"/>
  </si>
  <si>
    <t>②×Ｂ</t>
    <phoneticPr fontId="1"/>
  </si>
  <si>
    <t>②×Ｃ</t>
    <phoneticPr fontId="1"/>
  </si>
  <si>
    <t>(単位：百万円)</t>
    <rPh sb="1" eb="3">
      <t>タンイ</t>
    </rPh>
    <rPh sb="4" eb="5">
      <t>ヒャク</t>
    </rPh>
    <rPh sb="5" eb="7">
      <t>マンエン</t>
    </rPh>
    <phoneticPr fontId="1"/>
  </si>
  <si>
    <t>県内需要
増加額
(第１次)</t>
    <rPh sb="0" eb="2">
      <t>ケンナイ</t>
    </rPh>
    <rPh sb="10" eb="11">
      <t>ダイ</t>
    </rPh>
    <rPh sb="12" eb="13">
      <t>ジ</t>
    </rPh>
    <phoneticPr fontId="1"/>
  </si>
  <si>
    <t>⑤</t>
    <phoneticPr fontId="1"/>
  </si>
  <si>
    <t>⑥</t>
    <phoneticPr fontId="1"/>
  </si>
  <si>
    <t>②×Ｄ</t>
    <phoneticPr fontId="1"/>
  </si>
  <si>
    <t>⑤×Ａ</t>
    <phoneticPr fontId="1"/>
  </si>
  <si>
    <t>⑦</t>
    <phoneticPr fontId="1"/>
  </si>
  <si>
    <t>⑧</t>
    <phoneticPr fontId="1"/>
  </si>
  <si>
    <t>⑨</t>
    <phoneticPr fontId="1"/>
  </si>
  <si>
    <t>⑥×Ｅ</t>
    <phoneticPr fontId="1"/>
  </si>
  <si>
    <t>⑦×Ｂ</t>
    <phoneticPr fontId="1"/>
  </si>
  <si>
    <t>⑦×Ｃ</t>
    <phoneticPr fontId="1"/>
  </si>
  <si>
    <t>産業部門別
民間消費
支出増加額</t>
    <rPh sb="0" eb="2">
      <t>サンギョウ</t>
    </rPh>
    <rPh sb="2" eb="4">
      <t>ブモン</t>
    </rPh>
    <rPh sb="4" eb="5">
      <t>ベツ</t>
    </rPh>
    <rPh sb="6" eb="8">
      <t>ミンカン</t>
    </rPh>
    <rPh sb="8" eb="10">
      <t>ショウヒ</t>
    </rPh>
    <rPh sb="11" eb="13">
      <t>シシュツ</t>
    </rPh>
    <rPh sb="13" eb="16">
      <t>ゾウカガク</t>
    </rPh>
    <phoneticPr fontId="1"/>
  </si>
  <si>
    <t>県内需要
増加額
(第２次)</t>
    <rPh sb="0" eb="2">
      <t>ケンナイ</t>
    </rPh>
    <rPh sb="10" eb="11">
      <t>ダイ</t>
    </rPh>
    <rPh sb="12" eb="13">
      <t>ジ</t>
    </rPh>
    <phoneticPr fontId="1"/>
  </si>
  <si>
    <t>⑩</t>
    <phoneticPr fontId="1"/>
  </si>
  <si>
    <t>⑪</t>
    <phoneticPr fontId="1"/>
  </si>
  <si>
    <t>⑫</t>
    <phoneticPr fontId="1"/>
  </si>
  <si>
    <t>⑬</t>
    <phoneticPr fontId="1"/>
  </si>
  <si>
    <t>④＋⑨</t>
    <phoneticPr fontId="1"/>
  </si>
  <si>
    <t>⑩×Ｆ</t>
    <phoneticPr fontId="1"/>
  </si>
  <si>
    <t>⑪×Ｇ</t>
    <phoneticPr fontId="1"/>
  </si>
  <si>
    <t>⑫×Ａ</t>
    <phoneticPr fontId="1"/>
  </si>
  <si>
    <t>⑭</t>
    <phoneticPr fontId="1"/>
  </si>
  <si>
    <t>⑮</t>
    <phoneticPr fontId="1"/>
  </si>
  <si>
    <t>⑯</t>
    <phoneticPr fontId="1"/>
  </si>
  <si>
    <t>⑬×Ｅ</t>
    <phoneticPr fontId="1"/>
  </si>
  <si>
    <t>⑭×Ｂ</t>
    <phoneticPr fontId="1"/>
  </si>
  <si>
    <t>⑭×Ｃ</t>
    <phoneticPr fontId="1"/>
  </si>
  <si>
    <t>⑰</t>
    <phoneticPr fontId="1"/>
  </si>
  <si>
    <t>⑱</t>
    <phoneticPr fontId="1"/>
  </si>
  <si>
    <t>⑲</t>
    <phoneticPr fontId="1"/>
  </si>
  <si>
    <t>②＋⑦＋⑭</t>
    <phoneticPr fontId="1"/>
  </si>
  <si>
    <t>③＋⑧＋⑮</t>
    <phoneticPr fontId="1"/>
  </si>
  <si>
    <t>④＋⑨＋⑯</t>
    <phoneticPr fontId="1"/>
  </si>
  <si>
    <t>Ａ</t>
    <phoneticPr fontId="1"/>
  </si>
  <si>
    <t>Ｂ</t>
    <phoneticPr fontId="1"/>
  </si>
  <si>
    <t>Ｃ</t>
    <phoneticPr fontId="1"/>
  </si>
  <si>
    <t>Ｆ</t>
    <phoneticPr fontId="1"/>
  </si>
  <si>
    <t>Ｇ</t>
    <phoneticPr fontId="1"/>
  </si>
  <si>
    <t>開放経済型逆行列係数</t>
    <rPh sb="0" eb="2">
      <t>カイホウ</t>
    </rPh>
    <rPh sb="2" eb="4">
      <t>ケイザイ</t>
    </rPh>
    <rPh sb="4" eb="5">
      <t>ガタ</t>
    </rPh>
    <rPh sb="5" eb="8">
      <t>ギャクギョウレツ</t>
    </rPh>
    <rPh sb="8" eb="10">
      <t>ケイスウ</t>
    </rPh>
    <phoneticPr fontId="1"/>
  </si>
  <si>
    <t>Ｄ</t>
    <phoneticPr fontId="1"/>
  </si>
  <si>
    <t>Ｅ</t>
    <phoneticPr fontId="1"/>
  </si>
  <si>
    <t>①×Ａ</t>
    <phoneticPr fontId="1"/>
  </si>
  <si>
    <t>②×Ｂ</t>
    <phoneticPr fontId="1"/>
  </si>
  <si>
    <t>②×Ｃ</t>
    <phoneticPr fontId="1"/>
  </si>
  <si>
    <t>②×Ｄ</t>
    <phoneticPr fontId="1"/>
  </si>
  <si>
    <t>⑤×Ａ</t>
    <phoneticPr fontId="1"/>
  </si>
  <si>
    <t>⑥×Ｅ</t>
    <phoneticPr fontId="1"/>
  </si>
  <si>
    <t>⑦×Ｂ</t>
    <phoneticPr fontId="1"/>
  </si>
  <si>
    <t>⑦×Ｃ</t>
    <phoneticPr fontId="1"/>
  </si>
  <si>
    <t>④＋⑨</t>
    <phoneticPr fontId="1"/>
  </si>
  <si>
    <t>⑩×Ｆ</t>
    <phoneticPr fontId="1"/>
  </si>
  <si>
    <t>⑪×Ｇ</t>
    <phoneticPr fontId="1"/>
  </si>
  <si>
    <t>⑫×Ａ</t>
    <phoneticPr fontId="1"/>
  </si>
  <si>
    <t>⑬×Ｅ</t>
    <phoneticPr fontId="1"/>
  </si>
  <si>
    <t>⑭×Ｂ</t>
    <phoneticPr fontId="1"/>
  </si>
  <si>
    <t>⑭×Ｃ</t>
    <phoneticPr fontId="1"/>
  </si>
  <si>
    <t>②＋⑦＋⑭</t>
    <phoneticPr fontId="1"/>
  </si>
  <si>
    <t>③＋⑧＋⑮</t>
    <phoneticPr fontId="1"/>
  </si>
  <si>
    <t>④＋⑨＋⑯</t>
    <phoneticPr fontId="1"/>
  </si>
  <si>
    <t>各種係数</t>
    <rPh sb="0" eb="2">
      <t>カクシュ</t>
    </rPh>
    <rPh sb="2" eb="4">
      <t>ケイスウ</t>
    </rPh>
    <phoneticPr fontId="1"/>
  </si>
  <si>
    <t>開放経済型
逆行列係数</t>
    <rPh sb="0" eb="2">
      <t>カイホウ</t>
    </rPh>
    <rPh sb="2" eb="4">
      <t>ケイザイ</t>
    </rPh>
    <rPh sb="4" eb="5">
      <t>ガタ</t>
    </rPh>
    <rPh sb="6" eb="9">
      <t>ギャクギョウレツ</t>
    </rPh>
    <rPh sb="9" eb="11">
      <t>ケイスウ</t>
    </rPh>
    <phoneticPr fontId="1"/>
  </si>
  <si>
    <t>Ａ</t>
    <phoneticPr fontId="1"/>
  </si>
  <si>
    <t>Ｂ</t>
    <phoneticPr fontId="1"/>
  </si>
  <si>
    <t>Ｃ</t>
    <phoneticPr fontId="1"/>
  </si>
  <si>
    <t>Ｄ</t>
    <phoneticPr fontId="1"/>
  </si>
  <si>
    <t>Ｅ</t>
    <phoneticPr fontId="1"/>
  </si>
  <si>
    <t>Ｆ</t>
    <phoneticPr fontId="1"/>
  </si>
  <si>
    <t>Ｇ</t>
    <phoneticPr fontId="1"/>
  </si>
  <si>
    <t>消費転換率計算</t>
    <rPh sb="0" eb="2">
      <t>ショウヒ</t>
    </rPh>
    <rPh sb="2" eb="4">
      <t>テンカン</t>
    </rPh>
    <rPh sb="4" eb="5">
      <t>リツ</t>
    </rPh>
    <rPh sb="5" eb="7">
      <t>ケイサン</t>
    </rPh>
    <phoneticPr fontId="1"/>
  </si>
  <si>
    <t>←「F」に入力</t>
    <rPh sb="5" eb="7">
      <t>ニュウリョク</t>
    </rPh>
    <phoneticPr fontId="1"/>
  </si>
  <si>
    <t>ア</t>
    <phoneticPr fontId="1"/>
  </si>
  <si>
    <t>イ</t>
    <phoneticPr fontId="1"/>
  </si>
  <si>
    <t>ウ=イ/ア</t>
    <phoneticPr fontId="1"/>
  </si>
  <si>
    <t>産業部門別
民間消費支出増加額</t>
    <rPh sb="0" eb="2">
      <t>サンギョウ</t>
    </rPh>
    <rPh sb="2" eb="4">
      <t>ブモン</t>
    </rPh>
    <rPh sb="4" eb="5">
      <t>ベツ</t>
    </rPh>
    <rPh sb="6" eb="8">
      <t>ミンカン</t>
    </rPh>
    <rPh sb="8" eb="10">
      <t>ショウヒ</t>
    </rPh>
    <rPh sb="10" eb="12">
      <t>シシュツ</t>
    </rPh>
    <rPh sb="12" eb="15">
      <t>ゾウカガク</t>
    </rPh>
    <phoneticPr fontId="13"/>
  </si>
  <si>
    <t>利用の手引き</t>
    <rPh sb="0" eb="2">
      <t>リヨウ</t>
    </rPh>
    <rPh sb="3" eb="5">
      <t>テビ</t>
    </rPh>
    <phoneticPr fontId="13"/>
  </si>
  <si>
    <t>　　者の最終的な需要に影響を与えるとともに、各産業で働く雇用者の賃金にも影響を</t>
    <rPh sb="14" eb="15">
      <t>アタ</t>
    </rPh>
    <rPh sb="28" eb="30">
      <t>コヨウ</t>
    </rPh>
    <phoneticPr fontId="2"/>
  </si>
  <si>
    <t>　　与えます。さらに、消費者でもある雇用者の賃金から新たな需要が生み出されるな</t>
    <rPh sb="18" eb="20">
      <t>コヨウ</t>
    </rPh>
    <phoneticPr fontId="1"/>
  </si>
  <si>
    <t>　　ど、経済活動は、それぞれ独立したものではなく、産業相互間、あるいは産業と家</t>
    <rPh sb="14" eb="16">
      <t>ドクリツ</t>
    </rPh>
    <phoneticPr fontId="1"/>
  </si>
  <si>
    <t>　　　このため、産業に新たな需要（消費、投資等）が生じたときに行われる生産は、</t>
    <rPh sb="17" eb="19">
      <t>ショウヒ</t>
    </rPh>
    <rPh sb="20" eb="22">
      <t>トウシ</t>
    </rPh>
    <rPh sb="22" eb="23">
      <t>トウ</t>
    </rPh>
    <phoneticPr fontId="2"/>
  </si>
  <si>
    <t>第２次波及効果</t>
    <rPh sb="0" eb="1">
      <t>ダイ</t>
    </rPh>
    <rPh sb="2" eb="3">
      <t>ジ</t>
    </rPh>
    <rPh sb="3" eb="5">
      <t>ハキュウ</t>
    </rPh>
    <rPh sb="5" eb="7">
      <t>コウカ</t>
    </rPh>
    <phoneticPr fontId="1"/>
  </si>
  <si>
    <t>非印刷-投入係数表</t>
    <rPh sb="0" eb="1">
      <t>ヒ</t>
    </rPh>
    <rPh sb="1" eb="3">
      <t>インサツ</t>
    </rPh>
    <rPh sb="4" eb="6">
      <t>トウニュウ</t>
    </rPh>
    <rPh sb="6" eb="8">
      <t>ケイスウ</t>
    </rPh>
    <rPh sb="8" eb="9">
      <t>ヒョウ</t>
    </rPh>
    <phoneticPr fontId="1"/>
  </si>
  <si>
    <t>非印刷-開放経済型逆行列係数表</t>
    <rPh sb="0" eb="1">
      <t>ヒ</t>
    </rPh>
    <rPh sb="1" eb="3">
      <t>インサツ</t>
    </rPh>
    <rPh sb="4" eb="6">
      <t>カイホウ</t>
    </rPh>
    <rPh sb="6" eb="8">
      <t>ケイザイ</t>
    </rPh>
    <rPh sb="8" eb="9">
      <t>ガタ</t>
    </rPh>
    <rPh sb="9" eb="12">
      <t>ギャクギョウレツ</t>
    </rPh>
    <rPh sb="12" eb="14">
      <t>ケイスウ</t>
    </rPh>
    <rPh sb="14" eb="15">
      <t>ヒョウ</t>
    </rPh>
    <phoneticPr fontId="1"/>
  </si>
  <si>
    <t>４．その他</t>
    <rPh sb="4" eb="5">
      <t>タ</t>
    </rPh>
    <phoneticPr fontId="1"/>
  </si>
  <si>
    <t>列和</t>
    <rPh sb="0" eb="1">
      <t>レツ</t>
    </rPh>
    <rPh sb="1" eb="2">
      <t>ワ</t>
    </rPh>
    <phoneticPr fontId="3"/>
  </si>
  <si>
    <t>うち県内需要増加額</t>
    <rPh sb="4" eb="6">
      <t>ジュヨウ</t>
    </rPh>
    <phoneticPr fontId="13"/>
  </si>
  <si>
    <t>４　備考</t>
    <rPh sb="2" eb="4">
      <t>ビコウ</t>
    </rPh>
    <phoneticPr fontId="13"/>
  </si>
  <si>
    <t>産業部門別経済波及効果（総合効果）</t>
    <rPh sb="12" eb="14">
      <t>ソウゴウ</t>
    </rPh>
    <rPh sb="14" eb="16">
      <t>コウカ</t>
    </rPh>
    <phoneticPr fontId="13"/>
  </si>
  <si>
    <t>　民間消費支出構成比</t>
    <rPh sb="1" eb="3">
      <t>ミンカン</t>
    </rPh>
    <rPh sb="3" eb="5">
      <t>ショウヒ</t>
    </rPh>
    <rPh sb="5" eb="7">
      <t>シシュツ</t>
    </rPh>
    <rPh sb="7" eb="10">
      <t>コウセイヒ</t>
    </rPh>
    <phoneticPr fontId="1"/>
  </si>
  <si>
    <t>　　じてお互いに密接な関係を持っています。また、各産業の生産活動は、私たち消費</t>
    <phoneticPr fontId="1"/>
  </si>
  <si>
    <t>　　計などの間で密接に結びつき、互いに影響を及ぼし合っています。</t>
    <phoneticPr fontId="1"/>
  </si>
  <si>
    <t>　　直接需要が生じた産業だけでなく、関連する他の産業にも波及します。また、これ</t>
    <phoneticPr fontId="1"/>
  </si>
  <si>
    <t>　　らの生産活動の結果生じる雇用者所得は、消費支出として新たな需要を生み出し、</t>
    <phoneticPr fontId="1"/>
  </si>
  <si>
    <t>　　さらに生産を誘発していきます。これを経済波及効果といいます。</t>
    <phoneticPr fontId="1"/>
  </si>
  <si>
    <t>２．分析手順</t>
    <rPh sb="2" eb="4">
      <t>ブンセキ</t>
    </rPh>
    <rPh sb="4" eb="6">
      <t>テジュン</t>
    </rPh>
    <phoneticPr fontId="1"/>
  </si>
  <si>
    <t>３．利用上の注意事項</t>
    <rPh sb="2" eb="5">
      <t>リヨウジョウ</t>
    </rPh>
    <rPh sb="6" eb="8">
      <t>チュウイ</t>
    </rPh>
    <rPh sb="8" eb="10">
      <t>ジコウ</t>
    </rPh>
    <phoneticPr fontId="1"/>
  </si>
  <si>
    <t>①　本分析ツールにおいて設定している事項</t>
    <rPh sb="2" eb="3">
      <t>ホン</t>
    </rPh>
    <rPh sb="3" eb="5">
      <t>ブンセキ</t>
    </rPh>
    <rPh sb="12" eb="14">
      <t>セッテイ</t>
    </rPh>
    <rPh sb="18" eb="20">
      <t>ジコウ</t>
    </rPh>
    <phoneticPr fontId="1"/>
  </si>
  <si>
    <t>　・　逆行列係数は開放経済型を使用しています。</t>
    <rPh sb="3" eb="4">
      <t>ギャク</t>
    </rPh>
    <rPh sb="4" eb="6">
      <t>ギョウレツ</t>
    </rPh>
    <rPh sb="6" eb="8">
      <t>ケイスウ</t>
    </rPh>
    <rPh sb="9" eb="11">
      <t>カイホウ</t>
    </rPh>
    <rPh sb="11" eb="13">
      <t>ケイザイ</t>
    </rPh>
    <rPh sb="13" eb="14">
      <t>カタ</t>
    </rPh>
    <rPh sb="15" eb="17">
      <t>シヨウ</t>
    </rPh>
    <phoneticPr fontId="1"/>
  </si>
  <si>
    <t>　・　波及効果は、生産誘発額、粗付加価値誘発額、雇用者所得誘発額、</t>
    <rPh sb="3" eb="7">
      <t>ハキュウコウカ</t>
    </rPh>
    <rPh sb="9" eb="11">
      <t>セイサン</t>
    </rPh>
    <rPh sb="11" eb="13">
      <t>ユウハツ</t>
    </rPh>
    <rPh sb="13" eb="14">
      <t>ガク</t>
    </rPh>
    <rPh sb="15" eb="16">
      <t>ソ</t>
    </rPh>
    <rPh sb="16" eb="18">
      <t>フカ</t>
    </rPh>
    <rPh sb="18" eb="20">
      <t>カチ</t>
    </rPh>
    <rPh sb="20" eb="22">
      <t>ユウハツ</t>
    </rPh>
    <rPh sb="22" eb="23">
      <t>ガク</t>
    </rPh>
    <rPh sb="24" eb="27">
      <t>コヨウシャ</t>
    </rPh>
    <rPh sb="27" eb="29">
      <t>ショトク</t>
    </rPh>
    <rPh sb="29" eb="31">
      <t>ユウハツ</t>
    </rPh>
    <rPh sb="31" eb="32">
      <t>ガク</t>
    </rPh>
    <phoneticPr fontId="1"/>
  </si>
  <si>
    <t>　　従業者誘発数、雇用者誘発数を第２次波及効果まで測定します。</t>
    <rPh sb="2" eb="5">
      <t>ジュウギョウシャ</t>
    </rPh>
    <rPh sb="5" eb="7">
      <t>ユウハツ</t>
    </rPh>
    <rPh sb="7" eb="8">
      <t>スウ</t>
    </rPh>
    <rPh sb="9" eb="12">
      <t>コヨウシャ</t>
    </rPh>
    <rPh sb="12" eb="14">
      <t>ユウハツ</t>
    </rPh>
    <rPh sb="14" eb="15">
      <t>スウ</t>
    </rPh>
    <rPh sb="16" eb="17">
      <t>ダイ</t>
    </rPh>
    <rPh sb="18" eb="19">
      <t>ジ</t>
    </rPh>
    <rPh sb="19" eb="21">
      <t>ハキュウ</t>
    </rPh>
    <rPh sb="21" eb="23">
      <t>コウカ</t>
    </rPh>
    <rPh sb="25" eb="27">
      <t>ソクテイ</t>
    </rPh>
    <phoneticPr fontId="1"/>
  </si>
  <si>
    <t>　・　粗付加価値からの再波及分については、雇用者所得のみが消費に</t>
    <rPh sb="3" eb="4">
      <t>ソ</t>
    </rPh>
    <rPh sb="4" eb="6">
      <t>フカ</t>
    </rPh>
    <rPh sb="6" eb="8">
      <t>カチ</t>
    </rPh>
    <rPh sb="11" eb="12">
      <t>サイ</t>
    </rPh>
    <rPh sb="12" eb="14">
      <t>ハキュウ</t>
    </rPh>
    <rPh sb="14" eb="15">
      <t>ブン</t>
    </rPh>
    <rPh sb="21" eb="24">
      <t>コヨウシャ</t>
    </rPh>
    <rPh sb="24" eb="26">
      <t>ショトク</t>
    </rPh>
    <rPh sb="29" eb="31">
      <t>ショウヒ</t>
    </rPh>
    <phoneticPr fontId="1"/>
  </si>
  <si>
    <t>　　転換すると仮定しています。</t>
    <rPh sb="2" eb="4">
      <t>テンカン</t>
    </rPh>
    <rPh sb="7" eb="9">
      <t>カテイ</t>
    </rPh>
    <phoneticPr fontId="1"/>
  </si>
  <si>
    <t>　・　消費パターンは、取引基本表の民間消費支出の構成比と同じと仮</t>
    <rPh sb="3" eb="5">
      <t>ショウヒ</t>
    </rPh>
    <rPh sb="11" eb="13">
      <t>トリヒキ</t>
    </rPh>
    <rPh sb="13" eb="16">
      <t>キホンヒョウ</t>
    </rPh>
    <rPh sb="17" eb="19">
      <t>ミンカン</t>
    </rPh>
    <rPh sb="19" eb="21">
      <t>ショウヒ</t>
    </rPh>
    <rPh sb="21" eb="23">
      <t>シシュツ</t>
    </rPh>
    <rPh sb="24" eb="27">
      <t>コウセイヒ</t>
    </rPh>
    <rPh sb="28" eb="29">
      <t>オナ</t>
    </rPh>
    <rPh sb="31" eb="32">
      <t>カリ</t>
    </rPh>
    <phoneticPr fontId="1"/>
  </si>
  <si>
    <t>　　定しています。</t>
    <rPh sb="2" eb="3">
      <t>サダム</t>
    </rPh>
    <phoneticPr fontId="1"/>
  </si>
  <si>
    <t>②　本分析ツールが利用できない事例　</t>
    <rPh sb="2" eb="3">
      <t>ホン</t>
    </rPh>
    <rPh sb="3" eb="5">
      <t>ブンセキ</t>
    </rPh>
    <rPh sb="9" eb="11">
      <t>リヨウ</t>
    </rPh>
    <rPh sb="15" eb="17">
      <t>ジレイ</t>
    </rPh>
    <phoneticPr fontId="1"/>
  </si>
  <si>
    <t>　・　秋田県内の産業に需要が発生しないことが明らかな場合。</t>
    <rPh sb="3" eb="5">
      <t>アキタ</t>
    </rPh>
    <rPh sb="5" eb="7">
      <t>ケンナイ</t>
    </rPh>
    <rPh sb="8" eb="10">
      <t>サンギョウ</t>
    </rPh>
    <rPh sb="11" eb="13">
      <t>ジュヨウ</t>
    </rPh>
    <rPh sb="14" eb="16">
      <t>ハッセイ</t>
    </rPh>
    <rPh sb="22" eb="23">
      <t>アキ</t>
    </rPh>
    <rPh sb="26" eb="28">
      <t>バアイ</t>
    </rPh>
    <phoneticPr fontId="1"/>
  </si>
  <si>
    <t>　・　需要が発生する産業が特定できない場合。</t>
    <rPh sb="3" eb="5">
      <t>ジュヨウ</t>
    </rPh>
    <rPh sb="6" eb="8">
      <t>ハッセイ</t>
    </rPh>
    <rPh sb="10" eb="12">
      <t>サンギョウ</t>
    </rPh>
    <rPh sb="13" eb="15">
      <t>トクテイ</t>
    </rPh>
    <rPh sb="19" eb="21">
      <t>バアイ</t>
    </rPh>
    <phoneticPr fontId="1"/>
  </si>
  <si>
    <t>　　　　例）使途の特定できない補助金等</t>
    <rPh sb="4" eb="5">
      <t>レイ</t>
    </rPh>
    <rPh sb="6" eb="8">
      <t>シト</t>
    </rPh>
    <rPh sb="9" eb="11">
      <t>トクテイ</t>
    </rPh>
    <rPh sb="15" eb="18">
      <t>ホジョキン</t>
    </rPh>
    <rPh sb="18" eb="19">
      <t>ナド</t>
    </rPh>
    <phoneticPr fontId="1"/>
  </si>
  <si>
    <t>③　経済波及効果分析について</t>
    <rPh sb="2" eb="4">
      <t>ケイザイ</t>
    </rPh>
    <rPh sb="4" eb="6">
      <t>ハキュウ</t>
    </rPh>
    <rPh sb="6" eb="8">
      <t>コウカ</t>
    </rPh>
    <rPh sb="8" eb="10">
      <t>ブンセキ</t>
    </rPh>
    <phoneticPr fontId="1"/>
  </si>
  <si>
    <t>　　産業構造は分析対象時点の産業構造と完全に一致するものではあり</t>
    <rPh sb="2" eb="4">
      <t>サンギョウ</t>
    </rPh>
    <rPh sb="4" eb="6">
      <t>コウゾウ</t>
    </rPh>
    <rPh sb="7" eb="9">
      <t>ブンセキ</t>
    </rPh>
    <rPh sb="9" eb="11">
      <t>タイショウ</t>
    </rPh>
    <rPh sb="11" eb="13">
      <t>ジテン</t>
    </rPh>
    <rPh sb="14" eb="16">
      <t>サンギョウ</t>
    </rPh>
    <rPh sb="16" eb="18">
      <t>コウゾウ</t>
    </rPh>
    <rPh sb="19" eb="21">
      <t>カンゼン</t>
    </rPh>
    <rPh sb="22" eb="24">
      <t>イッチ</t>
    </rPh>
    <phoneticPr fontId="1"/>
  </si>
  <si>
    <t>　・　分析結果は、産業連関表の作成対象年の価格で表示されています。</t>
    <rPh sb="3" eb="5">
      <t>ブンセキ</t>
    </rPh>
    <rPh sb="5" eb="7">
      <t>ケッカ</t>
    </rPh>
    <rPh sb="9" eb="11">
      <t>サンギョウ</t>
    </rPh>
    <rPh sb="11" eb="13">
      <t>レンカン</t>
    </rPh>
    <rPh sb="13" eb="14">
      <t>ヒョウ</t>
    </rPh>
    <rPh sb="15" eb="17">
      <t>サクセイ</t>
    </rPh>
    <rPh sb="17" eb="19">
      <t>タイショウ</t>
    </rPh>
    <rPh sb="19" eb="20">
      <t>ドシ</t>
    </rPh>
    <rPh sb="21" eb="23">
      <t>カカク</t>
    </rPh>
    <rPh sb="24" eb="26">
      <t>ヒョウジ</t>
    </rPh>
    <phoneticPr fontId="1"/>
  </si>
  <si>
    <t>　・　生産が２倍になれば原材料等の投入量も２倍になるという線形的</t>
    <rPh sb="3" eb="5">
      <t>セイサン</t>
    </rPh>
    <rPh sb="7" eb="8">
      <t>バイ</t>
    </rPh>
    <rPh sb="12" eb="15">
      <t>ゲンザイリョウ</t>
    </rPh>
    <rPh sb="15" eb="16">
      <t>ナド</t>
    </rPh>
    <rPh sb="17" eb="20">
      <t>トウニュウリョウ</t>
    </rPh>
    <rPh sb="22" eb="23">
      <t>バイ</t>
    </rPh>
    <rPh sb="29" eb="31">
      <t>センケイ</t>
    </rPh>
    <rPh sb="31" eb="32">
      <t>テキ</t>
    </rPh>
    <phoneticPr fontId="1"/>
  </si>
  <si>
    <t>　　な比例関係を仮定しています。</t>
    <rPh sb="3" eb="5">
      <t>ヒレイ</t>
    </rPh>
    <rPh sb="5" eb="7">
      <t>カンケイ</t>
    </rPh>
    <rPh sb="8" eb="10">
      <t>カテイ</t>
    </rPh>
    <phoneticPr fontId="1"/>
  </si>
  <si>
    <t>　・　複数の産業部門が行った生産活動の総効果は、各部門が個別に行っ</t>
    <rPh sb="3" eb="5">
      <t>フクスウ</t>
    </rPh>
    <rPh sb="6" eb="8">
      <t>サンギョウ</t>
    </rPh>
    <rPh sb="8" eb="10">
      <t>ブモン</t>
    </rPh>
    <rPh sb="11" eb="12">
      <t>オコナ</t>
    </rPh>
    <rPh sb="14" eb="16">
      <t>セイサン</t>
    </rPh>
    <rPh sb="16" eb="18">
      <t>カツドウ</t>
    </rPh>
    <rPh sb="19" eb="20">
      <t>ソウ</t>
    </rPh>
    <rPh sb="20" eb="22">
      <t>コウカ</t>
    </rPh>
    <rPh sb="24" eb="25">
      <t>カク</t>
    </rPh>
    <rPh sb="25" eb="27">
      <t>ブモン</t>
    </rPh>
    <rPh sb="28" eb="30">
      <t>コベツ</t>
    </rPh>
    <rPh sb="31" eb="32">
      <t>オコナ</t>
    </rPh>
    <phoneticPr fontId="1"/>
  </si>
  <si>
    <t>　　た生産活動の和に等しいと想定されます。つまり、各生産活動間の</t>
    <rPh sb="3" eb="5">
      <t>セイサン</t>
    </rPh>
    <rPh sb="5" eb="7">
      <t>カツドウ</t>
    </rPh>
    <rPh sb="8" eb="9">
      <t>ワ</t>
    </rPh>
    <rPh sb="10" eb="11">
      <t>ヒト</t>
    </rPh>
    <rPh sb="14" eb="16">
      <t>ソウテイ</t>
    </rPh>
    <rPh sb="25" eb="26">
      <t>カク</t>
    </rPh>
    <rPh sb="26" eb="28">
      <t>セイサン</t>
    </rPh>
    <rPh sb="28" eb="30">
      <t>カツドウ</t>
    </rPh>
    <rPh sb="30" eb="31">
      <t>カン</t>
    </rPh>
    <phoneticPr fontId="1"/>
  </si>
  <si>
    <t>　　相互干渉はなく、「外部経済」や「外部不経済」は存在しないと仮</t>
    <rPh sb="2" eb="4">
      <t>ソウゴ</t>
    </rPh>
    <rPh sb="4" eb="6">
      <t>カンショウ</t>
    </rPh>
    <rPh sb="11" eb="13">
      <t>ガイブ</t>
    </rPh>
    <rPh sb="13" eb="15">
      <t>ケイザイ</t>
    </rPh>
    <rPh sb="18" eb="20">
      <t>ガイブ</t>
    </rPh>
    <rPh sb="20" eb="23">
      <t>フケイザイ</t>
    </rPh>
    <rPh sb="25" eb="27">
      <t>ソンザイ</t>
    </rPh>
    <rPh sb="31" eb="32">
      <t>カリ</t>
    </rPh>
    <phoneticPr fontId="1"/>
  </si>
  <si>
    <t>　・　生産技術や県内自給率などの経済的条件は、生産波及過程におい</t>
    <rPh sb="3" eb="5">
      <t>セイサン</t>
    </rPh>
    <rPh sb="5" eb="7">
      <t>ギジュツ</t>
    </rPh>
    <rPh sb="8" eb="10">
      <t>ケンナイ</t>
    </rPh>
    <rPh sb="10" eb="13">
      <t>ジキュウリツ</t>
    </rPh>
    <rPh sb="16" eb="18">
      <t>ケイザイ</t>
    </rPh>
    <rPh sb="18" eb="19">
      <t>テキ</t>
    </rPh>
    <rPh sb="19" eb="21">
      <t>ジョウケン</t>
    </rPh>
    <rPh sb="23" eb="25">
      <t>セイサン</t>
    </rPh>
    <rPh sb="25" eb="27">
      <t>ハキュウ</t>
    </rPh>
    <rPh sb="27" eb="29">
      <t>カテイ</t>
    </rPh>
    <phoneticPr fontId="1"/>
  </si>
  <si>
    <t>　　て変化しないと仮定しています。</t>
    <rPh sb="3" eb="5">
      <t>ヘンカ</t>
    </rPh>
    <rPh sb="9" eb="11">
      <t>カテイ</t>
    </rPh>
    <phoneticPr fontId="1"/>
  </si>
  <si>
    <t>　・　ある産業部門に需要が発生しても、過剰在庫がある場合、通常は</t>
    <rPh sb="5" eb="7">
      <t>サンギョウ</t>
    </rPh>
    <rPh sb="7" eb="9">
      <t>ブモン</t>
    </rPh>
    <rPh sb="10" eb="12">
      <t>ジュヨウ</t>
    </rPh>
    <rPh sb="13" eb="15">
      <t>ハッセイ</t>
    </rPh>
    <rPh sb="19" eb="21">
      <t>カジョウ</t>
    </rPh>
    <rPh sb="21" eb="23">
      <t>ザイコ</t>
    </rPh>
    <rPh sb="26" eb="28">
      <t>バアイ</t>
    </rPh>
    <rPh sb="29" eb="31">
      <t>ツウジョウ</t>
    </rPh>
    <phoneticPr fontId="1"/>
  </si>
  <si>
    <t>　　在庫品から使用されていくので、実際の生産誘発までには時間を要</t>
    <rPh sb="2" eb="5">
      <t>ザイコヒン</t>
    </rPh>
    <rPh sb="7" eb="9">
      <t>シヨウ</t>
    </rPh>
    <rPh sb="17" eb="19">
      <t>ジッサイ</t>
    </rPh>
    <rPh sb="20" eb="22">
      <t>セイサン</t>
    </rPh>
    <rPh sb="22" eb="24">
      <t>ユウハツ</t>
    </rPh>
    <rPh sb="28" eb="30">
      <t>ジカン</t>
    </rPh>
    <rPh sb="31" eb="32">
      <t>ヨウ</t>
    </rPh>
    <phoneticPr fontId="1"/>
  </si>
  <si>
    <t>　　しますが、その点は考慮されていません。</t>
    <rPh sb="9" eb="10">
      <t>テン</t>
    </rPh>
    <rPh sb="11" eb="13">
      <t>コウリョ</t>
    </rPh>
    <phoneticPr fontId="1"/>
  </si>
  <si>
    <t>　　　また、波及効果の所要時間は明確ではなく、必ずしも１年以内に</t>
    <rPh sb="6" eb="10">
      <t>ハキュウコウカ</t>
    </rPh>
    <rPh sb="11" eb="13">
      <t>ショヨウ</t>
    </rPh>
    <rPh sb="13" eb="15">
      <t>ジカン</t>
    </rPh>
    <rPh sb="16" eb="18">
      <t>メイカク</t>
    </rPh>
    <rPh sb="23" eb="24">
      <t>カナラ</t>
    </rPh>
    <rPh sb="28" eb="29">
      <t>ネン</t>
    </rPh>
    <rPh sb="29" eb="31">
      <t>イナイ</t>
    </rPh>
    <phoneticPr fontId="1"/>
  </si>
  <si>
    <t>　　起こるとは限りません。</t>
    <rPh sb="2" eb="3">
      <t>オ</t>
    </rPh>
    <rPh sb="7" eb="8">
      <t>カギ</t>
    </rPh>
    <phoneticPr fontId="1"/>
  </si>
  <si>
    <t>　・　ある産業部門に需要が生じた場合、各産業がその需要に応えるだ</t>
    <rPh sb="5" eb="7">
      <t>サンギョウ</t>
    </rPh>
    <rPh sb="7" eb="9">
      <t>ブモン</t>
    </rPh>
    <rPh sb="10" eb="12">
      <t>ジュヨウ</t>
    </rPh>
    <rPh sb="13" eb="14">
      <t>ショウ</t>
    </rPh>
    <rPh sb="16" eb="18">
      <t>バアイ</t>
    </rPh>
    <rPh sb="19" eb="20">
      <t>カク</t>
    </rPh>
    <rPh sb="20" eb="22">
      <t>サンギョウ</t>
    </rPh>
    <rPh sb="25" eb="27">
      <t>ジュヨウ</t>
    </rPh>
    <rPh sb="28" eb="29">
      <t>コタ</t>
    </rPh>
    <phoneticPr fontId="1"/>
  </si>
  <si>
    <t>　　けの生産能力があるか否かという点（生産能力の限界）が無視され</t>
    <rPh sb="4" eb="6">
      <t>セイサン</t>
    </rPh>
    <rPh sb="6" eb="8">
      <t>ノウリョク</t>
    </rPh>
    <rPh sb="12" eb="13">
      <t>イナ</t>
    </rPh>
    <rPh sb="17" eb="18">
      <t>テン</t>
    </rPh>
    <rPh sb="19" eb="21">
      <t>セイサン</t>
    </rPh>
    <rPh sb="21" eb="23">
      <t>ノウリョク</t>
    </rPh>
    <rPh sb="24" eb="26">
      <t>ゲンカイ</t>
    </rPh>
    <rPh sb="28" eb="30">
      <t>ムシ</t>
    </rPh>
    <phoneticPr fontId="1"/>
  </si>
  <si>
    <t>④　雇用分析について</t>
    <rPh sb="2" eb="4">
      <t>コヨウ</t>
    </rPh>
    <rPh sb="4" eb="6">
      <t>ブンセキ</t>
    </rPh>
    <phoneticPr fontId="1"/>
  </si>
  <si>
    <t>　・　生産の増加に対処する場合、従業者数を増やすだけではなく、所</t>
    <rPh sb="3" eb="5">
      <t>セイサン</t>
    </rPh>
    <rPh sb="6" eb="8">
      <t>ゾウカ</t>
    </rPh>
    <rPh sb="9" eb="11">
      <t>タイショ</t>
    </rPh>
    <rPh sb="13" eb="15">
      <t>バアイ</t>
    </rPh>
    <rPh sb="16" eb="18">
      <t>ジュウギョウ</t>
    </rPh>
    <rPh sb="18" eb="19">
      <t>シャ</t>
    </rPh>
    <rPh sb="19" eb="20">
      <t>スウ</t>
    </rPh>
    <rPh sb="21" eb="22">
      <t>フ</t>
    </rPh>
    <rPh sb="31" eb="32">
      <t>トコロ</t>
    </rPh>
    <phoneticPr fontId="1"/>
  </si>
  <si>
    <t>　　定外労働時間の増加や生産設備の増強により生産性を向上させる方</t>
    <rPh sb="2" eb="3">
      <t>サダム</t>
    </rPh>
    <rPh sb="3" eb="4">
      <t>ガイ</t>
    </rPh>
    <rPh sb="4" eb="6">
      <t>ロウドウ</t>
    </rPh>
    <rPh sb="6" eb="8">
      <t>ジカン</t>
    </rPh>
    <rPh sb="9" eb="11">
      <t>ゾウカ</t>
    </rPh>
    <rPh sb="12" eb="14">
      <t>セイサン</t>
    </rPh>
    <rPh sb="14" eb="16">
      <t>セツビ</t>
    </rPh>
    <rPh sb="17" eb="19">
      <t>ゾウキョウ</t>
    </rPh>
    <rPh sb="22" eb="25">
      <t>セイサンセイ</t>
    </rPh>
    <rPh sb="26" eb="28">
      <t>コウジョウ</t>
    </rPh>
    <rPh sb="31" eb="32">
      <t>ホウ</t>
    </rPh>
    <phoneticPr fontId="1"/>
  </si>
  <si>
    <t>　　法等もあります。そのため、必ずしも計算どおりの従業者数の増加</t>
    <rPh sb="2" eb="3">
      <t>ホウ</t>
    </rPh>
    <rPh sb="3" eb="4">
      <t>ナド</t>
    </rPh>
    <rPh sb="15" eb="16">
      <t>カナラ</t>
    </rPh>
    <rPh sb="19" eb="21">
      <t>ケイサン</t>
    </rPh>
    <rPh sb="25" eb="28">
      <t>ジュウギョウシャ</t>
    </rPh>
    <rPh sb="28" eb="29">
      <t>スウ</t>
    </rPh>
    <rPh sb="30" eb="32">
      <t>ゾウカ</t>
    </rPh>
    <phoneticPr fontId="1"/>
  </si>
  <si>
    <t>　　が見込めるとは限りません。</t>
    <rPh sb="3" eb="5">
      <t>ミコ</t>
    </rPh>
    <rPh sb="9" eb="10">
      <t>カギ</t>
    </rPh>
    <phoneticPr fontId="1"/>
  </si>
  <si>
    <t>⑤　その他の留意点</t>
    <rPh sb="4" eb="5">
      <t>タ</t>
    </rPh>
    <rPh sb="6" eb="9">
      <t>リュウイテン</t>
    </rPh>
    <phoneticPr fontId="1"/>
  </si>
  <si>
    <t>　・　与件データや消費転換率等の各種係数の設定条件により、分析結</t>
    <rPh sb="3" eb="5">
      <t>ヨケン</t>
    </rPh>
    <rPh sb="9" eb="11">
      <t>ショウヒ</t>
    </rPh>
    <rPh sb="11" eb="13">
      <t>テンカン</t>
    </rPh>
    <rPh sb="13" eb="14">
      <t>リツ</t>
    </rPh>
    <rPh sb="14" eb="15">
      <t>ナド</t>
    </rPh>
    <rPh sb="16" eb="18">
      <t>カクシュ</t>
    </rPh>
    <rPh sb="18" eb="20">
      <t>ケイスウ</t>
    </rPh>
    <rPh sb="21" eb="23">
      <t>セッテイ</t>
    </rPh>
    <rPh sb="23" eb="25">
      <t>ジョウケン</t>
    </rPh>
    <rPh sb="29" eb="31">
      <t>ブンセキ</t>
    </rPh>
    <rPh sb="31" eb="32">
      <t>ムスブ</t>
    </rPh>
    <phoneticPr fontId="1"/>
  </si>
  <si>
    <t>　　果は異なります。</t>
    <rPh sb="2" eb="3">
      <t>ハタシ</t>
    </rPh>
    <rPh sb="4" eb="5">
      <t>コト</t>
    </rPh>
    <phoneticPr fontId="1"/>
  </si>
  <si>
    <t>　・　以上のことから、本分析ツールの使用と分析結果については、各</t>
    <rPh sb="3" eb="5">
      <t>イジョウ</t>
    </rPh>
    <rPh sb="11" eb="12">
      <t>ホン</t>
    </rPh>
    <rPh sb="12" eb="14">
      <t>ブンセキ</t>
    </rPh>
    <rPh sb="18" eb="20">
      <t>シヨウ</t>
    </rPh>
    <rPh sb="21" eb="23">
      <t>ブンセキ</t>
    </rPh>
    <rPh sb="23" eb="25">
      <t>ケッカ</t>
    </rPh>
    <rPh sb="31" eb="32">
      <t>カク</t>
    </rPh>
    <phoneticPr fontId="1"/>
  </si>
  <si>
    <t>　する場合があります。</t>
    <phoneticPr fontId="1"/>
  </si>
  <si>
    <t>　絡ください。</t>
    <rPh sb="1" eb="2">
      <t>ラク</t>
    </rPh>
    <phoneticPr fontId="1"/>
  </si>
  <si>
    <t>〒010-8570　秋田市山王４－１－１</t>
    <phoneticPr fontId="1"/>
  </si>
  <si>
    <t>ＴＥＬ　０１８－８６０－１２５４</t>
    <phoneticPr fontId="1"/>
  </si>
  <si>
    <t>ＦＡＸ　０１８－８６０－１２５２</t>
    <phoneticPr fontId="1"/>
  </si>
  <si>
    <t>　　ません。</t>
    <phoneticPr fontId="1"/>
  </si>
  <si>
    <t>　　ています。</t>
    <phoneticPr fontId="1"/>
  </si>
  <si>
    <t>２　当初設定</t>
    <phoneticPr fontId="13"/>
  </si>
  <si>
    <t>消費転換率</t>
    <phoneticPr fontId="13"/>
  </si>
  <si>
    <t>３　分析結果</t>
    <phoneticPr fontId="13"/>
  </si>
  <si>
    <t>(単位：百万円、人）</t>
    <rPh sb="1" eb="3">
      <t>タンイ</t>
    </rPh>
    <rPh sb="4" eb="5">
      <t>ヒャク</t>
    </rPh>
    <rPh sb="5" eb="7">
      <t>マンエン</t>
    </rPh>
    <rPh sb="8" eb="9">
      <t>ニン</t>
    </rPh>
    <phoneticPr fontId="13"/>
  </si>
  <si>
    <t>生産誘発額</t>
    <rPh sb="0" eb="2">
      <t>セイサン</t>
    </rPh>
    <rPh sb="2" eb="5">
      <t>ユウハツガク</t>
    </rPh>
    <phoneticPr fontId="13"/>
  </si>
  <si>
    <t>粗付加価値
誘　発　額</t>
    <rPh sb="0" eb="1">
      <t>ソ</t>
    </rPh>
    <rPh sb="1" eb="3">
      <t>フカ</t>
    </rPh>
    <rPh sb="3" eb="5">
      <t>カチ</t>
    </rPh>
    <phoneticPr fontId="13"/>
  </si>
  <si>
    <t>雇用者所得
誘　発　額</t>
    <phoneticPr fontId="13"/>
  </si>
  <si>
    <t>従　業　者
誘　発　数</t>
    <rPh sb="0" eb="1">
      <t>ジュウ</t>
    </rPh>
    <rPh sb="2" eb="3">
      <t>ギョウ</t>
    </rPh>
    <rPh sb="4" eb="5">
      <t>シャ</t>
    </rPh>
    <rPh sb="6" eb="7">
      <t>ユウ</t>
    </rPh>
    <rPh sb="8" eb="9">
      <t>ハツ</t>
    </rPh>
    <rPh sb="10" eb="11">
      <t>スウ</t>
    </rPh>
    <phoneticPr fontId="13"/>
  </si>
  <si>
    <t>雇　用　者
誘　発　数</t>
    <rPh sb="0" eb="1">
      <t>ヤトイ</t>
    </rPh>
    <rPh sb="2" eb="3">
      <t>ヨウ</t>
    </rPh>
    <rPh sb="4" eb="5">
      <t>シャ</t>
    </rPh>
    <rPh sb="6" eb="7">
      <t>ユウ</t>
    </rPh>
    <rPh sb="8" eb="9">
      <t>ハツ</t>
    </rPh>
    <rPh sb="10" eb="11">
      <t>スウ</t>
    </rPh>
    <phoneticPr fontId="13"/>
  </si>
  <si>
    <t>直接効果</t>
    <phoneticPr fontId="13"/>
  </si>
  <si>
    <t>総合効果</t>
    <phoneticPr fontId="13"/>
  </si>
  <si>
    <t>波及効果倍率（倍）</t>
    <rPh sb="7" eb="8">
      <t>バイ</t>
    </rPh>
    <phoneticPr fontId="13"/>
  </si>
  <si>
    <t>　※　波及効果倍率は当初設定の最終需要増加額に対するものです。</t>
    <phoneticPr fontId="13"/>
  </si>
  <si>
    <t>　※　端数処理の関係で、内訳の計と合計が一致しない場合があります。</t>
    <rPh sb="3" eb="5">
      <t>ハスウ</t>
    </rPh>
    <rPh sb="5" eb="7">
      <t>ショリ</t>
    </rPh>
    <rPh sb="8" eb="10">
      <t>カンケイ</t>
    </rPh>
    <rPh sb="12" eb="14">
      <t>ウチワケ</t>
    </rPh>
    <rPh sb="15" eb="16">
      <t>ケイ</t>
    </rPh>
    <rPh sb="17" eb="19">
      <t>ゴウケイ</t>
    </rPh>
    <rPh sb="20" eb="22">
      <t>イッチ</t>
    </rPh>
    <rPh sb="25" eb="27">
      <t>バアイ</t>
    </rPh>
    <phoneticPr fontId="13"/>
  </si>
  <si>
    <t>　※　逆行列係数は、開放経済型を使用しています。</t>
    <rPh sb="3" eb="4">
      <t>ギャク</t>
    </rPh>
    <rPh sb="4" eb="6">
      <t>ギョウレツ</t>
    </rPh>
    <rPh sb="6" eb="8">
      <t>ケイスウ</t>
    </rPh>
    <rPh sb="10" eb="12">
      <t>カイホウ</t>
    </rPh>
    <rPh sb="12" eb="14">
      <t>ケイザイ</t>
    </rPh>
    <rPh sb="14" eb="15">
      <t>カタ</t>
    </rPh>
    <rPh sb="16" eb="18">
      <t>シヨウ</t>
    </rPh>
    <phoneticPr fontId="13"/>
  </si>
  <si>
    <t>就業係数</t>
    <rPh sb="0" eb="2">
      <t>シュウギョウ</t>
    </rPh>
    <rPh sb="2" eb="4">
      <t>ケイスウ</t>
    </rPh>
    <phoneticPr fontId="1"/>
  </si>
  <si>
    <t>雇用係数</t>
    <rPh sb="0" eb="2">
      <t>コヨウ</t>
    </rPh>
    <rPh sb="2" eb="4">
      <t>ケイスウ</t>
    </rPh>
    <phoneticPr fontId="1"/>
  </si>
  <si>
    <t>Ｈ</t>
    <phoneticPr fontId="1"/>
  </si>
  <si>
    <t>Ｉ</t>
    <phoneticPr fontId="1"/>
  </si>
  <si>
    <t>非印刷-雇用表</t>
    <rPh sb="0" eb="1">
      <t>ヒ</t>
    </rPh>
    <rPh sb="1" eb="3">
      <t>インサツ</t>
    </rPh>
    <rPh sb="4" eb="6">
      <t>コヨウ</t>
    </rPh>
    <rPh sb="6" eb="7">
      <t>ヒョウ</t>
    </rPh>
    <phoneticPr fontId="1"/>
  </si>
  <si>
    <t>（単位：人）</t>
    <rPh sb="4" eb="5">
      <t>ニン</t>
    </rPh>
    <phoneticPr fontId="1"/>
  </si>
  <si>
    <t>従業者総数</t>
  </si>
  <si>
    <t>個人業主</t>
  </si>
  <si>
    <t>家族従業者</t>
  </si>
  <si>
    <t>有給役員
・雇用者</t>
  </si>
  <si>
    <t>有給役員</t>
  </si>
  <si>
    <t>雇用者</t>
  </si>
  <si>
    <t>常用雇用者</t>
  </si>
  <si>
    <t>合計</t>
    <rPh sb="0" eb="2">
      <t>ゴウケイ</t>
    </rPh>
    <phoneticPr fontId="1"/>
  </si>
  <si>
    <t>就業係数</t>
    <rPh sb="0" eb="2">
      <t>シュウギョウ</t>
    </rPh>
    <rPh sb="2" eb="4">
      <t>ケイスウ</t>
    </rPh>
    <phoneticPr fontId="10"/>
  </si>
  <si>
    <t>雇用係数</t>
    <rPh sb="0" eb="2">
      <t>コヨウ</t>
    </rPh>
    <rPh sb="2" eb="4">
      <t>ケイスウ</t>
    </rPh>
    <phoneticPr fontId="10"/>
  </si>
  <si>
    <t>(単位：人)</t>
    <rPh sb="1" eb="3">
      <t>タンイ</t>
    </rPh>
    <rPh sb="4" eb="5">
      <t>ニン</t>
    </rPh>
    <phoneticPr fontId="1"/>
  </si>
  <si>
    <t>従業者
誘発数
(直接)</t>
    <rPh sb="0" eb="3">
      <t>ジュウギョウシャ</t>
    </rPh>
    <rPh sb="4" eb="6">
      <t>ユウハツ</t>
    </rPh>
    <rPh sb="6" eb="7">
      <t>スウ</t>
    </rPh>
    <rPh sb="9" eb="11">
      <t>チョクセツ</t>
    </rPh>
    <phoneticPr fontId="1"/>
  </si>
  <si>
    <t>雇用者
誘発数
(直接)</t>
    <rPh sb="0" eb="3">
      <t>コヨウシャ</t>
    </rPh>
    <rPh sb="4" eb="6">
      <t>ユウハツ</t>
    </rPh>
    <rPh sb="6" eb="7">
      <t>スウ</t>
    </rPh>
    <rPh sb="9" eb="11">
      <t>チョクセツ</t>
    </rPh>
    <phoneticPr fontId="1"/>
  </si>
  <si>
    <t>従業者
誘発数
(第１次)</t>
    <rPh sb="0" eb="3">
      <t>ジュウギョウシャ</t>
    </rPh>
    <rPh sb="4" eb="6">
      <t>ユウハツ</t>
    </rPh>
    <rPh sb="6" eb="7">
      <t>スウ</t>
    </rPh>
    <rPh sb="9" eb="10">
      <t>ダイ</t>
    </rPh>
    <rPh sb="11" eb="12">
      <t>ジ</t>
    </rPh>
    <phoneticPr fontId="1"/>
  </si>
  <si>
    <t>雇用者
誘発数
(第１次)</t>
    <rPh sb="0" eb="3">
      <t>コヨウシャ</t>
    </rPh>
    <rPh sb="4" eb="6">
      <t>ユウハツ</t>
    </rPh>
    <rPh sb="6" eb="7">
      <t>スウ</t>
    </rPh>
    <rPh sb="9" eb="10">
      <t>ダイ</t>
    </rPh>
    <rPh sb="11" eb="12">
      <t>ジ</t>
    </rPh>
    <phoneticPr fontId="1"/>
  </si>
  <si>
    <t>従業者
誘発数
(第２次)</t>
    <rPh sb="0" eb="3">
      <t>ジュウギョウシャ</t>
    </rPh>
    <rPh sb="4" eb="6">
      <t>ユウハツ</t>
    </rPh>
    <rPh sb="6" eb="7">
      <t>スウ</t>
    </rPh>
    <rPh sb="9" eb="10">
      <t>ダイ</t>
    </rPh>
    <rPh sb="11" eb="12">
      <t>ジ</t>
    </rPh>
    <phoneticPr fontId="1"/>
  </si>
  <si>
    <t>雇用者
誘発数
(第２次)</t>
    <rPh sb="0" eb="3">
      <t>コヨウシャ</t>
    </rPh>
    <rPh sb="4" eb="6">
      <t>ユウハツ</t>
    </rPh>
    <rPh sb="6" eb="7">
      <t>スウ</t>
    </rPh>
    <rPh sb="9" eb="10">
      <t>ダイ</t>
    </rPh>
    <rPh sb="11" eb="12">
      <t>ジ</t>
    </rPh>
    <phoneticPr fontId="1"/>
  </si>
  <si>
    <t>Ⅰ</t>
    <phoneticPr fontId="1"/>
  </si>
  <si>
    <t>Ⅱ</t>
    <phoneticPr fontId="1"/>
  </si>
  <si>
    <t>Ⅲ</t>
    <phoneticPr fontId="1"/>
  </si>
  <si>
    <t>Ⅳ</t>
    <phoneticPr fontId="1"/>
  </si>
  <si>
    <t>Ⅴ</t>
    <phoneticPr fontId="1"/>
  </si>
  <si>
    <t>Ⅵ</t>
    <phoneticPr fontId="1"/>
  </si>
  <si>
    <t>Ⅶ</t>
    <phoneticPr fontId="1"/>
  </si>
  <si>
    <t>Ⅷ</t>
    <phoneticPr fontId="1"/>
  </si>
  <si>
    <t>②×Ｈ</t>
    <phoneticPr fontId="1"/>
  </si>
  <si>
    <t>②×Ｉ</t>
    <phoneticPr fontId="1"/>
  </si>
  <si>
    <t>⑦×Ｈ</t>
    <phoneticPr fontId="1"/>
  </si>
  <si>
    <t>⑦×Ｉ</t>
    <phoneticPr fontId="1"/>
  </si>
  <si>
    <t>⑭×Ｈ</t>
    <phoneticPr fontId="1"/>
  </si>
  <si>
    <t>⑭×Ｉ</t>
    <phoneticPr fontId="1"/>
  </si>
  <si>
    <t>Ⅰ＋Ⅲ＋Ⅴ</t>
    <phoneticPr fontId="1"/>
  </si>
  <si>
    <t>Ⅱ＋Ⅳ＋Ⅵ</t>
    <phoneticPr fontId="1"/>
  </si>
  <si>
    <t>　※　「Ｄ　投入係数」及び「Ｅ　開放経済型逆行列係数」については、紙面の関係上、掲載しておりません。</t>
    <rPh sb="6" eb="8">
      <t>トウニュウ</t>
    </rPh>
    <rPh sb="8" eb="10">
      <t>ケイスウ</t>
    </rPh>
    <rPh sb="11" eb="12">
      <t>オヨ</t>
    </rPh>
    <rPh sb="16" eb="18">
      <t>カイホウ</t>
    </rPh>
    <rPh sb="18" eb="20">
      <t>ケイザイ</t>
    </rPh>
    <rPh sb="20" eb="21">
      <t>ガタ</t>
    </rPh>
    <rPh sb="21" eb="24">
      <t>ギャクギョウレツ</t>
    </rPh>
    <rPh sb="24" eb="26">
      <t>ケイスウ</t>
    </rPh>
    <rPh sb="33" eb="35">
      <t>シメン</t>
    </rPh>
    <rPh sb="36" eb="39">
      <t>カンケイジョウ</t>
    </rPh>
    <rPh sb="40" eb="42">
      <t>ケイサイ</t>
    </rPh>
    <phoneticPr fontId="1"/>
  </si>
  <si>
    <t>Ｈ</t>
    <phoneticPr fontId="1"/>
  </si>
  <si>
    <t>I</t>
    <phoneticPr fontId="1"/>
  </si>
  <si>
    <t>Ｈ</t>
    <phoneticPr fontId="1"/>
  </si>
  <si>
    <t>Ｉ</t>
    <phoneticPr fontId="1"/>
  </si>
  <si>
    <t>　従業者総数／県内生産額</t>
    <rPh sb="1" eb="4">
      <t>ジュウギョウシャ</t>
    </rPh>
    <rPh sb="4" eb="6">
      <t>ソウスウ</t>
    </rPh>
    <rPh sb="7" eb="9">
      <t>ケンナイ</t>
    </rPh>
    <rPh sb="9" eb="11">
      <t>セイサン</t>
    </rPh>
    <rPh sb="11" eb="12">
      <t>ガク</t>
    </rPh>
    <phoneticPr fontId="1"/>
  </si>
  <si>
    <t>　県内最終需要増加額（直接）が誘発する従業者数の推計</t>
    <rPh sb="1" eb="3">
      <t>ケンナイ</t>
    </rPh>
    <rPh sb="3" eb="5">
      <t>サイシュウ</t>
    </rPh>
    <rPh sb="5" eb="7">
      <t>ジュヨウ</t>
    </rPh>
    <rPh sb="7" eb="9">
      <t>ゾウカ</t>
    </rPh>
    <rPh sb="9" eb="10">
      <t>ガク</t>
    </rPh>
    <rPh sb="11" eb="13">
      <t>チョクセツ</t>
    </rPh>
    <rPh sb="15" eb="17">
      <t>ユウハツ</t>
    </rPh>
    <rPh sb="19" eb="22">
      <t>ジュウギョウシャ</t>
    </rPh>
    <rPh sb="22" eb="23">
      <t>スウ</t>
    </rPh>
    <rPh sb="24" eb="26">
      <t>スイケイ</t>
    </rPh>
    <phoneticPr fontId="1"/>
  </si>
  <si>
    <t>②＊Ｈ[就業係数]</t>
    <rPh sb="4" eb="6">
      <t>シュウギョウ</t>
    </rPh>
    <rPh sb="6" eb="8">
      <t>ケイスウ</t>
    </rPh>
    <phoneticPr fontId="1"/>
  </si>
  <si>
    <t>　県内最終需要増加額（直接）が誘発する雇用者数の推計</t>
    <rPh sb="1" eb="3">
      <t>ケンナイ</t>
    </rPh>
    <rPh sb="3" eb="5">
      <t>サイシュウ</t>
    </rPh>
    <rPh sb="5" eb="7">
      <t>ジュヨウ</t>
    </rPh>
    <rPh sb="7" eb="9">
      <t>ゾウカ</t>
    </rPh>
    <rPh sb="9" eb="10">
      <t>ガク</t>
    </rPh>
    <rPh sb="11" eb="13">
      <t>チョクセツ</t>
    </rPh>
    <rPh sb="15" eb="17">
      <t>ユウハツ</t>
    </rPh>
    <rPh sb="19" eb="22">
      <t>コヨウシャ</t>
    </rPh>
    <rPh sb="22" eb="23">
      <t>スウ</t>
    </rPh>
    <rPh sb="24" eb="26">
      <t>スイケイ</t>
    </rPh>
    <phoneticPr fontId="1"/>
  </si>
  <si>
    <t>②＊Ｉ[雇用係数]</t>
    <rPh sb="4" eb="6">
      <t>コヨウ</t>
    </rPh>
    <rPh sb="6" eb="8">
      <t>ケイスウ</t>
    </rPh>
    <phoneticPr fontId="1"/>
  </si>
  <si>
    <t>　生産誘発額（第１次）が誘発する従業者数の推計</t>
    <rPh sb="1" eb="3">
      <t>セイサン</t>
    </rPh>
    <rPh sb="3" eb="5">
      <t>ユウハツ</t>
    </rPh>
    <rPh sb="5" eb="6">
      <t>ガク</t>
    </rPh>
    <rPh sb="7" eb="8">
      <t>ダイ</t>
    </rPh>
    <rPh sb="9" eb="10">
      <t>ジ</t>
    </rPh>
    <rPh sb="12" eb="14">
      <t>ユウハツ</t>
    </rPh>
    <rPh sb="16" eb="19">
      <t>ジュウギョウシャ</t>
    </rPh>
    <rPh sb="19" eb="20">
      <t>スウ</t>
    </rPh>
    <rPh sb="21" eb="23">
      <t>スイケイ</t>
    </rPh>
    <phoneticPr fontId="1"/>
  </si>
  <si>
    <t>⑦＊Ｈ[就業係数]</t>
    <rPh sb="4" eb="6">
      <t>シュウギョウ</t>
    </rPh>
    <rPh sb="6" eb="8">
      <t>ケイスウ</t>
    </rPh>
    <phoneticPr fontId="1"/>
  </si>
  <si>
    <t>　生産誘発額（第１次）が誘発する雇用者数の推計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1"/>
  </si>
  <si>
    <t>⑦＊Ｉ[雇用係数]</t>
    <rPh sb="4" eb="6">
      <t>コヨウ</t>
    </rPh>
    <rPh sb="6" eb="8">
      <t>ケイスウ</t>
    </rPh>
    <phoneticPr fontId="1"/>
  </si>
  <si>
    <t>　生産誘発額（第２次）が誘発する従業者数の推計</t>
    <rPh sb="1" eb="3">
      <t>セイサン</t>
    </rPh>
    <rPh sb="3" eb="6">
      <t>ユウハツガク</t>
    </rPh>
    <rPh sb="7" eb="8">
      <t>ダイ</t>
    </rPh>
    <rPh sb="9" eb="10">
      <t>ジ</t>
    </rPh>
    <rPh sb="12" eb="14">
      <t>ユウハツ</t>
    </rPh>
    <rPh sb="16" eb="19">
      <t>ジュウギョウシャ</t>
    </rPh>
    <rPh sb="19" eb="20">
      <t>スウ</t>
    </rPh>
    <rPh sb="21" eb="23">
      <t>スイケイ</t>
    </rPh>
    <phoneticPr fontId="1"/>
  </si>
  <si>
    <t>⑭＊Ｈ[就業係数]</t>
    <rPh sb="4" eb="6">
      <t>シュウギョウ</t>
    </rPh>
    <rPh sb="6" eb="8">
      <t>ケイスウ</t>
    </rPh>
    <phoneticPr fontId="1"/>
  </si>
  <si>
    <t>　生産誘発額（第２次）が誘発する雇用者数の推計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1"/>
  </si>
  <si>
    <t>⑭＊Ｉ[雇用係数]</t>
    <rPh sb="4" eb="6">
      <t>コヨウ</t>
    </rPh>
    <rPh sb="6" eb="8">
      <t>ケイスウ</t>
    </rPh>
    <phoneticPr fontId="1"/>
  </si>
  <si>
    <t>　従業者誘発数を合計（直接＋第１次＋第２次）</t>
    <rPh sb="1" eb="4">
      <t>ジュウギョウシャ</t>
    </rPh>
    <rPh sb="4" eb="6">
      <t>ユウハツ</t>
    </rPh>
    <rPh sb="6" eb="7">
      <t>スウ</t>
    </rPh>
    <rPh sb="8" eb="10">
      <t>ゴウケイ</t>
    </rPh>
    <rPh sb="11" eb="13">
      <t>チョクセツ</t>
    </rPh>
    <rPh sb="14" eb="15">
      <t>ダイ</t>
    </rPh>
    <rPh sb="16" eb="17">
      <t>ジ</t>
    </rPh>
    <rPh sb="18" eb="19">
      <t>ダイ</t>
    </rPh>
    <rPh sb="20" eb="21">
      <t>ジ</t>
    </rPh>
    <phoneticPr fontId="1"/>
  </si>
  <si>
    <t>　雇用者誘発数を合計（直接＋第１次＋第２次）</t>
    <rPh sb="1" eb="4">
      <t>コヨウシャ</t>
    </rPh>
    <rPh sb="4" eb="6">
      <t>ユウハツ</t>
    </rPh>
    <rPh sb="6" eb="7">
      <t>スウ</t>
    </rPh>
    <rPh sb="8" eb="10">
      <t>ゴウケイ</t>
    </rPh>
    <rPh sb="11" eb="13">
      <t>チョクセツ</t>
    </rPh>
    <rPh sb="14" eb="15">
      <t>ダイ</t>
    </rPh>
    <rPh sb="16" eb="17">
      <t>ジ</t>
    </rPh>
    <rPh sb="18" eb="19">
      <t>ダイ</t>
    </rPh>
    <rPh sb="20" eb="21">
      <t>ジ</t>
    </rPh>
    <phoneticPr fontId="1"/>
  </si>
  <si>
    <t>①</t>
    <phoneticPr fontId="1"/>
  </si>
  <si>
    <t>②</t>
    <phoneticPr fontId="1"/>
  </si>
  <si>
    <t>③</t>
    <phoneticPr fontId="1"/>
  </si>
  <si>
    <t>④</t>
    <phoneticPr fontId="1"/>
  </si>
  <si>
    <t>⑤</t>
    <phoneticPr fontId="1"/>
  </si>
  <si>
    <t>④＋⑨</t>
    <phoneticPr fontId="1"/>
  </si>
  <si>
    <t>②＋⑦＋⑭</t>
    <phoneticPr fontId="1"/>
  </si>
  <si>
    <t>⑱</t>
    <phoneticPr fontId="1"/>
  </si>
  <si>
    <t>③＋⑧＋⑮</t>
    <phoneticPr fontId="1"/>
  </si>
  <si>
    <t>⑲</t>
    <phoneticPr fontId="1"/>
  </si>
  <si>
    <t>④＋⑨＋⑯</t>
    <phoneticPr fontId="1"/>
  </si>
  <si>
    <t>×Ｄ[投入係数]</t>
    <phoneticPr fontId="13"/>
  </si>
  <si>
    <t>×Ｂ[粗付加価値率]</t>
    <phoneticPr fontId="13"/>
  </si>
  <si>
    <t>×Ｃ[雇用者所得率]</t>
    <phoneticPr fontId="13"/>
  </si>
  <si>
    <t xml:space="preserve"> 粗付加価値誘発額(直接)</t>
    <phoneticPr fontId="13"/>
  </si>
  <si>
    <t>雇用者所得誘発額(直接)</t>
    <phoneticPr fontId="13"/>
  </si>
  <si>
    <t>×Ａ[県内自給率]</t>
    <phoneticPr fontId="13"/>
  </si>
  <si>
    <t>県外へ</t>
    <phoneticPr fontId="13"/>
  </si>
  <si>
    <t>×Ｆ[消費転換率]</t>
    <phoneticPr fontId="13"/>
  </si>
  <si>
    <t>×Ｂ[粗付加価値率]</t>
    <phoneticPr fontId="13"/>
  </si>
  <si>
    <t>×Ｃ[雇用者所得率]</t>
    <phoneticPr fontId="13"/>
  </si>
  <si>
    <t>×Ｇ[消費パターン]</t>
    <phoneticPr fontId="13"/>
  </si>
  <si>
    <t>×Ａ[県内自給率]</t>
    <phoneticPr fontId="13"/>
  </si>
  <si>
    <t>逆行列係数]</t>
    <phoneticPr fontId="13"/>
  </si>
  <si>
    <t>図２　雇用誘発効果フロー</t>
    <rPh sb="0" eb="1">
      <t>ズ</t>
    </rPh>
    <rPh sb="3" eb="5">
      <t>コヨウ</t>
    </rPh>
    <rPh sb="5" eb="7">
      <t>ユウハツ</t>
    </rPh>
    <rPh sb="7" eb="9">
      <t>コウカ</t>
    </rPh>
    <phoneticPr fontId="13"/>
  </si>
  <si>
    <t>(単位：百万円、人)</t>
    <rPh sb="1" eb="3">
      <t>タンイ</t>
    </rPh>
    <rPh sb="4" eb="5">
      <t>ヒャク</t>
    </rPh>
    <rPh sb="5" eb="7">
      <t>マンエン</t>
    </rPh>
    <rPh sb="8" eb="9">
      <t>ニン</t>
    </rPh>
    <phoneticPr fontId="13"/>
  </si>
  <si>
    <t>×Ｈ[就業係数]</t>
    <rPh sb="3" eb="5">
      <t>シュウギョウ</t>
    </rPh>
    <rPh sb="5" eb="7">
      <t>ケイスウ</t>
    </rPh>
    <phoneticPr fontId="13"/>
  </si>
  <si>
    <t>×Ｉ[雇用係数]</t>
    <rPh sb="3" eb="5">
      <t>コヨウ</t>
    </rPh>
    <rPh sb="5" eb="7">
      <t>ケイスウ</t>
    </rPh>
    <phoneticPr fontId="13"/>
  </si>
  <si>
    <t>　従業者誘発数（直接）</t>
    <rPh sb="1" eb="4">
      <t>ジュウギョウシャ</t>
    </rPh>
    <rPh sb="4" eb="6">
      <t>ユウハツ</t>
    </rPh>
    <rPh sb="6" eb="7">
      <t>スウ</t>
    </rPh>
    <rPh sb="8" eb="10">
      <t>チョクセツ</t>
    </rPh>
    <phoneticPr fontId="13"/>
  </si>
  <si>
    <t>雇用者誘発数（直接）</t>
    <rPh sb="0" eb="3">
      <t>コヨウシャ</t>
    </rPh>
    <rPh sb="3" eb="5">
      <t>ユウハツ</t>
    </rPh>
    <rPh sb="5" eb="6">
      <t>スウ</t>
    </rPh>
    <rPh sb="7" eb="9">
      <t>チョクセツ</t>
    </rPh>
    <phoneticPr fontId="13"/>
  </si>
  <si>
    <t>第１次波及効果</t>
    <rPh sb="0" eb="1">
      <t>ダイ</t>
    </rPh>
    <rPh sb="2" eb="3">
      <t>ジ</t>
    </rPh>
    <rPh sb="3" eb="5">
      <t>ハキュウ</t>
    </rPh>
    <rPh sb="5" eb="7">
      <t>コウカ</t>
    </rPh>
    <phoneticPr fontId="13"/>
  </si>
  <si>
    <t>生産誘発額(第１次)</t>
    <rPh sb="0" eb="2">
      <t>セイサン</t>
    </rPh>
    <rPh sb="2" eb="4">
      <t>ユウハツ</t>
    </rPh>
    <rPh sb="4" eb="5">
      <t>ガク</t>
    </rPh>
    <rPh sb="6" eb="7">
      <t>ダイ</t>
    </rPh>
    <rPh sb="8" eb="9">
      <t>ジ</t>
    </rPh>
    <phoneticPr fontId="13"/>
  </si>
  <si>
    <t>　従業者誘発数（第１次）</t>
    <rPh sb="1" eb="4">
      <t>ジュウギョウシャ</t>
    </rPh>
    <rPh sb="4" eb="6">
      <t>ユウハツ</t>
    </rPh>
    <rPh sb="6" eb="7">
      <t>スウ</t>
    </rPh>
    <rPh sb="8" eb="9">
      <t>ダイ</t>
    </rPh>
    <rPh sb="10" eb="11">
      <t>ジ</t>
    </rPh>
    <phoneticPr fontId="13"/>
  </si>
  <si>
    <t>雇用者誘発数（第１次）</t>
    <rPh sb="0" eb="3">
      <t>コヨウシャ</t>
    </rPh>
    <rPh sb="3" eb="5">
      <t>ユウハツ</t>
    </rPh>
    <rPh sb="5" eb="6">
      <t>スウ</t>
    </rPh>
    <rPh sb="7" eb="8">
      <t>ダイ</t>
    </rPh>
    <rPh sb="9" eb="10">
      <t>ジ</t>
    </rPh>
    <phoneticPr fontId="13"/>
  </si>
  <si>
    <t>第２次波及効果</t>
    <rPh sb="0" eb="1">
      <t>ダイ</t>
    </rPh>
    <rPh sb="2" eb="3">
      <t>ジ</t>
    </rPh>
    <rPh sb="3" eb="5">
      <t>ハキュウ</t>
    </rPh>
    <rPh sb="5" eb="7">
      <t>コウカ</t>
    </rPh>
    <phoneticPr fontId="13"/>
  </si>
  <si>
    <t>生産誘発額(第２次)</t>
    <rPh sb="0" eb="2">
      <t>セイサン</t>
    </rPh>
    <rPh sb="2" eb="4">
      <t>ユウハツ</t>
    </rPh>
    <rPh sb="4" eb="5">
      <t>ガク</t>
    </rPh>
    <rPh sb="6" eb="7">
      <t>ダイ</t>
    </rPh>
    <rPh sb="8" eb="9">
      <t>ジ</t>
    </rPh>
    <phoneticPr fontId="13"/>
  </si>
  <si>
    <t>　従業者誘発数（第２次）</t>
    <rPh sb="1" eb="4">
      <t>ジュウギョウシャ</t>
    </rPh>
    <rPh sb="4" eb="6">
      <t>ユウハツ</t>
    </rPh>
    <rPh sb="6" eb="7">
      <t>スウ</t>
    </rPh>
    <rPh sb="8" eb="9">
      <t>ダイ</t>
    </rPh>
    <rPh sb="10" eb="11">
      <t>ジ</t>
    </rPh>
    <phoneticPr fontId="13"/>
  </si>
  <si>
    <t>雇用者誘発数（第２次）</t>
    <rPh sb="0" eb="3">
      <t>コヨウシャ</t>
    </rPh>
    <rPh sb="3" eb="5">
      <t>ユウハツ</t>
    </rPh>
    <rPh sb="5" eb="6">
      <t>スウ</t>
    </rPh>
    <rPh sb="7" eb="8">
      <t>ダイ</t>
    </rPh>
    <rPh sb="9" eb="10">
      <t>ジ</t>
    </rPh>
    <phoneticPr fontId="13"/>
  </si>
  <si>
    <t>　※　端数処理の関係で、内訳の計と合計が一致しない場合があります。（以下の表についても同様。）</t>
    <rPh sb="3" eb="5">
      <t>ハスウ</t>
    </rPh>
    <rPh sb="5" eb="7">
      <t>ショリ</t>
    </rPh>
    <rPh sb="8" eb="10">
      <t>カンケイ</t>
    </rPh>
    <rPh sb="12" eb="14">
      <t>ウチワケ</t>
    </rPh>
    <rPh sb="15" eb="16">
      <t>ケイ</t>
    </rPh>
    <rPh sb="17" eb="19">
      <t>ゴウケイ</t>
    </rPh>
    <rPh sb="20" eb="22">
      <t>イッチ</t>
    </rPh>
    <rPh sb="25" eb="27">
      <t>バアイ</t>
    </rPh>
    <rPh sb="34" eb="36">
      <t>イカ</t>
    </rPh>
    <rPh sb="37" eb="38">
      <t>ヒョウ</t>
    </rPh>
    <rPh sb="43" eb="45">
      <t>ドウヨウ</t>
    </rPh>
    <phoneticPr fontId="13"/>
  </si>
  <si>
    <t>産業部門別雇用誘発効果（総合効果）</t>
    <rPh sb="2" eb="5">
      <t>ブモンベツ</t>
    </rPh>
    <rPh sb="5" eb="7">
      <t>コヨウ</t>
    </rPh>
    <rPh sb="7" eb="9">
      <t>ユウハツ</t>
    </rPh>
    <rPh sb="12" eb="14">
      <t>ソウゴウ</t>
    </rPh>
    <rPh sb="14" eb="16">
      <t>コウカ</t>
    </rPh>
    <phoneticPr fontId="13"/>
  </si>
  <si>
    <t>従業者誘発数</t>
    <rPh sb="0" eb="3">
      <t>ジュウギョウシャ</t>
    </rPh>
    <rPh sb="3" eb="5">
      <t>ユウハツ</t>
    </rPh>
    <rPh sb="5" eb="6">
      <t>スウ</t>
    </rPh>
    <phoneticPr fontId="13"/>
  </si>
  <si>
    <t>雇用者誘発数</t>
    <rPh sb="0" eb="3">
      <t>コヨウシャ</t>
    </rPh>
    <rPh sb="3" eb="5">
      <t>ユウハツ</t>
    </rPh>
    <rPh sb="5" eb="6">
      <t>スウ</t>
    </rPh>
    <phoneticPr fontId="13"/>
  </si>
  <si>
    <t>従業者
誘発数
合　計</t>
    <rPh sb="0" eb="3">
      <t>ジュウギョウシャ</t>
    </rPh>
    <rPh sb="4" eb="6">
      <t>ユウハツ</t>
    </rPh>
    <rPh sb="6" eb="7">
      <t>スウ</t>
    </rPh>
    <rPh sb="8" eb="9">
      <t>ゴウ</t>
    </rPh>
    <rPh sb="10" eb="11">
      <t>ケイ</t>
    </rPh>
    <phoneticPr fontId="1"/>
  </si>
  <si>
    <t>雇用者
誘発数
合　計</t>
    <rPh sb="0" eb="3">
      <t>コヨウシャ</t>
    </rPh>
    <rPh sb="4" eb="6">
      <t>ユウハツ</t>
    </rPh>
    <rPh sb="6" eb="7">
      <t>スウ</t>
    </rPh>
    <rPh sb="8" eb="9">
      <t>ゴウ</t>
    </rPh>
    <rPh sb="10" eb="11">
      <t>ケイ</t>
    </rPh>
    <phoneticPr fontId="1"/>
  </si>
  <si>
    <t>　※　生産誘発額、粗付加価値誘発額、雇用者所得誘発額については、端数処理の関係で、内訳の計と</t>
    <rPh sb="3" eb="5">
      <t>セイサン</t>
    </rPh>
    <rPh sb="5" eb="8">
      <t>ユウハツガク</t>
    </rPh>
    <rPh sb="9" eb="10">
      <t>ソ</t>
    </rPh>
    <rPh sb="10" eb="12">
      <t>フカ</t>
    </rPh>
    <rPh sb="12" eb="14">
      <t>カチ</t>
    </rPh>
    <rPh sb="14" eb="16">
      <t>ユウハツ</t>
    </rPh>
    <rPh sb="16" eb="17">
      <t>ガク</t>
    </rPh>
    <rPh sb="18" eb="21">
      <t>コヨウシャ</t>
    </rPh>
    <rPh sb="21" eb="23">
      <t>ショトク</t>
    </rPh>
    <rPh sb="23" eb="26">
      <t>ユウハツガク</t>
    </rPh>
    <rPh sb="32" eb="34">
      <t>ハスウ</t>
    </rPh>
    <rPh sb="34" eb="36">
      <t>ショリ</t>
    </rPh>
    <rPh sb="37" eb="39">
      <t>カンケイ</t>
    </rPh>
    <rPh sb="41" eb="43">
      <t>ウチワケ</t>
    </rPh>
    <rPh sb="44" eb="45">
      <t>ケイ</t>
    </rPh>
    <phoneticPr fontId="13"/>
  </si>
  <si>
    <t>　　合計が一致しない場合があります。</t>
    <rPh sb="2" eb="3">
      <t>ゴウ</t>
    </rPh>
    <rPh sb="3" eb="4">
      <t>ケイ</t>
    </rPh>
    <rPh sb="5" eb="7">
      <t>イッチ</t>
    </rPh>
    <rPh sb="10" eb="12">
      <t>バアイ</t>
    </rPh>
    <phoneticPr fontId="13"/>
  </si>
  <si>
    <t>①　産業部門別に「最終需要増加額」を設定します。</t>
    <rPh sb="9" eb="11">
      <t>サイシュウ</t>
    </rPh>
    <rPh sb="11" eb="13">
      <t>ジュヨウ</t>
    </rPh>
    <rPh sb="13" eb="16">
      <t>ゾウカガク</t>
    </rPh>
    <rPh sb="18" eb="20">
      <t>セッテイ</t>
    </rPh>
    <phoneticPr fontId="1"/>
  </si>
  <si>
    <t>畜産</t>
  </si>
  <si>
    <t>農業サービス</t>
  </si>
  <si>
    <t>食料品</t>
  </si>
  <si>
    <t>たばこ</t>
  </si>
  <si>
    <t>繊維工業製品</t>
  </si>
  <si>
    <t>家具・装備品</t>
  </si>
  <si>
    <t>化学肥料</t>
  </si>
  <si>
    <t>プラスチック製品</t>
  </si>
  <si>
    <t>ゴム製品</t>
  </si>
  <si>
    <t>ガラス・ガラス製品</t>
  </si>
  <si>
    <t>セメント・セメント製品</t>
  </si>
  <si>
    <t>その他の窯業・土石製品</t>
  </si>
  <si>
    <t>銑鉄・粗鋼</t>
  </si>
  <si>
    <t>鋼材</t>
  </si>
  <si>
    <t>非鉄金属製錬・精製</t>
  </si>
  <si>
    <t>非鉄金属加工製品</t>
  </si>
  <si>
    <t>その他の金属製品</t>
  </si>
  <si>
    <t>船舶・同修理</t>
  </si>
  <si>
    <t>その他の輸送機械・同修理</t>
  </si>
  <si>
    <t>建設補修</t>
  </si>
  <si>
    <t>公共事業</t>
  </si>
  <si>
    <t>その他の土木建設</t>
  </si>
  <si>
    <t>電力</t>
  </si>
  <si>
    <t>ガス・熱供給</t>
  </si>
  <si>
    <t>水道</t>
  </si>
  <si>
    <t>廃棄物処理</t>
  </si>
  <si>
    <t>不動産仲介及び賃貸</t>
  </si>
  <si>
    <t>住宅賃貸料</t>
  </si>
  <si>
    <t>鉄道輸送</t>
  </si>
  <si>
    <t>自家輸送</t>
  </si>
  <si>
    <t>水運</t>
  </si>
  <si>
    <t>航空輸送</t>
  </si>
  <si>
    <t>倉庫</t>
  </si>
  <si>
    <t>通信</t>
  </si>
  <si>
    <t>放送</t>
  </si>
  <si>
    <t>教育</t>
  </si>
  <si>
    <t>研究</t>
  </si>
  <si>
    <t>広告</t>
  </si>
  <si>
    <t>物品賃貸サービス</t>
  </si>
  <si>
    <t>その他の対事業所サービス</t>
  </si>
  <si>
    <t>娯楽サービス</t>
  </si>
  <si>
    <t>その他の対個人サービス</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</si>
  <si>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</si>
  <si>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</si>
  <si>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</si>
  <si>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</si>
  <si>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</si>
  <si>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</si>
  <si>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</si>
  <si>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</si>
  <si>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</si>
  <si>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</si>
  <si>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</si>
  <si>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</si>
  <si>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</si>
  <si>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</si>
  <si>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</si>
  <si>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</si>
  <si>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</si>
  <si>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</si>
  <si>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</si>
  <si>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</si>
  <si>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</si>
  <si>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</si>
  <si>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</si>
  <si>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</si>
  <si>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</si>
  <si>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</si>
  <si>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</si>
  <si>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</si>
  <si>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</si>
  <si>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</si>
  <si>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</si>
  <si>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</si>
  <si>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</si>
  <si>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</si>
  <si>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</si>
  <si>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</si>
  <si>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</si>
  <si>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</si>
  <si>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</si>
  <si>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</si>
  <si>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</si>
  <si>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</si>
  <si>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</si>
  <si>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</si>
  <si>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</si>
  <si>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</si>
  <si>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</si>
  <si>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</si>
  <si>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</si>
  <si>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</si>
  <si>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</si>
  <si>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</si>
  <si>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</si>
  <si>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</si>
  <si>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</si>
  <si>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</si>
  <si>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</si>
  <si>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</si>
  <si>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</si>
  <si>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</si>
  <si>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</si>
  <si>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</si>
  <si>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</si>
  <si>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</si>
  <si>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</si>
  <si>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</si>
  <si>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</si>
  <si>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</si>
  <si>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</si>
  <si>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</si>
  <si>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</si>
  <si>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</si>
  <si>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</si>
  <si>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</si>
  <si>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</si>
  <si>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</si>
  <si>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</si>
  <si>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</si>
  <si>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</si>
  <si>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</si>
  <si>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</si>
  <si>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</si>
  <si>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</si>
  <si>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</si>
  <si>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</si>
  <si>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</si>
  <si>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</si>
  <si>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</si>
  <si>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</si>
  <si>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</si>
  <si>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</si>
  <si>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</si>
  <si>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</si>
  <si>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</si>
  <si>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</si>
  <si>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</si>
  <si>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</si>
  <si>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</si>
  <si>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</si>
  <si>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</si>
  <si>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</si>
  <si>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</si>
  <si>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介護</t>
  </si>
  <si>
    <t>103</t>
  </si>
  <si>
    <t>105</t>
  </si>
  <si>
    <t>106</t>
  </si>
  <si>
    <t>107</t>
  </si>
  <si>
    <t>　　場合。</t>
    <rPh sb="2" eb="4">
      <t>バアイ</t>
    </rPh>
    <phoneticPr fontId="1"/>
  </si>
  <si>
    <t>表１　産業部門別経済波及・雇用誘発効果</t>
    <rPh sb="13" eb="15">
      <t>コヨウ</t>
    </rPh>
    <rPh sb="15" eb="17">
      <t>ユウハツ</t>
    </rPh>
    <phoneticPr fontId="13"/>
  </si>
  <si>
    <t>粗付加価値誘発額</t>
    <phoneticPr fontId="13"/>
  </si>
  <si>
    <t>雇用者所得誘発額</t>
    <phoneticPr fontId="13"/>
  </si>
  <si>
    <t>（単位：百万円）</t>
    <phoneticPr fontId="13"/>
  </si>
  <si>
    <t>（単位：人）</t>
    <rPh sb="4" eb="5">
      <t>ヒト</t>
    </rPh>
    <phoneticPr fontId="13"/>
  </si>
  <si>
    <t>表２　分析手順</t>
    <rPh sb="0" eb="1">
      <t>ヒョウ</t>
    </rPh>
    <rPh sb="3" eb="5">
      <t>ブンセキ</t>
    </rPh>
    <rPh sb="5" eb="7">
      <t>テジュン</t>
    </rPh>
    <phoneticPr fontId="1"/>
  </si>
  <si>
    <t>表３　計算内容</t>
    <rPh sb="0" eb="1">
      <t>ヒョウ</t>
    </rPh>
    <rPh sb="3" eb="5">
      <t>ケイサン</t>
    </rPh>
    <rPh sb="5" eb="7">
      <t>ナイヨウ</t>
    </rPh>
    <phoneticPr fontId="1"/>
  </si>
  <si>
    <t>(単位：人)</t>
    <rPh sb="1" eb="3">
      <t>タンイ</t>
    </rPh>
    <rPh sb="4" eb="5">
      <t>ヒト</t>
    </rPh>
    <phoneticPr fontId="1"/>
  </si>
  <si>
    <t>表４　各種係数</t>
    <rPh sb="0" eb="1">
      <t>ヒョウ</t>
    </rPh>
    <rPh sb="3" eb="5">
      <t>カクシュ</t>
    </rPh>
    <rPh sb="5" eb="7">
      <t>ケイスウ</t>
    </rPh>
    <phoneticPr fontId="1"/>
  </si>
  <si>
    <t>１．はじめに</t>
    <phoneticPr fontId="1"/>
  </si>
  <si>
    <t>　　　私たちの日常生活に必要な各種の消費財や企業の設備の拡充に使用される資本財</t>
    <phoneticPr fontId="1"/>
  </si>
  <si>
    <t>　　は、農林水産業、製造業、サービス業など多くの産業によって生産されています。</t>
    <phoneticPr fontId="1"/>
  </si>
  <si>
    <t>　　これらの産業はそれぞれ単独に存在するものではなく、原材料・燃料等の取引を通</t>
    <phoneticPr fontId="1"/>
  </si>
  <si>
    <t>　　　　例）県外の企業に全額発注する等</t>
    <rPh sb="4" eb="5">
      <t>レイ</t>
    </rPh>
    <rPh sb="6" eb="8">
      <t>ケンガイ</t>
    </rPh>
    <rPh sb="9" eb="11">
      <t>キギョウ</t>
    </rPh>
    <rPh sb="12" eb="14">
      <t>ゼンガク</t>
    </rPh>
    <rPh sb="14" eb="16">
      <t>ハッチュウ</t>
    </rPh>
    <rPh sb="18" eb="19">
      <t>ナド</t>
    </rPh>
    <phoneticPr fontId="1"/>
  </si>
  <si>
    <t>年</t>
    <rPh sb="0" eb="1">
      <t>トシ</t>
    </rPh>
    <phoneticPr fontId="1"/>
  </si>
  <si>
    <t>　　※１～８ページまでが印刷対象範囲です。</t>
    <rPh sb="12" eb="14">
      <t>インサツ</t>
    </rPh>
    <rPh sb="14" eb="16">
      <t>タイショウ</t>
    </rPh>
    <rPh sb="16" eb="18">
      <t>ハンイ</t>
    </rPh>
    <phoneticPr fontId="1"/>
  </si>
  <si>
    <t>参　　　　　考</t>
    <rPh sb="0" eb="1">
      <t>サン</t>
    </rPh>
    <rPh sb="6" eb="7">
      <t>コウ</t>
    </rPh>
    <phoneticPr fontId="1"/>
  </si>
  <si>
    <t>後方移動平均
（３年）</t>
    <rPh sb="0" eb="2">
      <t>コウホウ</t>
    </rPh>
    <rPh sb="2" eb="4">
      <t>イドウ</t>
    </rPh>
    <rPh sb="4" eb="6">
      <t>ヘイキン</t>
    </rPh>
    <rPh sb="9" eb="10">
      <t>ネン</t>
    </rPh>
    <phoneticPr fontId="1"/>
  </si>
  <si>
    <t>※消費転換率について、各年毎の差が大きく採用できない場合には、後方移動平均（３年）の消費転換率を使用するなどして下さい。</t>
    <rPh sb="1" eb="3">
      <t>ショウヒ</t>
    </rPh>
    <rPh sb="3" eb="6">
      <t>テンカンリツ</t>
    </rPh>
    <rPh sb="11" eb="13">
      <t>カクネン</t>
    </rPh>
    <rPh sb="13" eb="14">
      <t>ゴト</t>
    </rPh>
    <rPh sb="15" eb="16">
      <t>サ</t>
    </rPh>
    <rPh sb="17" eb="18">
      <t>オオ</t>
    </rPh>
    <rPh sb="20" eb="22">
      <t>サイヨウ</t>
    </rPh>
    <rPh sb="26" eb="28">
      <t>バアイ</t>
    </rPh>
    <rPh sb="31" eb="33">
      <t>コウホウ</t>
    </rPh>
    <rPh sb="33" eb="35">
      <t>イドウ</t>
    </rPh>
    <rPh sb="35" eb="37">
      <t>ヘイキン</t>
    </rPh>
    <rPh sb="39" eb="40">
      <t>ネン</t>
    </rPh>
    <rPh sb="42" eb="44">
      <t>ショウヒ</t>
    </rPh>
    <rPh sb="44" eb="47">
      <t>テンカンリツ</t>
    </rPh>
    <rPh sb="48" eb="50">
      <t>シヨウ</t>
    </rPh>
    <rPh sb="56" eb="57">
      <t>シタ</t>
    </rPh>
    <phoneticPr fontId="1"/>
  </si>
  <si>
    <t>平成28年</t>
  </si>
  <si>
    <t>平成27年</t>
  </si>
  <si>
    <t>平成26年</t>
  </si>
  <si>
    <t>平成25年</t>
  </si>
  <si>
    <t>平成24年</t>
  </si>
  <si>
    <t>平成23年</t>
  </si>
  <si>
    <t>平成22年</t>
  </si>
  <si>
    <t>平成21年</t>
  </si>
  <si>
    <t>平成20年</t>
  </si>
  <si>
    <t>平成19年</t>
  </si>
  <si>
    <t>平成18年</t>
  </si>
  <si>
    <t>平成17年</t>
  </si>
  <si>
    <t>平成16年</t>
  </si>
  <si>
    <t>　・　１５部門表、３９部門表を用いた分析が、より適切と考えられる</t>
    <rPh sb="5" eb="7">
      <t>ブモン</t>
    </rPh>
    <rPh sb="7" eb="8">
      <t>ヒョウ</t>
    </rPh>
    <rPh sb="11" eb="13">
      <t>ブモン</t>
    </rPh>
    <rPh sb="13" eb="14">
      <t>ヒョウ</t>
    </rPh>
    <rPh sb="15" eb="16">
      <t>モチ</t>
    </rPh>
    <rPh sb="18" eb="20">
      <t>ブンセキ</t>
    </rPh>
    <rPh sb="24" eb="26">
      <t>テキセツ</t>
    </rPh>
    <rPh sb="27" eb="28">
      <t>カンガ</t>
    </rPh>
    <phoneticPr fontId="1"/>
  </si>
  <si>
    <t>104</t>
  </si>
  <si>
    <t>耕種農業</t>
  </si>
  <si>
    <t>石炭・原油・天然ガス</t>
  </si>
  <si>
    <t>飲料</t>
  </si>
  <si>
    <t>飼料・有機質肥料（別掲を除く。）</t>
  </si>
  <si>
    <t>衣服・その他の繊維既製品</t>
  </si>
  <si>
    <t>木材・木製品</t>
  </si>
  <si>
    <t>パルプ・紙・板紙・加工紙</t>
  </si>
  <si>
    <t>紙加工品</t>
  </si>
  <si>
    <t>印刷・製版・製本</t>
  </si>
  <si>
    <t>無機化学工業製品</t>
  </si>
  <si>
    <t>合成樹脂</t>
  </si>
  <si>
    <t>化学繊維</t>
  </si>
  <si>
    <t>医薬品</t>
  </si>
  <si>
    <t>化学最終製品（医薬品を除く。）</t>
  </si>
  <si>
    <t>石油製品</t>
  </si>
  <si>
    <t>石炭製品</t>
  </si>
  <si>
    <t>陶磁器</t>
  </si>
  <si>
    <t>その他の鉄鋼製品</t>
  </si>
  <si>
    <t>はん用機械</t>
  </si>
  <si>
    <t>生産用機械</t>
  </si>
  <si>
    <t>業務用機械</t>
  </si>
  <si>
    <t>電子デバイス</t>
  </si>
  <si>
    <t>その他の電子部品</t>
  </si>
  <si>
    <t>産業用電気機器</t>
  </si>
  <si>
    <t>民生用電気機器</t>
  </si>
  <si>
    <t>電子応用装置・電気計測器</t>
  </si>
  <si>
    <t>その他の電気機械</t>
  </si>
  <si>
    <t>電子計算機・同附属装置</t>
  </si>
  <si>
    <t>乗用車</t>
  </si>
  <si>
    <t>その他の自動車</t>
  </si>
  <si>
    <t>自動車部品・同附属品</t>
  </si>
  <si>
    <t>再生資源回収・加工処理</t>
  </si>
  <si>
    <t>建築</t>
  </si>
  <si>
    <t>住宅賃貸料（帰属家賃）</t>
  </si>
  <si>
    <t>道路輸送（自家輸送を除く。）</t>
  </si>
  <si>
    <t>貨物利用運送</t>
  </si>
  <si>
    <t>運輸附帯サービス</t>
  </si>
  <si>
    <t>郵便・信書便</t>
  </si>
  <si>
    <t>情報サービス</t>
  </si>
  <si>
    <t>インターネット附随サービス</t>
  </si>
  <si>
    <t>映像・音声・文字情報制作</t>
  </si>
  <si>
    <t>医療</t>
  </si>
  <si>
    <t>保健衛生</t>
  </si>
  <si>
    <t>社会保険・社会福祉</t>
  </si>
  <si>
    <t>自動車整備・機械修理</t>
  </si>
  <si>
    <t>宿泊業</t>
  </si>
  <si>
    <t>飲食サービス</t>
  </si>
  <si>
    <t>洗濯・理容・美容・浴場業</t>
  </si>
  <si>
    <t>700</t>
  </si>
  <si>
    <t>711</t>
  </si>
  <si>
    <t>家計外消費支出（行）</t>
  </si>
  <si>
    <t>911</t>
  </si>
  <si>
    <t>921</t>
  </si>
  <si>
    <t>931</t>
  </si>
  <si>
    <t>932</t>
  </si>
  <si>
    <t>資本減耗引当（社会資本等減耗分）</t>
  </si>
  <si>
    <t>941</t>
  </si>
  <si>
    <t>間接税（関税・輸入品商品税を除く。）</t>
  </si>
  <si>
    <t>951</t>
  </si>
  <si>
    <t>（控除）経常補助金</t>
  </si>
  <si>
    <t>960</t>
  </si>
  <si>
    <t>970</t>
  </si>
  <si>
    <t>721</t>
  </si>
  <si>
    <t>731</t>
  </si>
  <si>
    <t>732</t>
  </si>
  <si>
    <t>741</t>
  </si>
  <si>
    <t>751</t>
  </si>
  <si>
    <t>761</t>
  </si>
  <si>
    <t>780</t>
  </si>
  <si>
    <t>790</t>
  </si>
  <si>
    <t>801</t>
  </si>
  <si>
    <t>810</t>
  </si>
  <si>
    <t>820</t>
  </si>
  <si>
    <t>830</t>
  </si>
  <si>
    <t>841</t>
  </si>
  <si>
    <t>851</t>
  </si>
  <si>
    <t>861</t>
  </si>
  <si>
    <t>870</t>
  </si>
  <si>
    <t>880</t>
  </si>
  <si>
    <t>家計外消費支出（列）</t>
  </si>
  <si>
    <t>民間消費支出</t>
  </si>
  <si>
    <t>一般政府消費支出</t>
  </si>
  <si>
    <t>一般政府消費支出（社会資本等減耗分）</t>
  </si>
  <si>
    <t>県内総固定資本形成（公的）</t>
  </si>
  <si>
    <t>県内総固定資本形成（民間）</t>
  </si>
  <si>
    <t>県内最終需要計</t>
  </si>
  <si>
    <t>県内需要合計</t>
  </si>
  <si>
    <t>輸出</t>
  </si>
  <si>
    <t>輸出計</t>
  </si>
  <si>
    <t>移出計</t>
    <rPh sb="0" eb="2">
      <t>イシュツ</t>
    </rPh>
    <rPh sb="2" eb="3">
      <t>ケイ</t>
    </rPh>
    <phoneticPr fontId="6"/>
  </si>
  <si>
    <t>輸移出計</t>
    <rPh sb="0" eb="1">
      <t>ユ</t>
    </rPh>
    <rPh sb="1" eb="3">
      <t>イシュツ</t>
    </rPh>
    <rPh sb="3" eb="4">
      <t>ケイ</t>
    </rPh>
    <phoneticPr fontId="6"/>
  </si>
  <si>
    <t>最終需要計</t>
  </si>
  <si>
    <t>（控除）輸入</t>
  </si>
  <si>
    <t>（控除）関税</t>
  </si>
  <si>
    <t>（控除）輸入品商品税</t>
  </si>
  <si>
    <t>（控除）輸入計</t>
  </si>
  <si>
    <t>移入計</t>
    <rPh sb="0" eb="2">
      <t>イニュウ</t>
    </rPh>
    <rPh sb="2" eb="3">
      <t>ケイ</t>
    </rPh>
    <phoneticPr fontId="6"/>
  </si>
  <si>
    <t>輸移入計</t>
    <rPh sb="0" eb="1">
      <t>ユ</t>
    </rPh>
    <rPh sb="1" eb="3">
      <t>イニュウ</t>
    </rPh>
    <rPh sb="3" eb="4">
      <t>ケイ</t>
    </rPh>
    <phoneticPr fontId="6"/>
  </si>
  <si>
    <t>700</t>
    <phoneticPr fontId="1"/>
  </si>
  <si>
    <t>平成29年</t>
    <phoneticPr fontId="1"/>
  </si>
  <si>
    <t>臨時雇用者</t>
    <rPh sb="2" eb="5">
      <t>コヨウシャ</t>
    </rPh>
    <phoneticPr fontId="1"/>
  </si>
  <si>
    <t>　・　産業連関表は概ね５年ごとに作成されているため、産業連関表の示す</t>
    <rPh sb="3" eb="5">
      <t>サンギョウ</t>
    </rPh>
    <rPh sb="5" eb="7">
      <t>レンカン</t>
    </rPh>
    <rPh sb="7" eb="8">
      <t>ヒョウ</t>
    </rPh>
    <rPh sb="9" eb="10">
      <t>オオム</t>
    </rPh>
    <rPh sb="12" eb="13">
      <t>ネン</t>
    </rPh>
    <rPh sb="16" eb="18">
      <t>サクセイ</t>
    </rPh>
    <rPh sb="26" eb="28">
      <t>サンギョウ</t>
    </rPh>
    <rPh sb="28" eb="31">
      <t>レンカンヒョウ</t>
    </rPh>
    <rPh sb="32" eb="33">
      <t>シメ</t>
    </rPh>
    <phoneticPr fontId="1"/>
  </si>
  <si>
    <t>平成30年</t>
    <rPh sb="0" eb="2">
      <t>ヘイセイ</t>
    </rPh>
    <rPh sb="4" eb="5">
      <t>ネン</t>
    </rPh>
    <phoneticPr fontId="1"/>
  </si>
  <si>
    <t>（参考）</t>
    <rPh sb="1" eb="3">
      <t>サンコウ</t>
    </rPh>
    <phoneticPr fontId="1"/>
  </si>
  <si>
    <t>－</t>
    <phoneticPr fontId="1"/>
  </si>
  <si>
    <t>商業
マージン率</t>
    <rPh sb="0" eb="2">
      <t>ショウギョウ</t>
    </rPh>
    <rPh sb="7" eb="8">
      <t>リツ</t>
    </rPh>
    <phoneticPr fontId="1"/>
  </si>
  <si>
    <t>運輸
マージン率</t>
    <rPh sb="0" eb="2">
      <t>ウンユ</t>
    </rPh>
    <rPh sb="7" eb="8">
      <t>リツ</t>
    </rPh>
    <phoneticPr fontId="1"/>
  </si>
  <si>
    <t>②　分析方法の見直し等により、本分析ツールの内容を予告なしに変更</t>
    <rPh sb="2" eb="4">
      <t>ブンセキ</t>
    </rPh>
    <rPh sb="4" eb="6">
      <t>ホウホウ</t>
    </rPh>
    <rPh sb="7" eb="9">
      <t>ミナオ</t>
    </rPh>
    <rPh sb="10" eb="11">
      <t>トウ</t>
    </rPh>
    <rPh sb="15" eb="16">
      <t>ホン</t>
    </rPh>
    <rPh sb="16" eb="18">
      <t>ブンセキ</t>
    </rPh>
    <rPh sb="22" eb="24">
      <t>ナイヨウ</t>
    </rPh>
    <rPh sb="25" eb="27">
      <t>ヨコク</t>
    </rPh>
    <rPh sb="30" eb="32">
      <t>ヘンコウ</t>
    </rPh>
    <phoneticPr fontId="1"/>
  </si>
  <si>
    <r>
      <t>　　※設定する</t>
    </r>
    <r>
      <rPr>
        <u/>
        <sz val="11"/>
        <color indexed="10"/>
        <rFont val="ＭＳ 明朝"/>
        <family val="1"/>
        <charset val="128"/>
      </rPr>
      <t>金額は、生産者価格（生産者が出荷する際の価格）</t>
    </r>
    <r>
      <rPr>
        <sz val="11"/>
        <rFont val="ＭＳ 明朝"/>
        <family val="1"/>
        <charset val="128"/>
      </rPr>
      <t>です。</t>
    </r>
    <rPh sb="3" eb="5">
      <t>セッテイ</t>
    </rPh>
    <rPh sb="7" eb="9">
      <t>キンガク</t>
    </rPh>
    <rPh sb="11" eb="14">
      <t>セイサンシャ</t>
    </rPh>
    <rPh sb="14" eb="16">
      <t>カカク</t>
    </rPh>
    <rPh sb="17" eb="19">
      <t>セイサン</t>
    </rPh>
    <rPh sb="19" eb="20">
      <t>シャ</t>
    </rPh>
    <rPh sb="21" eb="23">
      <t>シュッカ</t>
    </rPh>
    <rPh sb="25" eb="26">
      <t>サイ</t>
    </rPh>
    <rPh sb="27" eb="29">
      <t>カカク</t>
    </rPh>
    <phoneticPr fontId="1"/>
  </si>
  <si>
    <t>②　①を「(入力)作業シート」に入力します。</t>
    <rPh sb="6" eb="8">
      <t>ニュウリョク</t>
    </rPh>
    <rPh sb="9" eb="11">
      <t>サギョウ</t>
    </rPh>
    <rPh sb="16" eb="18">
      <t>ニュウリョク</t>
    </rPh>
    <phoneticPr fontId="1"/>
  </si>
  <si>
    <r>
      <t>③　金額の単位は、</t>
    </r>
    <r>
      <rPr>
        <sz val="11"/>
        <color indexed="10"/>
        <rFont val="ＭＳ 明朝"/>
        <family val="1"/>
        <charset val="128"/>
      </rPr>
      <t>百万円単位での分析を基本</t>
    </r>
    <r>
      <rPr>
        <sz val="11"/>
        <rFont val="ＭＳ 明朝"/>
        <family val="1"/>
        <charset val="128"/>
      </rPr>
      <t>としています。特に必要な</t>
    </r>
    <rPh sb="9" eb="12">
      <t>ヒャクマンエン</t>
    </rPh>
    <rPh sb="12" eb="14">
      <t>タンイ</t>
    </rPh>
    <rPh sb="16" eb="18">
      <t>ブンセキ</t>
    </rPh>
    <rPh sb="19" eb="21">
      <t>キホン</t>
    </rPh>
    <rPh sb="28" eb="29">
      <t>トク</t>
    </rPh>
    <rPh sb="30" eb="32">
      <t>ヒツヨウ</t>
    </rPh>
    <phoneticPr fontId="1"/>
  </si>
  <si>
    <r>
      <t>　場合は、他の単位に変更してください（ただし、</t>
    </r>
    <r>
      <rPr>
        <u/>
        <sz val="11"/>
        <color indexed="10"/>
        <rFont val="ＭＳ 明朝"/>
        <family val="1"/>
        <charset val="128"/>
      </rPr>
      <t>従業者・雇用者誘発数</t>
    </r>
    <rPh sb="1" eb="3">
      <t>バアイ</t>
    </rPh>
    <rPh sb="5" eb="6">
      <t>タ</t>
    </rPh>
    <rPh sb="7" eb="9">
      <t>タンイ</t>
    </rPh>
    <rPh sb="10" eb="12">
      <t>ヘンコウ</t>
    </rPh>
    <rPh sb="23" eb="26">
      <t>ジュウギョウシャ</t>
    </rPh>
    <rPh sb="27" eb="30">
      <t>コヨウシャ</t>
    </rPh>
    <rPh sb="30" eb="32">
      <t>ユウハツ</t>
    </rPh>
    <rPh sb="32" eb="33">
      <t>スウ</t>
    </rPh>
    <phoneticPr fontId="1"/>
  </si>
  <si>
    <r>
      <t>　</t>
    </r>
    <r>
      <rPr>
        <u/>
        <sz val="11"/>
        <color indexed="10"/>
        <rFont val="ＭＳ 明朝"/>
        <family val="1"/>
        <charset val="128"/>
      </rPr>
      <t>は、百万円単位の分析でないと正しく推計できません</t>
    </r>
    <r>
      <rPr>
        <sz val="11"/>
        <rFont val="ＭＳ 明朝"/>
        <family val="1"/>
        <charset val="128"/>
      </rPr>
      <t>）。</t>
    </r>
    <rPh sb="3" eb="6">
      <t>ヒャクマンエン</t>
    </rPh>
    <rPh sb="6" eb="8">
      <t>タンイ</t>
    </rPh>
    <rPh sb="9" eb="11">
      <t>ブンセキ</t>
    </rPh>
    <rPh sb="15" eb="16">
      <t>タダ</t>
    </rPh>
    <rPh sb="18" eb="20">
      <t>スイケイ</t>
    </rPh>
    <phoneticPr fontId="30"/>
  </si>
  <si>
    <t>④　「消費転換率」を「(入力)作業シート」に入力します。</t>
    <rPh sb="3" eb="5">
      <t>ショウヒ</t>
    </rPh>
    <rPh sb="5" eb="7">
      <t>テンカン</t>
    </rPh>
    <rPh sb="7" eb="8">
      <t>リツ</t>
    </rPh>
    <rPh sb="12" eb="14">
      <t>ニュウリョク</t>
    </rPh>
    <rPh sb="15" eb="17">
      <t>サギョウ</t>
    </rPh>
    <rPh sb="22" eb="24">
      <t>ニュウリョク</t>
    </rPh>
    <phoneticPr fontId="1"/>
  </si>
  <si>
    <t>　　※「消費転換率」の算出方法については、「(入力)作業シート」を参</t>
    <rPh sb="4" eb="6">
      <t>ショウヒ</t>
    </rPh>
    <rPh sb="6" eb="8">
      <t>テンカン</t>
    </rPh>
    <rPh sb="8" eb="9">
      <t>リツ</t>
    </rPh>
    <rPh sb="11" eb="13">
      <t>サンシュツ</t>
    </rPh>
    <rPh sb="13" eb="15">
      <t>ホウホウ</t>
    </rPh>
    <rPh sb="23" eb="25">
      <t>ニュウリョク</t>
    </rPh>
    <rPh sb="26" eb="28">
      <t>サギョウ</t>
    </rPh>
    <phoneticPr fontId="1"/>
  </si>
  <si>
    <t>　　　照してください。</t>
    <phoneticPr fontId="1"/>
  </si>
  <si>
    <t>⑤　「推計結果１ページ(総括表)」に必要事項を入力します。</t>
    <rPh sb="3" eb="5">
      <t>スイケイ</t>
    </rPh>
    <rPh sb="5" eb="7">
      <t>ケッカ</t>
    </rPh>
    <rPh sb="12" eb="14">
      <t>ソウカツ</t>
    </rPh>
    <rPh sb="14" eb="15">
      <t>ヒョウ</t>
    </rPh>
    <rPh sb="18" eb="20">
      <t>ヒツヨウ</t>
    </rPh>
    <rPh sb="20" eb="22">
      <t>ジコウ</t>
    </rPh>
    <rPh sb="23" eb="25">
      <t>ニュウリョク</t>
    </rPh>
    <phoneticPr fontId="1"/>
  </si>
  <si>
    <r>
      <t>①　</t>
    </r>
    <r>
      <rPr>
        <b/>
        <sz val="11"/>
        <rFont val="ＭＳ 明朝"/>
        <family val="1"/>
        <charset val="128"/>
      </rPr>
      <t>本分析ツールを使用して経済波及効果分析結果等を外部公表さ</t>
    </r>
    <rPh sb="2" eb="3">
      <t>ホン</t>
    </rPh>
    <rPh sb="3" eb="5">
      <t>ブンセキ</t>
    </rPh>
    <rPh sb="9" eb="11">
      <t>シヨウ</t>
    </rPh>
    <rPh sb="13" eb="15">
      <t>ケイザイ</t>
    </rPh>
    <rPh sb="15" eb="19">
      <t>ハキュウコウカ</t>
    </rPh>
    <rPh sb="19" eb="21">
      <t>ブンセキ</t>
    </rPh>
    <rPh sb="21" eb="23">
      <t>ケッカ</t>
    </rPh>
    <rPh sb="23" eb="24">
      <t>ナド</t>
    </rPh>
    <rPh sb="25" eb="27">
      <t>ガイブ</t>
    </rPh>
    <rPh sb="27" eb="29">
      <t>コウヒョウ</t>
    </rPh>
    <phoneticPr fontId="1"/>
  </si>
  <si>
    <r>
      <t>　</t>
    </r>
    <r>
      <rPr>
        <b/>
        <sz val="11"/>
        <rFont val="ＭＳ 明朝"/>
        <family val="1"/>
        <charset val="128"/>
      </rPr>
      <t>れる場合</t>
    </r>
    <r>
      <rPr>
        <sz val="11"/>
        <rFont val="ＭＳ 明朝"/>
        <family val="1"/>
        <charset val="128"/>
      </rPr>
      <t>は、下記問い合わせ先まで御連絡ください。</t>
    </r>
    <rPh sb="7" eb="9">
      <t>カキ</t>
    </rPh>
    <rPh sb="9" eb="10">
      <t>ト</t>
    </rPh>
    <rPh sb="11" eb="12">
      <t>ア</t>
    </rPh>
    <rPh sb="14" eb="15">
      <t>サキ</t>
    </rPh>
    <rPh sb="17" eb="20">
      <t>ゴレンラク</t>
    </rPh>
    <phoneticPr fontId="1"/>
  </si>
  <si>
    <t>その他の鉱業</t>
  </si>
  <si>
    <t>石油化学系基礎製品</t>
  </si>
  <si>
    <t>有機化学工業製品（石油化学系基礎製品・合成樹脂を除く。）</t>
  </si>
  <si>
    <t>なめし革・革製品・毛皮</t>
  </si>
  <si>
    <t>鋳鍛造品（鉄）</t>
  </si>
  <si>
    <t>建設用・建築用金属製品</t>
  </si>
  <si>
    <t>通信・映像・音響機器</t>
  </si>
  <si>
    <t>他に分類されない会員制団体</t>
  </si>
  <si>
    <t>(例)電気業の需要が100億円増加した場合の県内経済への波及効果</t>
    <rPh sb="1" eb="2">
      <t>レイ</t>
    </rPh>
    <rPh sb="3" eb="5">
      <t>デンキ</t>
    </rPh>
    <rPh sb="5" eb="6">
      <t>ギョウ</t>
    </rPh>
    <rPh sb="7" eb="9">
      <t>ジュヨウ</t>
    </rPh>
    <rPh sb="13" eb="15">
      <t>オクエン</t>
    </rPh>
    <rPh sb="15" eb="17">
      <t>ゾウカ</t>
    </rPh>
    <rPh sb="19" eb="21">
      <t>バアイ</t>
    </rPh>
    <rPh sb="22" eb="24">
      <t>ケンナイ</t>
    </rPh>
    <rPh sb="24" eb="26">
      <t>ケイザイ</t>
    </rPh>
    <rPh sb="28" eb="30">
      <t>ハキュウ</t>
    </rPh>
    <rPh sb="30" eb="32">
      <t>コウカ</t>
    </rPh>
    <phoneticPr fontId="12"/>
  </si>
  <si>
    <r>
      <t>　※　</t>
    </r>
    <r>
      <rPr>
        <u/>
        <sz val="10"/>
        <color indexed="10"/>
        <rFont val="ＭＳ ゴシック"/>
        <family val="3"/>
        <charset val="128"/>
      </rPr>
      <t>従業者・雇用者誘発係数は(人/百万円)単位であるため、金額の単位を百万円として分析しないと</t>
    </r>
    <rPh sb="3" eb="6">
      <t>ジュウギョウシャ</t>
    </rPh>
    <rPh sb="7" eb="10">
      <t>コヨウシャ</t>
    </rPh>
    <rPh sb="10" eb="12">
      <t>ユウハツ</t>
    </rPh>
    <rPh sb="12" eb="14">
      <t>ケイスウ</t>
    </rPh>
    <rPh sb="16" eb="17">
      <t>ニン</t>
    </rPh>
    <rPh sb="18" eb="19">
      <t>ヒャク</t>
    </rPh>
    <rPh sb="19" eb="21">
      <t>マンエン</t>
    </rPh>
    <rPh sb="22" eb="24">
      <t>タンイ</t>
    </rPh>
    <rPh sb="30" eb="32">
      <t>キンガク</t>
    </rPh>
    <rPh sb="33" eb="35">
      <t>タンイ</t>
    </rPh>
    <rPh sb="36" eb="39">
      <t>ヒャクマンエン</t>
    </rPh>
    <rPh sb="42" eb="44">
      <t>ブンセキ</t>
    </rPh>
    <phoneticPr fontId="13"/>
  </si>
  <si>
    <r>
      <t>　　</t>
    </r>
    <r>
      <rPr>
        <u/>
        <sz val="10"/>
        <color indexed="10"/>
        <rFont val="ＭＳ ゴシック"/>
        <family val="3"/>
        <charset val="128"/>
      </rPr>
      <t>従業者・雇用者誘発数は正しく推計できません。</t>
    </r>
    <rPh sb="2" eb="5">
      <t>ジュウギョウシャ</t>
    </rPh>
    <rPh sb="6" eb="9">
      <t>コヨウシャ</t>
    </rPh>
    <rPh sb="9" eb="11">
      <t>ユウハツ</t>
    </rPh>
    <rPh sb="11" eb="12">
      <t>スウ</t>
    </rPh>
    <rPh sb="13" eb="14">
      <t>タダ</t>
    </rPh>
    <rPh sb="16" eb="18">
      <t>スイケイ</t>
    </rPh>
    <phoneticPr fontId="13"/>
  </si>
  <si>
    <t>　１－（控除）輸移入額（絶対値）／県内需要合計</t>
    <rPh sb="4" eb="6">
      <t>コウジョ</t>
    </rPh>
    <rPh sb="7" eb="10">
      <t>ユイニュウ</t>
    </rPh>
    <rPh sb="10" eb="11">
      <t>ガク</t>
    </rPh>
    <rPh sb="12" eb="15">
      <t>ゼッタイチ</t>
    </rPh>
    <rPh sb="17" eb="19">
      <t>ケンナイ</t>
    </rPh>
    <rPh sb="19" eb="21">
      <t>ジュヨウ</t>
    </rPh>
    <rPh sb="21" eb="23">
      <t>ゴウケイ</t>
    </rPh>
    <phoneticPr fontId="1"/>
  </si>
  <si>
    <t>令和元年</t>
    <rPh sb="0" eb="2">
      <t>レイワ</t>
    </rPh>
    <rPh sb="2" eb="4">
      <t>ガンネン</t>
    </rPh>
    <phoneticPr fontId="1"/>
  </si>
  <si>
    <t>令和２年</t>
    <rPh sb="0" eb="2">
      <t>レイワ</t>
    </rPh>
    <rPh sb="3" eb="4">
      <t>ネン</t>
    </rPh>
    <phoneticPr fontId="1"/>
  </si>
  <si>
    <t>令和３年</t>
    <rPh sb="0" eb="2">
      <t>レイワ</t>
    </rPh>
    <rPh sb="3" eb="4">
      <t>ネン</t>
    </rPh>
    <phoneticPr fontId="1"/>
  </si>
  <si>
    <t>　　利用者の責任において御利用ください。</t>
    <rPh sb="2" eb="4">
      <t>リヨウ</t>
    </rPh>
    <rPh sb="4" eb="5">
      <t>シャ</t>
    </rPh>
    <rPh sb="6" eb="8">
      <t>セキニン</t>
    </rPh>
    <rPh sb="12" eb="13">
      <t>ゴ</t>
    </rPh>
    <rPh sb="13" eb="15">
      <t>リヨウ</t>
    </rPh>
    <phoneticPr fontId="1"/>
  </si>
  <si>
    <t>③　本分析ツールについての疑問点等がございましたら、下記まで御連</t>
    <rPh sb="2" eb="3">
      <t>ホン</t>
    </rPh>
    <rPh sb="3" eb="5">
      <t>ブンセキ</t>
    </rPh>
    <rPh sb="13" eb="16">
      <t>ギモンテン</t>
    </rPh>
    <rPh sb="16" eb="17">
      <t>トウ</t>
    </rPh>
    <rPh sb="26" eb="28">
      <t>カキ</t>
    </rPh>
    <rPh sb="30" eb="31">
      <t>ゴ</t>
    </rPh>
    <rPh sb="31" eb="32">
      <t>レン</t>
    </rPh>
    <phoneticPr fontId="1"/>
  </si>
  <si>
    <t>消費転換率：令和○○年家計調査（秋田市）より</t>
    <rPh sb="6" eb="8">
      <t>レイワ</t>
    </rPh>
    <phoneticPr fontId="13"/>
  </si>
  <si>
    <t>　最終需要増加産業における粗付加価値誘発額(県内分)の推計</t>
    <rPh sb="1" eb="3">
      <t>サイシュウ</t>
    </rPh>
    <rPh sb="3" eb="5">
      <t>ジュヨウ</t>
    </rPh>
    <rPh sb="5" eb="7">
      <t>ゾウカ</t>
    </rPh>
    <rPh sb="7" eb="9">
      <t>サンギョウ</t>
    </rPh>
    <rPh sb="13" eb="14">
      <t>アラ</t>
    </rPh>
    <rPh sb="22" eb="23">
      <t>ケン</t>
    </rPh>
    <rPh sb="23" eb="25">
      <t>ナイブン</t>
    </rPh>
    <rPh sb="27" eb="29">
      <t>スイケイ</t>
    </rPh>
    <phoneticPr fontId="2"/>
  </si>
  <si>
    <t>　有給役員数（人）＋雇用者数(人)／県内生産額(百万円)</t>
    <rPh sb="1" eb="3">
      <t>ユウキュウ</t>
    </rPh>
    <rPh sb="3" eb="5">
      <t>ヤクイン</t>
    </rPh>
    <rPh sb="5" eb="6">
      <t>スウ</t>
    </rPh>
    <rPh sb="7" eb="8">
      <t>ヒト</t>
    </rPh>
    <rPh sb="10" eb="13">
      <t>コヨウシャ</t>
    </rPh>
    <rPh sb="13" eb="14">
      <t>スウ</t>
    </rPh>
    <rPh sb="15" eb="16">
      <t>ニン</t>
    </rPh>
    <rPh sb="18" eb="20">
      <t>ケンナイ</t>
    </rPh>
    <rPh sb="20" eb="22">
      <t>セイサン</t>
    </rPh>
    <rPh sb="22" eb="23">
      <t>ガク</t>
    </rPh>
    <rPh sb="24" eb="27">
      <t>ヒャクマンエン</t>
    </rPh>
    <phoneticPr fontId="1"/>
  </si>
  <si>
    <t>　生産誘発額(第１次)が誘発する粗付加価値額(県内分)の推計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1"/>
  </si>
  <si>
    <t>　生産誘発額(第１次)が誘発する雇用者所得額(県内分)の推計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1"/>
  </si>
  <si>
    <t>　生産誘発額(第２次)が誘発する粗付加価値額(県内分)の推計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1"/>
  </si>
  <si>
    <t>　生産誘発額(第２次)が誘発する雇用者所得額(県内分)の推計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1"/>
  </si>
  <si>
    <t>　原材料誘発額（直接）が誘発する県内需要増加額(第１次)の推計</t>
    <rPh sb="1" eb="4">
      <t>ゲンザイリョウ</t>
    </rPh>
    <rPh sb="4" eb="6">
      <t>ユウハツ</t>
    </rPh>
    <rPh sb="6" eb="7">
      <t>ガク</t>
    </rPh>
    <rPh sb="8" eb="10">
      <t>チョクセツ</t>
    </rPh>
    <rPh sb="12" eb="14">
      <t>ユウハツ</t>
    </rPh>
    <rPh sb="16" eb="18">
      <t>ケンナイ</t>
    </rPh>
    <rPh sb="18" eb="20">
      <t>ジュヨウ</t>
    </rPh>
    <rPh sb="20" eb="22">
      <t>ゾウカ</t>
    </rPh>
    <rPh sb="22" eb="23">
      <t>ガク</t>
    </rPh>
    <rPh sb="24" eb="27">
      <t>ダイイチジ</t>
    </rPh>
    <rPh sb="29" eb="31">
      <t>スイケイ</t>
    </rPh>
    <phoneticPr fontId="1"/>
  </si>
  <si>
    <t>令和４年</t>
    <rPh sb="0" eb="2">
      <t>レイワ</t>
    </rPh>
    <rPh sb="3" eb="4">
      <t>ネン</t>
    </rPh>
    <phoneticPr fontId="1"/>
  </si>
  <si>
    <t>調査統計課 調整・解析チーム</t>
    <rPh sb="0" eb="2">
      <t>チョウサ</t>
    </rPh>
    <rPh sb="6" eb="8">
      <t>チョウセイ</t>
    </rPh>
    <phoneticPr fontId="1"/>
  </si>
  <si>
    <t>令和５年</t>
    <rPh sb="0" eb="2">
      <t>レイワ</t>
    </rPh>
    <rPh sb="3" eb="4">
      <t>ネン</t>
    </rPh>
    <phoneticPr fontId="1"/>
  </si>
  <si>
    <t>令和６年</t>
    <rPh sb="0" eb="2">
      <t>レイワ</t>
    </rPh>
    <rPh sb="3" eb="4">
      <t>ネン</t>
    </rPh>
    <phoneticPr fontId="1"/>
  </si>
  <si>
    <t>108</t>
  </si>
  <si>
    <t>獣医業</t>
  </si>
  <si>
    <t>秋田県 政策企画部</t>
    <rPh sb="0" eb="3">
      <t>アキタケン</t>
    </rPh>
    <rPh sb="4" eb="6">
      <t>セイサク</t>
    </rPh>
    <rPh sb="6" eb="8">
      <t>キカク</t>
    </rPh>
    <rPh sb="8" eb="9">
      <t>ブ</t>
    </rPh>
    <phoneticPr fontId="1"/>
  </si>
  <si>
    <t>　　　本分析ツールは、令和2年（2020年）秋田県産業連関表を用いて作成した簡易的</t>
    <rPh sb="3" eb="4">
      <t>ホン</t>
    </rPh>
    <rPh sb="4" eb="6">
      <t>ブンセキ</t>
    </rPh>
    <rPh sb="11" eb="13">
      <t>レイワ</t>
    </rPh>
    <rPh sb="22" eb="25">
      <t>アキタケン</t>
    </rPh>
    <rPh sb="25" eb="27">
      <t>サンギョウ</t>
    </rPh>
    <rPh sb="27" eb="30">
      <t>レンカンヒョウ</t>
    </rPh>
    <rPh sb="31" eb="32">
      <t>モチ</t>
    </rPh>
    <rPh sb="34" eb="36">
      <t>サクセイ</t>
    </rPh>
    <rPh sb="38" eb="40">
      <t>カンイ</t>
    </rPh>
    <rPh sb="40" eb="41">
      <t>テキ</t>
    </rPh>
    <phoneticPr fontId="1"/>
  </si>
  <si>
    <t>　　なもので、県内の特定産業に需要が発生することが明らかな場合にのみ用いること</t>
    <rPh sb="7" eb="9">
      <t>ケンナイ</t>
    </rPh>
    <rPh sb="10" eb="12">
      <t>トクテイ</t>
    </rPh>
    <rPh sb="12" eb="14">
      <t>サンギョウ</t>
    </rPh>
    <rPh sb="15" eb="17">
      <t>ジュヨウ</t>
    </rPh>
    <rPh sb="18" eb="20">
      <t>ハッセイ</t>
    </rPh>
    <rPh sb="25" eb="26">
      <t>アキ</t>
    </rPh>
    <rPh sb="29" eb="31">
      <t>バアイ</t>
    </rPh>
    <rPh sb="34" eb="35">
      <t>モチ</t>
    </rPh>
    <phoneticPr fontId="1"/>
  </si>
  <si>
    <t>　　ができます。</t>
    <phoneticPr fontId="1"/>
  </si>
  <si>
    <t>　・　令和2年秋田県産業連関表（108部門表）を使用しています。</t>
    <rPh sb="3" eb="5">
      <t>レイワ</t>
    </rPh>
    <rPh sb="7" eb="10">
      <t>アキタケン</t>
    </rPh>
    <rPh sb="10" eb="12">
      <t>サンギョウ</t>
    </rPh>
    <rPh sb="12" eb="15">
      <t>レンカンヒョウ</t>
    </rPh>
    <rPh sb="21" eb="22">
      <t>ヒョウ</t>
    </rPh>
    <rPh sb="24" eb="26">
      <t>シヨウ</t>
    </rPh>
    <phoneticPr fontId="1"/>
  </si>
  <si>
    <t>　・　分析結果は令和2年秋田県産業連関表をもとに簡易な分析方法に</t>
    <rPh sb="3" eb="5">
      <t>ブンセキ</t>
    </rPh>
    <rPh sb="5" eb="7">
      <t>ケッカ</t>
    </rPh>
    <rPh sb="8" eb="10">
      <t>レイワ</t>
    </rPh>
    <rPh sb="12" eb="15">
      <t>アキタケン</t>
    </rPh>
    <rPh sb="15" eb="17">
      <t>サンギョウ</t>
    </rPh>
    <rPh sb="17" eb="20">
      <t>レンカンヒョウ</t>
    </rPh>
    <rPh sb="24" eb="26">
      <t>カンイ</t>
    </rPh>
    <rPh sb="27" eb="29">
      <t>ブンセキ</t>
    </rPh>
    <rPh sb="29" eb="31">
      <t>ホウホウ</t>
    </rPh>
    <phoneticPr fontId="1"/>
  </si>
  <si>
    <t>　　より算出するものであり、実際の波及効果を保証するものではあり</t>
    <rPh sb="4" eb="6">
      <t>サンシュツ</t>
    </rPh>
    <rPh sb="14" eb="16">
      <t>ジッサイ</t>
    </rPh>
    <rPh sb="17" eb="19">
      <t>ハキュウ</t>
    </rPh>
    <rPh sb="19" eb="21">
      <t>コウカ</t>
    </rPh>
    <rPh sb="22" eb="24">
      <t>ホショウ</t>
    </rPh>
    <phoneticPr fontId="1"/>
  </si>
  <si>
    <t>　　ません。したがって、本ツールは分析方法の一例として御利用くだ</t>
    <rPh sb="12" eb="13">
      <t>ホン</t>
    </rPh>
    <rPh sb="17" eb="19">
      <t>ブンセキ</t>
    </rPh>
    <rPh sb="19" eb="21">
      <t>ホウホウ</t>
    </rPh>
    <rPh sb="22" eb="24">
      <t>イチレイ</t>
    </rPh>
    <rPh sb="27" eb="28">
      <t>ゴ</t>
    </rPh>
    <rPh sb="28" eb="30">
      <t>リヨウ</t>
    </rPh>
    <phoneticPr fontId="1"/>
  </si>
  <si>
    <t>　　さい。</t>
    <phoneticPr fontId="1"/>
  </si>
  <si>
    <t>秋田県政策企画部 調査統計課 調整・解析チーム</t>
    <rPh sb="0" eb="3">
      <t>アキタケン</t>
    </rPh>
    <rPh sb="3" eb="5">
      <t>セイサク</t>
    </rPh>
    <rPh sb="5" eb="7">
      <t>キカク</t>
    </rPh>
    <rPh sb="7" eb="8">
      <t>ブ</t>
    </rPh>
    <rPh sb="9" eb="11">
      <t>チョウサ</t>
    </rPh>
    <rPh sb="11" eb="14">
      <t>トウケイカ</t>
    </rPh>
    <rPh sb="15" eb="17">
      <t>チョウセイ</t>
    </rPh>
    <rPh sb="18" eb="20">
      <t>カイセキ</t>
    </rPh>
    <phoneticPr fontId="1"/>
  </si>
  <si>
    <t>分類不明</t>
    <rPh sb="0" eb="2">
      <t>ブンルイ</t>
    </rPh>
    <rPh sb="2" eb="4">
      <t>フメイ</t>
    </rPh>
    <phoneticPr fontId="1"/>
  </si>
  <si>
    <t>108</t>
    <phoneticPr fontId="1"/>
  </si>
  <si>
    <t>　消費支出／実収入　総務省HP：家計調査年報最新年分「第２表　都市階級・地方・都道府県庁所在　　　市別１世帯当たり１か月間の収入と支出（総世帯のうち勤労者世帯）(秋田市分)」</t>
    <rPh sb="68" eb="69">
      <t>ソウ</t>
    </rPh>
    <rPh sb="69" eb="71">
      <t>セタイ</t>
    </rPh>
    <phoneticPr fontId="1"/>
  </si>
  <si>
    <t>　※　産業連関表は、令和2年（2020年)秋田県産業連関表１０８部門分類表を使用しています。</t>
    <rPh sb="3" eb="5">
      <t>サンギョウ</t>
    </rPh>
    <rPh sb="5" eb="8">
      <t>レンカンヒョウ</t>
    </rPh>
    <rPh sb="10" eb="12">
      <t>レイワ</t>
    </rPh>
    <rPh sb="13" eb="14">
      <t>ネン</t>
    </rPh>
    <rPh sb="19" eb="20">
      <t>ネン</t>
    </rPh>
    <rPh sb="21" eb="24">
      <t>アキタケン</t>
    </rPh>
    <rPh sb="24" eb="26">
      <t>サンギョウ</t>
    </rPh>
    <rPh sb="26" eb="29">
      <t>レンカンヒョウ</t>
    </rPh>
    <rPh sb="32" eb="34">
      <t>ブモン</t>
    </rPh>
    <rPh sb="34" eb="36">
      <t>ブンルイ</t>
    </rPh>
    <rPh sb="36" eb="37">
      <t>ヒョウ</t>
    </rPh>
    <rPh sb="38" eb="40">
      <t>シヨウ</t>
    </rPh>
    <phoneticPr fontId="1"/>
  </si>
  <si>
    <t>＊マージン率:R2国産業連関表(投入表)列コード721100(家計消費支出)より算出</t>
    <rPh sb="5" eb="6">
      <t>リツ</t>
    </rPh>
    <rPh sb="9" eb="10">
      <t>クニ</t>
    </rPh>
    <rPh sb="40" eb="42">
      <t>サンシュツ</t>
    </rPh>
    <phoneticPr fontId="1"/>
  </si>
  <si>
    <t>令和2年（2020年）秋田県産業連関表
 経済波及効果分析ツール(108部門分類)</t>
    <rPh sb="0" eb="2">
      <t>レイワ</t>
    </rPh>
    <rPh sb="11" eb="14">
      <t>アキタケン</t>
    </rPh>
    <rPh sb="14" eb="16">
      <t>サンギョウ</t>
    </rPh>
    <rPh sb="16" eb="19">
      <t>レンカンヒョウ</t>
    </rPh>
    <rPh sb="21" eb="23">
      <t>ケイザイ</t>
    </rPh>
    <rPh sb="23" eb="27">
      <t>ハキュウコウカ</t>
    </rPh>
    <rPh sb="27" eb="29">
      <t>ブンセキ</t>
    </rPh>
    <rPh sb="38" eb="40">
      <t>ブンルイ</t>
    </rPh>
    <phoneticPr fontId="1"/>
  </si>
  <si>
    <t>Ｅ-Ｍail　kaiseki@pref.akita.lg.jp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</si>
</sst>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00&quot;百&quot;&quot;万&quot;&quot;円&quot;"/>
    <numFmt numFmtId="178" formatCode="0.000000_ "/>
    <numFmt numFmtId="179" formatCode="0.0"/>
    <numFmt numFmtId="180" formatCode="0.000000"/>
    <numFmt numFmtId="181" formatCode="&quot;　　　　&quot;General"/>
    <numFmt numFmtId="182" formatCode="0.000000_);[Red]\(0.000000\)"/>
    <numFmt numFmtId="183" formatCode="0.00;&quot;▲ &quot;0.00"/>
    <numFmt numFmtId="184" formatCode="#,##0;&quot;▲ &quot;#,##0"/>
    <numFmt numFmtId="185" formatCode="#,##0.000000_ "/>
    <numFmt numFmtId="186" formatCode="0_);[Red]\(0\)"/>
  </numFmts>
  <fonts count="35">
    <font>
      <sz val="11"/>
      <name val="ＭＳ Ｐゴシック"/>
      <family val="3"/>
      <charset val="128"/>
    </font>
    <font>
      <sz val="6"/>
      <name val="ＭＳ Ｐゴシック"/>
      <family val="3"/>
      <charset val="128"/>
    </font>
    <font>
      <sz val="10"/>
      <name val="ＭＳ ゴシック"/>
      <family val="3"/>
      <charset val="128"/>
    </font>
    <font>
      <b/>
      <sz val="10"/>
      <name val="ＭＳ ゴシック"/>
      <family val="3"/>
      <charset val="128"/>
    </font>
    <font>
      <sz val="9"/>
      <name val="ＭＳ ゴシック"/>
      <family val="3"/>
      <charset val="128"/>
    </font>
    <font>
      <sz val="10"/>
      <name val="ＭＳ Ｐゴシック"/>
      <family val="3"/>
      <charset val="128"/>
    </font>
    <font>
      <sz val="9"/>
      <name val="ＭＳ 明朝"/>
      <family val="1"/>
      <charset val="128"/>
    </font>
    <font>
      <sz val="9"/>
      <name val="ＭＳ Ｐゴシック"/>
      <family val="3"/>
      <charset val="128"/>
    </font>
    <font>
      <sz val="11"/>
      <name val="明朝"/>
      <family val="1"/>
      <charset val="128"/>
    </font>
    <font>
      <u/>
      <sz val="12.6"/>
      <color indexed="12"/>
      <name val="ＭＳ 明朝"/>
      <family val="1"/>
      <charset val="128"/>
    </font>
    <font>
      <sz val="11"/>
      <name val="ＭＳ Ｐゴシック"/>
      <family val="3"/>
      <charset val="128"/>
    </font>
    <font>
      <sz val="14"/>
      <name val="ＭＳ 明朝"/>
      <family val="1"/>
      <charset val="128"/>
    </font>
    <font>
      <u/>
      <sz val="12.6"/>
      <color indexed="36"/>
      <name val="ＭＳ 明朝"/>
      <family val="1"/>
      <charset val="128"/>
    </font>
    <font>
      <sz val="6"/>
      <name val="ＭＳ Ｐ明朝"/>
      <family val="1"/>
      <charset val="128"/>
    </font>
    <font>
      <sz val="12"/>
      <name val="ＭＳ ゴシック"/>
      <family val="3"/>
      <charset val="128"/>
    </font>
    <font>
      <sz val="11"/>
      <name val="ＭＳ ゴシック"/>
      <family val="3"/>
      <charset val="128"/>
    </font>
    <font>
      <sz val="9"/>
      <color indexed="8"/>
      <name val="ＭＳ Ｐゴシック"/>
      <family val="3"/>
      <charset val="128"/>
    </font>
    <font>
      <sz val="8"/>
      <name val="ＭＳ ゴシック"/>
      <family val="3"/>
      <charset val="128"/>
    </font>
    <font>
      <sz val="8"/>
      <name val="ＭＳ Ｐゴシック"/>
      <family val="3"/>
      <charset val="128"/>
    </font>
    <font>
      <b/>
      <sz val="8"/>
      <name val="ＭＳ ゴシック"/>
      <family val="3"/>
      <charset val="128"/>
    </font>
    <font>
      <vertAlign val="superscript"/>
      <sz val="8"/>
      <name val="ＭＳ ゴシック"/>
      <family val="3"/>
      <charset val="128"/>
    </font>
    <font>
      <b/>
      <sz val="9"/>
      <name val="ＭＳ ゴシック"/>
      <family val="3"/>
      <charset val="128"/>
    </font>
    <font>
      <sz val="7"/>
      <name val="ＭＳ ゴシック"/>
      <family val="3"/>
      <charset val="128"/>
    </font>
    <font>
      <sz val="6"/>
      <name val="ＭＳ ゴシック"/>
      <family val="3"/>
      <charset val="128"/>
    </font>
    <font>
      <sz val="11"/>
      <name val="ＭＳ 明朝"/>
      <family val="1"/>
      <charset val="128"/>
    </font>
    <font>
      <sz val="10"/>
      <name val="ＭＳ 明朝"/>
      <family val="1"/>
      <charset val="128"/>
    </font>
    <font>
      <b/>
      <sz val="14"/>
      <name val="ＭＳ 明朝"/>
      <family val="1"/>
      <charset val="128"/>
    </font>
    <font>
      <b/>
      <sz val="11"/>
      <name val="ＭＳ 明朝"/>
      <family val="1"/>
      <charset val="128"/>
    </font>
    <font>
      <u/>
      <sz val="11"/>
      <color indexed="10"/>
      <name val="ＭＳ 明朝"/>
      <family val="1"/>
      <charset val="128"/>
    </font>
    <font>
      <sz val="11"/>
      <color indexed="10"/>
      <name val="ＭＳ 明朝"/>
      <family val="1"/>
      <charset val="128"/>
    </font>
    <font>
      <sz val="6"/>
      <name val="ＭＳ Ｐゴシック"/>
      <family val="3"/>
      <charset val="128"/>
    </font>
    <font>
      <u/>
      <sz val="10"/>
      <color indexed="10"/>
      <name val="ＭＳ ゴシック"/>
      <family val="3"/>
      <charset val="128"/>
    </font>
    <font>
      <sz val="9"/>
      <color theme="1"/>
      <name val="メイリオ"/>
      <family val="3"/>
      <charset val="128"/>
    </font>
    <font>
      <sz val="8"/>
      <color rgb="FFFF0000"/>
      <name val="ＭＳ ゴシック"/>
      <family val="3"/>
      <charset val="128"/>
    </font>
    <font>
      <sz val="10"/>
      <color rgb="FFFF0000"/>
      <name val="ＭＳ ゴシック"/>
      <family val="3"/>
      <charset val="128"/>
    </font>
  </fonts>
  <fills count="8">
    <fill>
      <patternFill patternType="none"/>
    </fill>
    <fill>
      <patternFill patternType="gray125"/>
    </fill>
    <fill>
      <patternFill patternType="gray0625"/>
    </fill>
    <fill>
      <patternFill patternType="solid">
        <fgColor rgb="FF00FF00"/>
        <bgColor indexed="64"/>
      </patternFill>
    </fill>
    <fill>
      <patternFill patternType="solid">
        <fgColor rgb="FFFFCC00"/>
        <bgColor indexed="64"/>
      </patternFill>
    </fill>
    <fill>
      <patternFill patternType="solid">
        <fgColor rgb="FFCCFFCC"/>
        <bgColor indexed="64"/>
      </patternFill>
    </fill>
    <fill>
      <patternFill patternType="solid">
        <fgColor rgb="FFFFFF00"/>
        <bgColor indexed="64"/>
      </patternFill>
    </fill>
    <fill>
      <patternFill patternType="solid">
        <fgColor rgb="FF92D050"/>
        <bgColor indexed="64"/>
      </patternFill>
    </fill>
  </fills>
  <borders count="121">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hair">
        <color indexed="64"/>
      </right>
      <top/>
      <bottom/>
      <diagonal/>
    </border>
    <border>
      <left style="hair">
        <color indexed="64"/>
      </left>
      <right style="thin">
        <color indexed="64"/>
      </right>
      <top/>
      <bottom/>
      <diagonal/>
    </border>
    <border>
      <left/>
      <right/>
      <top style="dotted">
        <color indexed="64"/>
      </top>
      <bottom/>
      <diagonal/>
    </border>
    <border>
      <left style="thin">
        <color indexed="64"/>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bottom/>
      <diagonal/>
    </border>
    <border>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top style="hair">
        <color indexed="64"/>
      </top>
      <bottom/>
      <diagonal/>
    </border>
    <border>
      <left/>
      <right/>
      <top/>
      <bottom style="hair">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hair">
        <color indexed="64"/>
      </bottom>
      <diagonal style="hair">
        <color indexed="64"/>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diagonal style="hair">
        <color indexed="64"/>
      </diagonal>
    </border>
    <border diagonalDown="1">
      <left/>
      <right style="thin">
        <color indexed="64"/>
      </right>
      <top/>
      <bottom/>
      <diagonal style="hair">
        <color indexed="64"/>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right style="thin">
        <color indexed="64"/>
      </right>
      <top style="hair">
        <color indexed="64"/>
      </top>
      <bottom/>
      <diagonal/>
    </border>
    <border>
      <left/>
      <right style="hair">
        <color indexed="64"/>
      </right>
      <top style="thin">
        <color indexed="64"/>
      </top>
      <bottom/>
      <diagonal/>
    </border>
    <border diagonalUp="1">
      <left style="hair">
        <color indexed="64"/>
      </left>
      <right style="hair">
        <color indexed="64"/>
      </right>
      <top style="thin">
        <color indexed="64"/>
      </top>
      <bottom/>
      <diagonal style="thin">
        <color indexed="64"/>
      </diagonal>
    </border>
    <border diagonalUp="1">
      <left style="hair">
        <color indexed="64"/>
      </left>
      <right style="hair">
        <color indexed="64"/>
      </right>
      <top/>
      <bottom/>
      <diagonal style="thin">
        <color indexed="64"/>
      </diagonal>
    </border>
    <border diagonalUp="1">
      <left style="hair">
        <color indexed="64"/>
      </left>
      <right style="hair">
        <color indexed="64"/>
      </right>
      <top/>
      <bottom style="thin">
        <color indexed="64"/>
      </bottom>
      <diagonal style="thin">
        <color indexed="64"/>
      </diagonal>
    </border>
    <border diagonalUp="1">
      <left style="hair">
        <color indexed="64"/>
      </left>
      <right style="hair">
        <color indexed="64"/>
      </right>
      <top style="thin">
        <color indexed="64"/>
      </top>
      <bottom/>
      <diagonal style="hair">
        <color indexed="64"/>
      </diagonal>
    </border>
    <border diagonalUp="1">
      <left style="hair">
        <color indexed="64"/>
      </left>
      <right style="hair">
        <color indexed="64"/>
      </right>
      <top/>
      <bottom style="thin">
        <color indexed="64"/>
      </bottom>
      <diagonal style="hair">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diagonalUp="1">
      <left/>
      <right/>
      <top style="hair">
        <color indexed="64"/>
      </top>
      <bottom/>
      <diagonal style="hair">
        <color indexed="64"/>
      </diagonal>
    </border>
    <border diagonalUp="1">
      <left/>
      <right/>
      <top/>
      <bottom/>
      <diagonal style="hair">
        <color indexed="64"/>
      </diagonal>
    </border>
    <border diagonalUp="1">
      <left/>
      <right/>
      <top/>
      <bottom style="medium">
        <color indexed="64"/>
      </bottom>
      <diagonal style="hair">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bottom style="hair">
        <color indexed="64"/>
      </bottom>
      <diagonal style="thin">
        <color indexed="64"/>
      </diagonal>
    </border>
  </borders>
  <cellStyleXfs count="12">
    <xf numFmtId="0" fontId="0" fillId="0" borderId="0"/>
    <xf numFmtId="0" fontId="10" fillId="0" borderId="0">
      <alignment vertical="center"/>
    </xf>
    <xf numFmtId="0" fontId="11" fillId="0" borderId="0"/>
    <xf numFmtId="0" fontId="32" fillId="0" borderId="0">
      <alignment vertical="center"/>
    </xf>
    <xf numFmtId="0" fontId="8" fillId="0" borderId="0"/>
    <xf numFmtId="0" fontId="6" fillId="0" borderId="0"/>
    <xf numFmtId="0" fontId="10" fillId="0" borderId="0"/>
    <xf numFmtId="0" fontId="10" fillId="0" borderId="0"/>
    <xf numFmtId="0" fontId="10" fillId="0" borderId="0">
      <alignment vertical="center"/>
    </xf>
    <xf numFmtId="0" fontId="10" fillId="0" borderId="0"/>
    <xf numFmtId="0" fontId="10" fillId="0" borderId="0"/>
    <xf numFmtId="1" fontId="11" fillId="0" borderId="0"/>
  </cellStyleXfs>
  <cellXfs count="627">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distributed" vertical="center" wrapText="1" indent="1"/>
    </xf>
    <xf numFmtId="0" fontId="4" fillId="0" borderId="0" xfId="9" applyFont="1" applyAlignment="1">
      <alignment horizontal="distributed" vertical="center" wrapText="1" indent="1"/>
    </xf>
    <xf numFmtId="0" fontId="2" fillId="0" borderId="0" xfId="4" applyFont="1" applyAlignment="1">
      <alignment vertical="center"/>
    </xf>
    <xf numFmtId="58" fontId="5" fillId="0" borderId="0" xfId="4" applyNumberFormat="1" applyFont="1" applyAlignment="1">
      <alignment horizontal="centerContinuous" vertical="center"/>
    </xf>
    <xf numFmtId="0" fontId="2" fillId="0" borderId="1" xfId="4" applyFont="1" applyBorder="1" applyAlignment="1">
      <alignment vertical="center"/>
    </xf>
    <xf numFmtId="0" fontId="2" fillId="0" borderId="2" xfId="4" applyFont="1" applyBorder="1" applyAlignment="1">
      <alignment vertical="center"/>
    </xf>
    <xf numFmtId="0" fontId="2" fillId="0" borderId="3" xfId="4" applyFont="1" applyBorder="1" applyAlignment="1">
      <alignment vertical="center"/>
    </xf>
    <xf numFmtId="181" fontId="2" fillId="0" borderId="4" xfId="4" applyNumberFormat="1" applyFont="1" applyBorder="1" applyAlignment="1">
      <alignment horizontal="distributed" vertical="center" indent="1"/>
    </xf>
    <xf numFmtId="0" fontId="2" fillId="0" borderId="5" xfId="4" applyFont="1" applyBorder="1" applyAlignment="1">
      <alignment horizontal="distributed" vertical="center" indent="1"/>
    </xf>
    <xf numFmtId="0" fontId="2" fillId="0" borderId="6" xfId="4" applyFont="1" applyBorder="1" applyAlignment="1">
      <alignment horizontal="distributed" vertical="center" indent="1"/>
    </xf>
    <xf numFmtId="0" fontId="2" fillId="0" borderId="0" xfId="4" applyFont="1" applyAlignment="1">
      <alignment horizontal="right" vertical="center"/>
    </xf>
    <xf numFmtId="184" fontId="5" fillId="0" borderId="7" xfId="4" applyNumberFormat="1" applyFont="1" applyBorder="1" applyAlignment="1">
      <alignment vertical="center"/>
    </xf>
    <xf numFmtId="184" fontId="5" fillId="0" borderId="8" xfId="4" applyNumberFormat="1" applyFont="1" applyBorder="1" applyAlignment="1">
      <alignment vertical="center"/>
    </xf>
    <xf numFmtId="182" fontId="5" fillId="0" borderId="9" xfId="4" applyNumberFormat="1" applyFont="1" applyBorder="1" applyAlignment="1">
      <alignment vertical="center"/>
    </xf>
    <xf numFmtId="0" fontId="2" fillId="0" borderId="10" xfId="6" applyFont="1" applyBorder="1"/>
    <xf numFmtId="0" fontId="2" fillId="0" borderId="11" xfId="6" applyFont="1" applyBorder="1" applyAlignment="1">
      <alignment horizontal="distributed" vertical="center"/>
    </xf>
    <xf numFmtId="0" fontId="2" fillId="0" borderId="10" xfId="4" applyFont="1" applyBorder="1" applyAlignment="1">
      <alignment wrapText="1"/>
    </xf>
    <xf numFmtId="0" fontId="2" fillId="0" borderId="12" xfId="4" applyFont="1" applyBorder="1" applyAlignment="1">
      <alignment vertical="center"/>
    </xf>
    <xf numFmtId="0" fontId="2" fillId="0" borderId="13" xfId="6" applyFont="1" applyBorder="1"/>
    <xf numFmtId="0" fontId="2" fillId="0" borderId="14" xfId="6" applyFont="1" applyBorder="1" applyAlignment="1">
      <alignment wrapText="1"/>
    </xf>
    <xf numFmtId="0" fontId="2" fillId="0" borderId="15" xfId="6" applyFont="1" applyBorder="1" applyAlignment="1">
      <alignment horizontal="distributed" vertical="center"/>
    </xf>
    <xf numFmtId="0" fontId="2" fillId="0" borderId="13" xfId="4" applyFont="1" applyBorder="1"/>
    <xf numFmtId="0" fontId="2" fillId="0" borderId="16" xfId="4" applyFont="1" applyBorder="1" applyAlignment="1">
      <alignment wrapText="1"/>
    </xf>
    <xf numFmtId="0" fontId="2" fillId="0" borderId="17" xfId="6" applyFont="1" applyBorder="1" applyAlignment="1">
      <alignment horizontal="center" vertical="center"/>
    </xf>
    <xf numFmtId="0" fontId="2" fillId="0" borderId="18" xfId="6" applyFont="1" applyBorder="1" applyAlignment="1">
      <alignment horizontal="center" vertical="center" wrapText="1"/>
    </xf>
    <xf numFmtId="0" fontId="2" fillId="0" borderId="19" xfId="6" applyFont="1" applyBorder="1" applyAlignment="1">
      <alignment horizontal="center" vertical="center" wrapText="1"/>
    </xf>
    <xf numFmtId="0" fontId="2" fillId="0" borderId="17" xfId="6" applyFont="1" applyBorder="1" applyAlignment="1">
      <alignment horizontal="center" vertical="center" wrapText="1"/>
    </xf>
    <xf numFmtId="0" fontId="2" fillId="0" borderId="20" xfId="6" applyFont="1" applyBorder="1" applyAlignment="1">
      <alignment horizontal="center" vertical="center" wrapText="1"/>
    </xf>
    <xf numFmtId="184" fontId="5" fillId="0" borderId="4" xfId="11" applyNumberFormat="1" applyFont="1" applyBorder="1" applyAlignment="1">
      <alignment vertical="center"/>
    </xf>
    <xf numFmtId="184" fontId="5" fillId="0" borderId="21" xfId="11" applyNumberFormat="1" applyFont="1" applyBorder="1" applyAlignment="1">
      <alignment vertical="center"/>
    </xf>
    <xf numFmtId="184" fontId="5" fillId="0" borderId="7" xfId="11" applyNumberFormat="1" applyFont="1" applyBorder="1" applyAlignment="1">
      <alignment vertical="center"/>
    </xf>
    <xf numFmtId="184" fontId="5" fillId="0" borderId="22" xfId="11" applyNumberFormat="1" applyFont="1" applyBorder="1" applyAlignment="1">
      <alignment vertical="center"/>
    </xf>
    <xf numFmtId="184" fontId="5" fillId="0" borderId="23" xfId="11" applyNumberFormat="1" applyFont="1" applyBorder="1" applyAlignment="1">
      <alignment vertical="center"/>
    </xf>
    <xf numFmtId="184" fontId="5" fillId="0" borderId="24" xfId="11" applyNumberFormat="1" applyFont="1" applyBorder="1" applyAlignment="1">
      <alignment vertical="center"/>
    </xf>
    <xf numFmtId="184" fontId="5" fillId="0" borderId="8" xfId="11" applyNumberFormat="1" applyFont="1" applyBorder="1" applyAlignment="1">
      <alignment vertical="center"/>
    </xf>
    <xf numFmtId="184" fontId="5" fillId="0" borderId="25" xfId="11" applyNumberFormat="1" applyFont="1" applyBorder="1" applyAlignment="1">
      <alignment vertical="center"/>
    </xf>
    <xf numFmtId="184" fontId="5" fillId="0" borderId="26" xfId="11" applyNumberFormat="1" applyFont="1" applyBorder="1" applyAlignment="1">
      <alignment vertical="center"/>
    </xf>
    <xf numFmtId="184" fontId="5" fillId="0" borderId="6" xfId="6" applyNumberFormat="1" applyFont="1" applyBorder="1" applyAlignment="1">
      <alignment vertical="center"/>
    </xf>
    <xf numFmtId="184" fontId="5" fillId="0" borderId="27" xfId="6" applyNumberFormat="1" applyFont="1" applyBorder="1" applyAlignment="1">
      <alignment vertical="center"/>
    </xf>
    <xf numFmtId="184" fontId="5" fillId="0" borderId="9" xfId="6" applyNumberFormat="1" applyFont="1" applyBorder="1" applyAlignment="1">
      <alignment vertical="center"/>
    </xf>
    <xf numFmtId="184" fontId="5" fillId="0" borderId="17" xfId="11" applyNumberFormat="1" applyFont="1" applyBorder="1" applyAlignment="1">
      <alignment vertical="center"/>
    </xf>
    <xf numFmtId="184" fontId="5" fillId="0" borderId="20" xfId="11" applyNumberFormat="1" applyFont="1" applyBorder="1" applyAlignment="1">
      <alignment vertical="center"/>
    </xf>
    <xf numFmtId="183" fontId="5" fillId="0" borderId="28" xfId="6" applyNumberFormat="1" applyFont="1" applyBorder="1" applyAlignment="1">
      <alignment vertical="center"/>
    </xf>
    <xf numFmtId="0" fontId="2" fillId="0" borderId="0" xfId="6" applyFont="1" applyAlignment="1">
      <alignment vertical="center"/>
    </xf>
    <xf numFmtId="0" fontId="4" fillId="0" borderId="0" xfId="4" applyFont="1" applyAlignment="1">
      <alignment vertical="center"/>
    </xf>
    <xf numFmtId="0" fontId="4" fillId="0" borderId="0" xfId="4" applyFont="1" applyAlignment="1">
      <alignment horizontal="right" vertical="center"/>
    </xf>
    <xf numFmtId="0" fontId="4" fillId="0" borderId="0" xfId="4" applyFont="1" applyAlignment="1">
      <alignment horizontal="distributed" vertical="center" indent="1"/>
    </xf>
    <xf numFmtId="0" fontId="4" fillId="0" borderId="29" xfId="4" applyFont="1" applyBorder="1" applyAlignment="1">
      <alignment horizontal="distributed" vertical="center" indent="1"/>
    </xf>
    <xf numFmtId="0" fontId="4" fillId="0" borderId="30" xfId="4" applyFont="1" applyBorder="1" applyAlignment="1">
      <alignment horizontal="distributed" vertical="center" wrapText="1" indent="1"/>
    </xf>
    <xf numFmtId="0" fontId="4" fillId="0" borderId="31" xfId="4" applyFont="1" applyBorder="1" applyAlignment="1">
      <alignment horizontal="distributed" vertical="center" wrapText="1" indent="1"/>
    </xf>
    <xf numFmtId="0" fontId="4" fillId="0" borderId="0" xfId="4" applyFont="1" applyAlignment="1">
      <alignment horizontal="distributed" vertical="center" wrapText="1" indent="1"/>
    </xf>
    <xf numFmtId="179" fontId="4" fillId="0" borderId="0" xfId="11" applyNumberFormat="1" applyFont="1" applyAlignment="1">
      <alignment horizontal="center" vertical="center"/>
    </xf>
    <xf numFmtId="180" fontId="4" fillId="0" borderId="0" xfId="11" applyNumberFormat="1" applyFont="1" applyAlignment="1">
      <alignment horizontal="center" vertical="center"/>
    </xf>
    <xf numFmtId="1" fontId="4" fillId="0" borderId="0" xfId="11" applyFont="1" applyAlignment="1">
      <alignment horizontal="center" vertical="center"/>
    </xf>
    <xf numFmtId="49" fontId="17" fillId="0" borderId="10" xfId="5" applyNumberFormat="1" applyFont="1" applyBorder="1" applyAlignment="1">
      <alignment horizontal="center" vertical="center"/>
    </xf>
    <xf numFmtId="0" fontId="17" fillId="0" borderId="32" xfId="4" applyFont="1" applyBorder="1" applyAlignment="1">
      <alignment horizontal="distributed" vertical="center" indent="1" shrinkToFit="1"/>
    </xf>
    <xf numFmtId="184" fontId="7" fillId="0" borderId="29" xfId="4" applyNumberFormat="1" applyFont="1" applyBorder="1" applyAlignment="1">
      <alignment vertical="center"/>
    </xf>
    <xf numFmtId="184" fontId="7" fillId="0" borderId="30" xfId="4" applyNumberFormat="1" applyFont="1" applyBorder="1" applyAlignment="1">
      <alignment vertical="center"/>
    </xf>
    <xf numFmtId="184" fontId="7" fillId="0" borderId="31" xfId="4" applyNumberFormat="1" applyFont="1" applyBorder="1" applyAlignment="1">
      <alignment vertical="center"/>
    </xf>
    <xf numFmtId="1" fontId="4" fillId="0" borderId="0" xfId="11" applyFont="1" applyAlignment="1">
      <alignment vertical="center"/>
    </xf>
    <xf numFmtId="49" fontId="17" fillId="0" borderId="33" xfId="5" applyNumberFormat="1" applyFont="1" applyBorder="1" applyAlignment="1">
      <alignment horizontal="center" vertical="center"/>
    </xf>
    <xf numFmtId="0" fontId="17" fillId="0" borderId="34" xfId="4" applyFont="1" applyBorder="1" applyAlignment="1">
      <alignment horizontal="distributed" vertical="center" indent="1" shrinkToFit="1"/>
    </xf>
    <xf numFmtId="184" fontId="7" fillId="0" borderId="35" xfId="4" applyNumberFormat="1" applyFont="1" applyBorder="1" applyAlignment="1">
      <alignment vertical="center"/>
    </xf>
    <xf numFmtId="184" fontId="7" fillId="0" borderId="36" xfId="4" applyNumberFormat="1" applyFont="1" applyBorder="1" applyAlignment="1">
      <alignment vertical="center"/>
    </xf>
    <xf numFmtId="184" fontId="7" fillId="0" borderId="37" xfId="4" applyNumberFormat="1" applyFont="1" applyBorder="1" applyAlignment="1">
      <alignment vertical="center"/>
    </xf>
    <xf numFmtId="184" fontId="7" fillId="0" borderId="0" xfId="4" applyNumberFormat="1" applyFont="1" applyAlignment="1">
      <alignment vertical="center"/>
    </xf>
    <xf numFmtId="0" fontId="17" fillId="0" borderId="34" xfId="4" applyFont="1" applyBorder="1" applyAlignment="1">
      <alignment horizontal="distributed" vertical="center" wrapText="1" indent="1" shrinkToFit="1"/>
    </xf>
    <xf numFmtId="49" fontId="17" fillId="0" borderId="13" xfId="5" applyNumberFormat="1" applyFont="1" applyBorder="1" applyAlignment="1">
      <alignment horizontal="center" vertical="center"/>
    </xf>
    <xf numFmtId="0" fontId="17" fillId="0" borderId="0" xfId="4" applyFont="1" applyAlignment="1">
      <alignment horizontal="distributed" vertical="center" indent="1" shrinkToFit="1"/>
    </xf>
    <xf numFmtId="184" fontId="7" fillId="0" borderId="5" xfId="4" applyNumberFormat="1" applyFont="1" applyBorder="1" applyAlignment="1">
      <alignment vertical="center"/>
    </xf>
    <xf numFmtId="184" fontId="7" fillId="0" borderId="38" xfId="4" applyNumberFormat="1" applyFont="1" applyBorder="1" applyAlignment="1">
      <alignment vertical="center"/>
    </xf>
    <xf numFmtId="184" fontId="7" fillId="0" borderId="39" xfId="4" applyNumberFormat="1" applyFont="1" applyBorder="1" applyAlignment="1">
      <alignment vertical="center"/>
    </xf>
    <xf numFmtId="0" fontId="17" fillId="0" borderId="40" xfId="4" applyFont="1" applyBorder="1" applyAlignment="1">
      <alignment horizontal="distributed" vertical="center" indent="1" shrinkToFit="1"/>
    </xf>
    <xf numFmtId="184" fontId="7" fillId="0" borderId="41" xfId="4" applyNumberFormat="1" applyFont="1" applyBorder="1" applyAlignment="1">
      <alignment vertical="center"/>
    </xf>
    <xf numFmtId="184" fontId="7" fillId="0" borderId="42" xfId="4" applyNumberFormat="1" applyFont="1" applyBorder="1" applyAlignment="1">
      <alignment vertical="center"/>
    </xf>
    <xf numFmtId="184" fontId="7" fillId="0" borderId="43" xfId="4" applyNumberFormat="1" applyFont="1" applyBorder="1" applyAlignment="1">
      <alignment vertical="center"/>
    </xf>
    <xf numFmtId="49" fontId="17" fillId="0" borderId="44" xfId="5" applyNumberFormat="1" applyFont="1" applyBorder="1" applyAlignment="1">
      <alignment horizontal="center" vertical="center"/>
    </xf>
    <xf numFmtId="0" fontId="17" fillId="0" borderId="45" xfId="4" applyFont="1" applyBorder="1" applyAlignment="1">
      <alignment horizontal="distributed" vertical="center" indent="1" shrinkToFit="1"/>
    </xf>
    <xf numFmtId="184" fontId="7" fillId="0" borderId="46" xfId="4" applyNumberFormat="1" applyFont="1" applyBorder="1" applyAlignment="1">
      <alignment vertical="center"/>
    </xf>
    <xf numFmtId="184" fontId="7" fillId="0" borderId="47" xfId="4" applyNumberFormat="1" applyFont="1" applyBorder="1" applyAlignment="1">
      <alignment vertical="center"/>
    </xf>
    <xf numFmtId="184" fontId="7" fillId="0" borderId="48" xfId="4" applyNumberFormat="1" applyFont="1" applyBorder="1" applyAlignment="1">
      <alignment vertical="center"/>
    </xf>
    <xf numFmtId="184" fontId="7" fillId="0" borderId="49" xfId="4" applyNumberFormat="1" applyFont="1" applyBorder="1" applyAlignment="1">
      <alignment vertical="center"/>
    </xf>
    <xf numFmtId="0" fontId="4" fillId="0" borderId="50" xfId="4" applyFont="1" applyBorder="1" applyAlignment="1">
      <alignment horizontal="distributed" vertical="center" indent="1"/>
    </xf>
    <xf numFmtId="0" fontId="4" fillId="0" borderId="51" xfId="4" applyFont="1" applyBorder="1" applyAlignment="1">
      <alignment horizontal="distributed" vertical="center" wrapText="1" indent="1"/>
    </xf>
    <xf numFmtId="0" fontId="4" fillId="0" borderId="52" xfId="4" applyFont="1" applyBorder="1" applyAlignment="1">
      <alignment horizontal="distributed" vertical="center" wrapText="1" indent="1"/>
    </xf>
    <xf numFmtId="0" fontId="7" fillId="0" borderId="53" xfId="4" applyFont="1" applyBorder="1" applyAlignment="1">
      <alignment horizontal="distributed" vertical="center"/>
    </xf>
    <xf numFmtId="1" fontId="4" fillId="0" borderId="54" xfId="4" applyNumberFormat="1" applyFont="1" applyBorder="1" applyAlignment="1">
      <alignment horizontal="distributed" vertical="center" indent="1"/>
    </xf>
    <xf numFmtId="184" fontId="16" fillId="0" borderId="50" xfId="4" applyNumberFormat="1" applyFont="1" applyBorder="1" applyAlignment="1">
      <alignment vertical="center"/>
    </xf>
    <xf numFmtId="184" fontId="16" fillId="0" borderId="51" xfId="4" applyNumberFormat="1" applyFont="1" applyBorder="1" applyAlignment="1">
      <alignment vertical="center"/>
    </xf>
    <xf numFmtId="184" fontId="16" fillId="0" borderId="52" xfId="4" applyNumberFormat="1" applyFont="1" applyBorder="1" applyAlignment="1">
      <alignment vertical="center"/>
    </xf>
    <xf numFmtId="184" fontId="16" fillId="0" borderId="0" xfId="4" applyNumberFormat="1" applyFont="1" applyAlignment="1">
      <alignment vertical="center"/>
    </xf>
    <xf numFmtId="177" fontId="2" fillId="0" borderId="0" xfId="10" applyNumberFormat="1" applyFont="1" applyAlignment="1">
      <alignment vertical="center"/>
    </xf>
    <xf numFmtId="49" fontId="15" fillId="0" borderId="0" xfId="7" applyNumberFormat="1" applyFont="1" applyAlignment="1">
      <alignment vertical="center"/>
    </xf>
    <xf numFmtId="177" fontId="4" fillId="0" borderId="0" xfId="10" applyNumberFormat="1" applyFont="1" applyAlignment="1">
      <alignment vertical="center"/>
    </xf>
    <xf numFmtId="177" fontId="4" fillId="0" borderId="0" xfId="10" applyNumberFormat="1" applyFont="1" applyAlignment="1">
      <alignment horizontal="right" vertical="center"/>
    </xf>
    <xf numFmtId="177" fontId="4" fillId="0" borderId="13" xfId="10" applyNumberFormat="1" applyFont="1" applyBorder="1" applyAlignment="1">
      <alignment horizontal="center" vertical="center"/>
    </xf>
    <xf numFmtId="177" fontId="4" fillId="0" borderId="0" xfId="10" applyNumberFormat="1" applyFont="1" applyAlignment="1">
      <alignment horizontal="center" vertical="center"/>
    </xf>
    <xf numFmtId="177" fontId="4" fillId="0" borderId="0" xfId="10" applyNumberFormat="1" applyFont="1" applyAlignment="1">
      <alignment horizontal="centerContinuous" vertical="center"/>
    </xf>
    <xf numFmtId="177" fontId="21" fillId="0" borderId="0" xfId="10" applyNumberFormat="1" applyFont="1" applyAlignment="1">
      <alignment vertical="center"/>
    </xf>
    <xf numFmtId="184" fontId="7" fillId="0" borderId="0" xfId="10" applyNumberFormat="1" applyFont="1" applyAlignment="1">
      <alignment vertical="center"/>
    </xf>
    <xf numFmtId="177" fontId="4" fillId="0" borderId="13" xfId="10" applyNumberFormat="1" applyFont="1" applyBorder="1" applyAlignment="1">
      <alignment horizontal="center" vertical="center" wrapText="1"/>
    </xf>
    <xf numFmtId="177" fontId="4" fillId="0" borderId="0" xfId="10" applyNumberFormat="1" applyFont="1" applyAlignment="1">
      <alignment horizontal="center" vertical="center" wrapText="1"/>
    </xf>
    <xf numFmtId="177" fontId="4" fillId="0" borderId="55" xfId="10" applyNumberFormat="1" applyFont="1" applyBorder="1" applyAlignment="1">
      <alignment vertical="center" wrapText="1"/>
    </xf>
    <xf numFmtId="177" fontId="4" fillId="0" borderId="56" xfId="10" applyNumberFormat="1" applyFont="1" applyBorder="1" applyAlignment="1">
      <alignment vertical="center" wrapText="1"/>
    </xf>
    <xf numFmtId="177" fontId="5" fillId="0" borderId="0" xfId="10" applyNumberFormat="1" applyFont="1" applyAlignment="1">
      <alignment vertical="center"/>
    </xf>
    <xf numFmtId="177" fontId="4" fillId="0" borderId="0" xfId="10" applyNumberFormat="1" applyFont="1" applyAlignment="1">
      <alignment vertical="center" wrapText="1"/>
    </xf>
    <xf numFmtId="177" fontId="2" fillId="0" borderId="13" xfId="10" applyNumberFormat="1" applyFont="1" applyBorder="1" applyAlignment="1">
      <alignment vertical="center"/>
    </xf>
    <xf numFmtId="177" fontId="7" fillId="0" borderId="0" xfId="10" applyNumberFormat="1" applyFont="1" applyAlignment="1">
      <alignment vertical="center"/>
    </xf>
    <xf numFmtId="177" fontId="4" fillId="0" borderId="0" xfId="10" applyNumberFormat="1" applyFont="1" applyAlignment="1">
      <alignment horizontal="left" vertical="center"/>
    </xf>
    <xf numFmtId="186" fontId="7" fillId="0" borderId="0" xfId="10" applyNumberFormat="1" applyFont="1" applyAlignment="1">
      <alignment vertical="center" wrapText="1"/>
    </xf>
    <xf numFmtId="177" fontId="21" fillId="3" borderId="0" xfId="10" applyNumberFormat="1" applyFont="1" applyFill="1" applyAlignment="1">
      <alignment vertical="center"/>
    </xf>
    <xf numFmtId="177" fontId="4" fillId="3" borderId="0" xfId="10" applyNumberFormat="1" applyFont="1" applyFill="1" applyAlignment="1">
      <alignment vertical="center"/>
    </xf>
    <xf numFmtId="177" fontId="2" fillId="3" borderId="0" xfId="10" applyNumberFormat="1" applyFont="1" applyFill="1" applyAlignment="1">
      <alignment vertical="center"/>
    </xf>
    <xf numFmtId="177" fontId="7" fillId="3" borderId="0" xfId="10" applyNumberFormat="1" applyFont="1" applyFill="1" applyAlignment="1">
      <alignment vertical="center"/>
    </xf>
    <xf numFmtId="177" fontId="4" fillId="3" borderId="0" xfId="10" applyNumberFormat="1" applyFont="1" applyFill="1" applyAlignment="1">
      <alignment horizontal="centerContinuous" vertical="center"/>
    </xf>
    <xf numFmtId="0" fontId="4" fillId="3" borderId="0" xfId="4" applyFont="1" applyFill="1" applyAlignment="1">
      <alignment vertical="center"/>
    </xf>
    <xf numFmtId="184" fontId="7" fillId="3" borderId="0" xfId="10" applyNumberFormat="1" applyFont="1" applyFill="1" applyAlignment="1">
      <alignment vertical="center"/>
    </xf>
    <xf numFmtId="177" fontId="21" fillId="4" borderId="0" xfId="10" applyNumberFormat="1" applyFont="1" applyFill="1" applyAlignment="1">
      <alignment vertical="center"/>
    </xf>
    <xf numFmtId="177" fontId="2" fillId="4" borderId="0" xfId="10" applyNumberFormat="1" applyFont="1" applyFill="1" applyAlignment="1">
      <alignment vertical="center"/>
    </xf>
    <xf numFmtId="177" fontId="4" fillId="4" borderId="0" xfId="10" applyNumberFormat="1" applyFont="1" applyFill="1" applyAlignment="1">
      <alignment vertical="center" wrapText="1"/>
    </xf>
    <xf numFmtId="177" fontId="4" fillId="4" borderId="0" xfId="10" applyNumberFormat="1" applyFont="1" applyFill="1" applyAlignment="1">
      <alignment vertical="center"/>
    </xf>
    <xf numFmtId="186" fontId="7" fillId="4" borderId="0" xfId="10" applyNumberFormat="1" applyFont="1" applyFill="1" applyAlignment="1">
      <alignment vertical="center" wrapText="1"/>
    </xf>
    <xf numFmtId="0" fontId="3" fillId="0" borderId="0" xfId="0" applyFont="1" applyAlignment="1">
      <alignment vertical="center"/>
    </xf>
    <xf numFmtId="0" fontId="4" fillId="0" borderId="4" xfId="9" applyFont="1" applyBorder="1" applyAlignment="1">
      <alignment horizontal="center" vertical="center"/>
    </xf>
    <xf numFmtId="0" fontId="4" fillId="0" borderId="21" xfId="9" applyFont="1" applyBorder="1" applyAlignment="1">
      <alignment horizontal="distributed" vertical="center" indent="1"/>
    </xf>
    <xf numFmtId="0" fontId="4" fillId="0" borderId="7" xfId="9" applyFont="1" applyBorder="1" applyAlignment="1">
      <alignment horizontal="distributed" vertical="center" wrapText="1" indent="1"/>
    </xf>
    <xf numFmtId="0" fontId="4" fillId="0" borderId="23" xfId="9" applyFont="1" applyBorder="1" applyAlignment="1">
      <alignment horizontal="center" vertical="center"/>
    </xf>
    <xf numFmtId="0" fontId="4" fillId="0" borderId="24" xfId="9" applyFont="1" applyBorder="1" applyAlignment="1">
      <alignment vertical="center"/>
    </xf>
    <xf numFmtId="0" fontId="4" fillId="0" borderId="24" xfId="9" applyFont="1" applyBorder="1" applyAlignment="1">
      <alignment horizontal="left" vertical="center" indent="1"/>
    </xf>
    <xf numFmtId="0" fontId="4" fillId="0" borderId="8" xfId="9" applyFont="1" applyBorder="1" applyAlignment="1">
      <alignment horizontal="distributed" vertical="center" wrapText="1" indent="1"/>
    </xf>
    <xf numFmtId="0" fontId="4" fillId="0" borderId="57" xfId="9" applyFont="1" applyBorder="1" applyAlignment="1">
      <alignment horizontal="center" vertical="center"/>
    </xf>
    <xf numFmtId="0" fontId="4" fillId="0" borderId="58" xfId="9" applyFont="1" applyBorder="1" applyAlignment="1">
      <alignment horizontal="left" vertical="center" wrapText="1"/>
    </xf>
    <xf numFmtId="0" fontId="4" fillId="0" borderId="58" xfId="9" applyFont="1" applyBorder="1" applyAlignment="1">
      <alignment horizontal="left" vertical="center" indent="1"/>
    </xf>
    <xf numFmtId="0" fontId="4" fillId="0" borderId="16" xfId="9" applyFont="1" applyBorder="1" applyAlignment="1">
      <alignment horizontal="distributed" vertical="center" wrapText="1" indent="1"/>
    </xf>
    <xf numFmtId="0" fontId="4" fillId="0" borderId="24" xfId="9" applyFont="1" applyBorder="1" applyAlignment="1">
      <alignment horizontal="left" vertical="center" wrapText="1"/>
    </xf>
    <xf numFmtId="0" fontId="4" fillId="0" borderId="6" xfId="9" applyFont="1" applyBorder="1" applyAlignment="1">
      <alignment horizontal="center" vertical="center"/>
    </xf>
    <xf numFmtId="0" fontId="4" fillId="0" borderId="27" xfId="9" applyFont="1" applyBorder="1" applyAlignment="1">
      <alignment horizontal="left" vertical="center" wrapText="1"/>
    </xf>
    <xf numFmtId="0" fontId="4" fillId="0" borderId="27" xfId="9" applyFont="1" applyBorder="1" applyAlignment="1">
      <alignment horizontal="left" vertical="center" indent="1"/>
    </xf>
    <xf numFmtId="0" fontId="4" fillId="0" borderId="0" xfId="9" applyFont="1" applyAlignment="1">
      <alignment horizontal="center" vertical="center"/>
    </xf>
    <xf numFmtId="0" fontId="4" fillId="0" borderId="0" xfId="9" applyFont="1" applyAlignment="1">
      <alignment horizontal="left" vertical="center" wrapText="1"/>
    </xf>
    <xf numFmtId="0" fontId="4" fillId="0" borderId="0" xfId="9" applyFont="1" applyAlignment="1">
      <alignment horizontal="left" vertical="center" indent="1"/>
    </xf>
    <xf numFmtId="0" fontId="4" fillId="0" borderId="0" xfId="9" applyFont="1" applyAlignment="1">
      <alignment vertical="center"/>
    </xf>
    <xf numFmtId="0" fontId="4" fillId="0" borderId="27" xfId="9" applyFont="1" applyBorder="1" applyAlignment="1">
      <alignment vertical="center"/>
    </xf>
    <xf numFmtId="0" fontId="4" fillId="0" borderId="0" xfId="0" applyFont="1" applyAlignment="1">
      <alignment vertical="center"/>
    </xf>
    <xf numFmtId="0" fontId="17" fillId="0" borderId="0" xfId="0" applyFont="1" applyAlignment="1">
      <alignment vertical="center"/>
    </xf>
    <xf numFmtId="0" fontId="17" fillId="0" borderId="0" xfId="0" applyFont="1" applyAlignment="1">
      <alignment horizontal="right" vertical="center"/>
    </xf>
    <xf numFmtId="0" fontId="17" fillId="0" borderId="0" xfId="0" applyFont="1" applyAlignment="1">
      <alignment horizontal="left" vertical="center"/>
    </xf>
    <xf numFmtId="0" fontId="17" fillId="0" borderId="10" xfId="0" applyFont="1" applyBorder="1" applyAlignment="1">
      <alignment horizontal="distributed" vertical="center" indent="1"/>
    </xf>
    <xf numFmtId="0" fontId="17" fillId="0" borderId="32" xfId="0" applyFont="1" applyBorder="1" applyAlignment="1">
      <alignment horizontal="distributed" vertical="center" indent="1"/>
    </xf>
    <xf numFmtId="0" fontId="17" fillId="0" borderId="13" xfId="0" applyFont="1" applyBorder="1" applyAlignment="1">
      <alignment horizontal="distributed" vertical="center" wrapText="1" indent="1"/>
    </xf>
    <xf numFmtId="0" fontId="17" fillId="0" borderId="0" xfId="0" applyFont="1" applyAlignment="1">
      <alignment horizontal="distributed" vertical="center" wrapText="1" indent="1"/>
    </xf>
    <xf numFmtId="0" fontId="17" fillId="0" borderId="24" xfId="9" applyFont="1" applyBorder="1" applyAlignment="1">
      <alignment horizontal="distributed" vertical="center" wrapText="1"/>
    </xf>
    <xf numFmtId="0" fontId="17" fillId="0" borderId="59" xfId="9" applyFont="1" applyBorder="1" applyAlignment="1">
      <alignment horizontal="distributed" vertical="center" wrapText="1"/>
    </xf>
    <xf numFmtId="0" fontId="17" fillId="0" borderId="8" xfId="9" applyFont="1" applyBorder="1" applyAlignment="1">
      <alignment horizontal="distributed" vertical="center" wrapText="1"/>
    </xf>
    <xf numFmtId="0" fontId="17" fillId="0" borderId="0" xfId="0" applyFont="1" applyAlignment="1">
      <alignment horizontal="center" vertical="center" wrapText="1"/>
    </xf>
    <xf numFmtId="0" fontId="17" fillId="0" borderId="23" xfId="9" applyFont="1" applyBorder="1" applyAlignment="1">
      <alignment horizontal="distributed" vertical="center" wrapText="1"/>
    </xf>
    <xf numFmtId="0" fontId="17" fillId="0" borderId="24" xfId="9" applyFont="1" applyBorder="1" applyAlignment="1">
      <alignment horizontal="center" vertical="center" wrapText="1"/>
    </xf>
    <xf numFmtId="0" fontId="17" fillId="0" borderId="59" xfId="9" applyFont="1" applyBorder="1" applyAlignment="1">
      <alignment horizontal="center" vertical="center" wrapText="1"/>
    </xf>
    <xf numFmtId="0" fontId="17" fillId="0" borderId="8" xfId="9" applyFont="1" applyBorder="1" applyAlignment="1">
      <alignment horizontal="center" vertical="center" wrapText="1"/>
    </xf>
    <xf numFmtId="0" fontId="17" fillId="0" borderId="0" xfId="0" applyFont="1" applyAlignment="1">
      <alignment horizontal="left" vertical="center" wrapText="1"/>
    </xf>
    <xf numFmtId="0" fontId="17" fillId="0" borderId="23" xfId="9" applyFont="1" applyBorder="1" applyAlignment="1">
      <alignment horizontal="center" vertical="center" wrapText="1"/>
    </xf>
    <xf numFmtId="0" fontId="17" fillId="0" borderId="27" xfId="9" applyFont="1" applyBorder="1" applyAlignment="1">
      <alignment horizontal="center" vertical="center"/>
    </xf>
    <xf numFmtId="0" fontId="17" fillId="0" borderId="19" xfId="9" applyFont="1" applyBorder="1" applyAlignment="1">
      <alignment horizontal="center" vertical="center"/>
    </xf>
    <xf numFmtId="0" fontId="17" fillId="0" borderId="9" xfId="9" applyFont="1" applyBorder="1" applyAlignment="1">
      <alignment horizontal="center" vertical="center"/>
    </xf>
    <xf numFmtId="0" fontId="17" fillId="0" borderId="0" xfId="0" applyFont="1" applyAlignment="1">
      <alignment horizontal="center" vertical="center"/>
    </xf>
    <xf numFmtId="0" fontId="17" fillId="0" borderId="6" xfId="9" applyFont="1" applyBorder="1" applyAlignment="1">
      <alignment horizontal="center" vertical="center"/>
    </xf>
    <xf numFmtId="176" fontId="18" fillId="0" borderId="30" xfId="0" applyNumberFormat="1" applyFont="1" applyBorder="1" applyAlignment="1">
      <alignment vertical="center"/>
    </xf>
    <xf numFmtId="176" fontId="18" fillId="0" borderId="60" xfId="0" applyNumberFormat="1" applyFont="1" applyBorder="1" applyAlignment="1">
      <alignment vertical="center"/>
    </xf>
    <xf numFmtId="176" fontId="18" fillId="0" borderId="31" xfId="0" applyNumberFormat="1" applyFont="1" applyBorder="1" applyAlignment="1">
      <alignment vertical="center"/>
    </xf>
    <xf numFmtId="176" fontId="18" fillId="0" borderId="29" xfId="0" applyNumberFormat="1" applyFont="1" applyBorder="1" applyAlignment="1">
      <alignment vertical="center"/>
    </xf>
    <xf numFmtId="176" fontId="18" fillId="0" borderId="38" xfId="0" applyNumberFormat="1" applyFont="1" applyBorder="1" applyAlignment="1">
      <alignment vertical="center"/>
    </xf>
    <xf numFmtId="176" fontId="18" fillId="0" borderId="55" xfId="0" applyNumberFormat="1" applyFont="1" applyBorder="1" applyAlignment="1">
      <alignment vertical="center"/>
    </xf>
    <xf numFmtId="176" fontId="18" fillId="0" borderId="39" xfId="0" applyNumberFormat="1" applyFont="1" applyBorder="1" applyAlignment="1">
      <alignment vertical="center"/>
    </xf>
    <xf numFmtId="176" fontId="18" fillId="0" borderId="5" xfId="0" applyNumberFormat="1" applyFont="1" applyBorder="1" applyAlignment="1">
      <alignment vertical="center"/>
    </xf>
    <xf numFmtId="0" fontId="17" fillId="0" borderId="0" xfId="4" applyFont="1" applyAlignment="1">
      <alignment horizontal="distributed" vertical="center" wrapText="1" indent="1" shrinkToFit="1"/>
    </xf>
    <xf numFmtId="49" fontId="17" fillId="0" borderId="17" xfId="5" applyNumberFormat="1" applyFont="1" applyBorder="1" applyAlignment="1">
      <alignment horizontal="center" vertical="center"/>
    </xf>
    <xf numFmtId="0" fontId="17" fillId="0" borderId="49" xfId="4" applyFont="1" applyBorder="1" applyAlignment="1">
      <alignment horizontal="distributed" vertical="center" indent="1" shrinkToFit="1"/>
    </xf>
    <xf numFmtId="176" fontId="18" fillId="0" borderId="18" xfId="0" applyNumberFormat="1" applyFont="1" applyBorder="1" applyAlignment="1">
      <alignment vertical="center"/>
    </xf>
    <xf numFmtId="176" fontId="18" fillId="0" borderId="61" xfId="0" applyNumberFormat="1" applyFont="1" applyBorder="1" applyAlignment="1">
      <alignment vertical="center"/>
    </xf>
    <xf numFmtId="176" fontId="18" fillId="0" borderId="20" xfId="0" applyNumberFormat="1" applyFont="1" applyBorder="1" applyAlignment="1">
      <alignment vertical="center"/>
    </xf>
    <xf numFmtId="176" fontId="18" fillId="0" borderId="62" xfId="0" applyNumberFormat="1" applyFont="1" applyBorder="1" applyAlignment="1">
      <alignment vertical="center"/>
    </xf>
    <xf numFmtId="0" fontId="18" fillId="0" borderId="63" xfId="4" applyFont="1" applyBorder="1" applyAlignment="1">
      <alignment horizontal="distributed" vertical="center"/>
    </xf>
    <xf numFmtId="1" fontId="17" fillId="0" borderId="64" xfId="4" applyNumberFormat="1" applyFont="1" applyBorder="1" applyAlignment="1">
      <alignment horizontal="distributed" vertical="center" indent="1"/>
    </xf>
    <xf numFmtId="176" fontId="18" fillId="0" borderId="27" xfId="0" applyNumberFormat="1" applyFont="1" applyBorder="1" applyAlignment="1">
      <alignment vertical="center"/>
    </xf>
    <xf numFmtId="176" fontId="18" fillId="0" borderId="19" xfId="0" applyNumberFormat="1" applyFont="1" applyBorder="1" applyAlignment="1">
      <alignment vertical="center"/>
    </xf>
    <xf numFmtId="176" fontId="18" fillId="0" borderId="9" xfId="0" applyNumberFormat="1" applyFont="1" applyBorder="1" applyAlignment="1">
      <alignment vertical="center"/>
    </xf>
    <xf numFmtId="176" fontId="18" fillId="0" borderId="6" xfId="0" applyNumberFormat="1" applyFont="1" applyBorder="1" applyAlignment="1">
      <alignment vertical="center"/>
    </xf>
    <xf numFmtId="0" fontId="17" fillId="0" borderId="10" xfId="0" applyFont="1" applyBorder="1" applyAlignment="1">
      <alignment horizontal="left" vertical="center" wrapText="1"/>
    </xf>
    <xf numFmtId="0" fontId="17" fillId="0" borderId="32" xfId="0" applyFont="1" applyBorder="1" applyAlignment="1">
      <alignment horizontal="left" vertical="center" wrapText="1"/>
    </xf>
    <xf numFmtId="0" fontId="17" fillId="0" borderId="30" xfId="0" applyFont="1" applyBorder="1" applyAlignment="1">
      <alignment horizontal="distributed" vertical="center" wrapText="1"/>
    </xf>
    <xf numFmtId="0" fontId="17" fillId="0" borderId="60" xfId="0" applyFont="1" applyBorder="1" applyAlignment="1">
      <alignment horizontal="distributed" vertical="center" wrapText="1"/>
    </xf>
    <xf numFmtId="0" fontId="17" fillId="0" borderId="31" xfId="0" applyFont="1" applyBorder="1" applyAlignment="1">
      <alignment horizontal="distributed" vertical="center" wrapText="1"/>
    </xf>
    <xf numFmtId="0" fontId="17" fillId="0" borderId="18" xfId="9" applyFont="1" applyBorder="1" applyAlignment="1">
      <alignment horizontal="center" vertical="center" wrapText="1"/>
    </xf>
    <xf numFmtId="0" fontId="17" fillId="0" borderId="61" xfId="9" applyFont="1" applyBorder="1" applyAlignment="1">
      <alignment horizontal="center" vertical="center" wrapText="1"/>
    </xf>
    <xf numFmtId="0" fontId="17" fillId="0" borderId="20" xfId="9" applyFont="1" applyBorder="1" applyAlignment="1">
      <alignment horizontal="center" vertical="center" wrapText="1"/>
    </xf>
    <xf numFmtId="178" fontId="18" fillId="0" borderId="38" xfId="0" applyNumberFormat="1" applyFont="1" applyBorder="1" applyAlignment="1">
      <alignment vertical="center"/>
    </xf>
    <xf numFmtId="178" fontId="18" fillId="0" borderId="55" xfId="0" applyNumberFormat="1" applyFont="1" applyBorder="1" applyAlignment="1">
      <alignment vertical="center"/>
    </xf>
    <xf numFmtId="178" fontId="18" fillId="0" borderId="39" xfId="0" applyNumberFormat="1" applyFont="1" applyBorder="1" applyAlignment="1">
      <alignment vertical="center"/>
    </xf>
    <xf numFmtId="176" fontId="18" fillId="0" borderId="27" xfId="0" applyNumberFormat="1" applyFont="1" applyBorder="1" applyAlignment="1">
      <alignment horizontal="center" vertical="center"/>
    </xf>
    <xf numFmtId="178" fontId="18" fillId="0" borderId="27" xfId="0" applyNumberFormat="1" applyFont="1" applyBorder="1" applyAlignment="1">
      <alignment vertical="center"/>
    </xf>
    <xf numFmtId="178" fontId="18" fillId="0" borderId="19" xfId="0" applyNumberFormat="1" applyFont="1" applyBorder="1" applyAlignment="1">
      <alignment vertical="center"/>
    </xf>
    <xf numFmtId="178" fontId="18" fillId="0" borderId="9" xfId="0" applyNumberFormat="1" applyFont="1" applyBorder="1" applyAlignment="1">
      <alignment vertical="center"/>
    </xf>
    <xf numFmtId="0" fontId="19" fillId="0" borderId="0" xfId="0" applyFont="1" applyAlignment="1">
      <alignment vertical="center"/>
    </xf>
    <xf numFmtId="0" fontId="17" fillId="0" borderId="65" xfId="0" applyFont="1" applyBorder="1" applyAlignment="1">
      <alignment horizontal="center" vertical="center" wrapText="1"/>
    </xf>
    <xf numFmtId="0" fontId="17" fillId="0" borderId="59" xfId="0" applyFont="1" applyBorder="1" applyAlignment="1">
      <alignment vertical="center"/>
    </xf>
    <xf numFmtId="0" fontId="17" fillId="0" borderId="15" xfId="0" applyFont="1" applyBorder="1" applyAlignment="1">
      <alignment vertical="center"/>
    </xf>
    <xf numFmtId="0" fontId="17" fillId="0" borderId="66" xfId="0" applyFont="1" applyBorder="1" applyAlignment="1">
      <alignment vertical="center"/>
    </xf>
    <xf numFmtId="0" fontId="0" fillId="0" borderId="15" xfId="0" applyBorder="1"/>
    <xf numFmtId="0" fontId="0" fillId="0" borderId="66" xfId="0" applyBorder="1"/>
    <xf numFmtId="0" fontId="0" fillId="0" borderId="68" xfId="0" applyBorder="1"/>
    <xf numFmtId="0" fontId="17" fillId="0" borderId="64" xfId="0" applyFont="1" applyBorder="1" applyAlignment="1">
      <alignment horizontal="distributed" vertical="center" wrapText="1" indent="1"/>
    </xf>
    <xf numFmtId="0" fontId="17" fillId="0" borderId="64" xfId="0" applyFont="1" applyBorder="1" applyAlignment="1">
      <alignment vertical="center"/>
    </xf>
    <xf numFmtId="0" fontId="17" fillId="0" borderId="69" xfId="0" applyFont="1" applyBorder="1" applyAlignment="1">
      <alignment vertical="center"/>
    </xf>
    <xf numFmtId="178" fontId="18" fillId="0" borderId="18" xfId="0" applyNumberFormat="1" applyFont="1" applyBorder="1" applyAlignment="1">
      <alignment vertical="center"/>
    </xf>
    <xf numFmtId="178" fontId="18" fillId="0" borderId="61" xfId="0" applyNumberFormat="1" applyFont="1" applyBorder="1" applyAlignment="1">
      <alignment vertical="center"/>
    </xf>
    <xf numFmtId="178" fontId="18" fillId="0" borderId="20" xfId="0" applyNumberFormat="1" applyFont="1" applyBorder="1" applyAlignment="1">
      <alignment vertical="center"/>
    </xf>
    <xf numFmtId="49" fontId="17" fillId="0" borderId="0" xfId="5" applyNumberFormat="1" applyFont="1" applyAlignment="1">
      <alignment horizontal="center" vertical="center"/>
    </xf>
    <xf numFmtId="178" fontId="18" fillId="0" borderId="0" xfId="0" applyNumberFormat="1" applyFont="1" applyAlignment="1">
      <alignment vertical="center"/>
    </xf>
    <xf numFmtId="178" fontId="18" fillId="0" borderId="0" xfId="0" applyNumberFormat="1" applyFont="1" applyAlignment="1">
      <alignment horizontal="center" vertical="center"/>
    </xf>
    <xf numFmtId="0" fontId="17" fillId="0" borderId="24" xfId="9" applyFont="1" applyBorder="1" applyAlignment="1">
      <alignment horizontal="center" vertical="center"/>
    </xf>
    <xf numFmtId="0" fontId="17" fillId="0" borderId="8" xfId="9" applyFont="1" applyBorder="1" applyAlignment="1">
      <alignment horizontal="center" vertical="center"/>
    </xf>
    <xf numFmtId="0" fontId="17" fillId="0" borderId="0" xfId="5" applyFont="1" applyAlignment="1">
      <alignment horizontal="distributed" vertical="center"/>
    </xf>
    <xf numFmtId="176" fontId="18" fillId="0" borderId="0" xfId="0" applyNumberFormat="1" applyFont="1" applyAlignment="1">
      <alignment vertical="center"/>
    </xf>
    <xf numFmtId="0" fontId="17" fillId="0" borderId="0" xfId="0" applyFont="1" applyAlignment="1">
      <alignment horizontal="distributed" vertical="center" indent="1"/>
    </xf>
    <xf numFmtId="0" fontId="17" fillId="0" borderId="0" xfId="9" applyFont="1" applyAlignment="1">
      <alignment horizontal="center" vertical="center"/>
    </xf>
    <xf numFmtId="0" fontId="17" fillId="0" borderId="10" xfId="0" applyFont="1" applyBorder="1" applyAlignment="1">
      <alignment vertical="center"/>
    </xf>
    <xf numFmtId="0" fontId="17" fillId="0" borderId="32" xfId="0" applyFont="1" applyBorder="1" applyAlignment="1">
      <alignment vertical="center"/>
    </xf>
    <xf numFmtId="0" fontId="17" fillId="0" borderId="13" xfId="0" applyFont="1" applyBorder="1" applyAlignment="1">
      <alignment horizontal="left" vertical="center" wrapText="1"/>
    </xf>
    <xf numFmtId="0" fontId="17" fillId="0" borderId="70" xfId="0" applyFont="1" applyBorder="1" applyAlignment="1">
      <alignment horizontal="distributed" vertical="center" wrapText="1"/>
    </xf>
    <xf numFmtId="0" fontId="17" fillId="0" borderId="14" xfId="0" applyFont="1" applyBorder="1" applyAlignment="1">
      <alignment horizontal="distributed" vertical="center" wrapText="1"/>
    </xf>
    <xf numFmtId="0" fontId="17" fillId="0" borderId="58" xfId="9" applyFont="1" applyBorder="1" applyAlignment="1">
      <alignment horizontal="center" vertical="center" wrapText="1"/>
    </xf>
    <xf numFmtId="0" fontId="17" fillId="0" borderId="58" xfId="0" applyFont="1" applyBorder="1" applyAlignment="1">
      <alignment horizontal="center" vertical="center" wrapText="1"/>
    </xf>
    <xf numFmtId="0" fontId="17" fillId="0" borderId="71" xfId="9" applyFont="1" applyBorder="1" applyAlignment="1">
      <alignment horizontal="center" vertical="center" wrapText="1"/>
    </xf>
    <xf numFmtId="0" fontId="17" fillId="0" borderId="65" xfId="0" applyFont="1" applyBorder="1" applyAlignment="1">
      <alignment horizontal="distributed" vertical="center"/>
    </xf>
    <xf numFmtId="176" fontId="18" fillId="0" borderId="8" xfId="0" applyNumberFormat="1" applyFont="1" applyBorder="1" applyAlignment="1">
      <alignment vertical="center"/>
    </xf>
    <xf numFmtId="0" fontId="17" fillId="0" borderId="63" xfId="0" applyFont="1" applyBorder="1" applyAlignment="1">
      <alignment horizontal="distributed" vertical="center"/>
    </xf>
    <xf numFmtId="0" fontId="17" fillId="0" borderId="72" xfId="0" applyFont="1" applyBorder="1" applyAlignment="1">
      <alignment horizontal="center" vertical="center"/>
    </xf>
    <xf numFmtId="0" fontId="17" fillId="0" borderId="0" xfId="0" applyFont="1" applyAlignment="1">
      <alignment vertical="center" wrapText="1"/>
    </xf>
    <xf numFmtId="0" fontId="17" fillId="0" borderId="5" xfId="0" applyFont="1" applyBorder="1" applyAlignment="1">
      <alignment horizontal="center" vertical="center"/>
    </xf>
    <xf numFmtId="0" fontId="17" fillId="0" borderId="13" xfId="0" applyFont="1" applyBorder="1" applyAlignment="1">
      <alignment horizontal="center" vertical="center"/>
    </xf>
    <xf numFmtId="0" fontId="17" fillId="0" borderId="17" xfId="0" applyFont="1" applyBorder="1" applyAlignment="1">
      <alignment horizontal="center" vertical="center"/>
    </xf>
    <xf numFmtId="0" fontId="17" fillId="0" borderId="49" xfId="0" applyFont="1" applyBorder="1" applyAlignment="1">
      <alignment vertical="center"/>
    </xf>
    <xf numFmtId="49" fontId="17" fillId="0" borderId="10" xfId="0" applyNumberFormat="1" applyFont="1" applyBorder="1" applyAlignment="1">
      <alignment horizontal="center" vertical="center"/>
    </xf>
    <xf numFmtId="0" fontId="18" fillId="0" borderId="60" xfId="0" applyFont="1" applyBorder="1" applyAlignment="1">
      <alignment horizontal="center" vertical="center"/>
    </xf>
    <xf numFmtId="0" fontId="18" fillId="0" borderId="32" xfId="0" applyFont="1" applyBorder="1" applyAlignment="1">
      <alignment horizontal="center" vertical="center"/>
    </xf>
    <xf numFmtId="0" fontId="18" fillId="0" borderId="73" xfId="0" applyFont="1" applyBorder="1" applyAlignment="1">
      <alignment horizontal="center" vertical="center"/>
    </xf>
    <xf numFmtId="0" fontId="18" fillId="0" borderId="30" xfId="0" applyFont="1" applyBorder="1" applyAlignment="1">
      <alignment horizontal="center" vertical="center"/>
    </xf>
    <xf numFmtId="0" fontId="18" fillId="0" borderId="31" xfId="0" applyFont="1" applyBorder="1" applyAlignment="1">
      <alignment horizontal="center" vertical="center"/>
    </xf>
    <xf numFmtId="0" fontId="17" fillId="0" borderId="26" xfId="0" applyFont="1" applyBorder="1" applyAlignment="1">
      <alignment horizontal="center" vertical="center" wrapText="1"/>
    </xf>
    <xf numFmtId="0" fontId="17" fillId="0" borderId="56" xfId="4" applyFont="1" applyBorder="1" applyAlignment="1">
      <alignment horizontal="distributed" vertical="center" indent="1" shrinkToFit="1"/>
    </xf>
    <xf numFmtId="0" fontId="17" fillId="0" borderId="56" xfId="4" applyFont="1" applyBorder="1" applyAlignment="1">
      <alignment horizontal="distributed" vertical="center" wrapText="1" indent="1" shrinkToFit="1"/>
    </xf>
    <xf numFmtId="0" fontId="18" fillId="0" borderId="65" xfId="0" applyFont="1" applyBorder="1" applyAlignment="1">
      <alignment horizontal="center" vertical="center"/>
    </xf>
    <xf numFmtId="0" fontId="17" fillId="0" borderId="74" xfId="5" applyFont="1" applyBorder="1" applyAlignment="1">
      <alignment horizontal="distributed" vertical="center" indent="1"/>
    </xf>
    <xf numFmtId="176" fontId="18" fillId="0" borderId="15" xfId="0" applyNumberFormat="1" applyFont="1" applyBorder="1" applyAlignment="1">
      <alignment vertical="center"/>
    </xf>
    <xf numFmtId="0" fontId="18" fillId="0" borderId="13" xfId="0" applyFont="1" applyBorder="1" applyAlignment="1">
      <alignment horizontal="center" vertical="center"/>
    </xf>
    <xf numFmtId="0" fontId="17" fillId="0" borderId="56" xfId="0" applyFont="1" applyBorder="1" applyAlignment="1">
      <alignment horizontal="distributed" vertical="center" indent="1"/>
    </xf>
    <xf numFmtId="0" fontId="17" fillId="0" borderId="74" xfId="0" applyFont="1" applyBorder="1" applyAlignment="1">
      <alignment horizontal="distributed" vertical="center" indent="1"/>
    </xf>
    <xf numFmtId="0" fontId="18" fillId="0" borderId="17" xfId="0" applyFont="1" applyBorder="1" applyAlignment="1">
      <alignment horizontal="center" vertical="center"/>
    </xf>
    <xf numFmtId="0" fontId="17" fillId="0" borderId="75" xfId="0" applyFont="1" applyBorder="1" applyAlignment="1">
      <alignment horizontal="distributed" vertical="center" indent="1"/>
    </xf>
    <xf numFmtId="176" fontId="18" fillId="0" borderId="49" xfId="0" applyNumberFormat="1" applyFont="1" applyBorder="1" applyAlignment="1">
      <alignment vertical="center"/>
    </xf>
    <xf numFmtId="0" fontId="17" fillId="0" borderId="39" xfId="0" applyFont="1" applyBorder="1" applyAlignment="1">
      <alignment horizontal="center" vertical="center" wrapText="1"/>
    </xf>
    <xf numFmtId="49" fontId="17" fillId="0" borderId="67" xfId="5" applyNumberFormat="1" applyFont="1" applyBorder="1" applyAlignment="1">
      <alignment horizontal="center" vertical="center"/>
    </xf>
    <xf numFmtId="0" fontId="17" fillId="0" borderId="76" xfId="4" applyFont="1" applyBorder="1" applyAlignment="1">
      <alignment horizontal="distributed" vertical="center" indent="1" shrinkToFit="1"/>
    </xf>
    <xf numFmtId="0" fontId="17" fillId="0" borderId="56" xfId="5" applyFont="1" applyBorder="1" applyAlignment="1">
      <alignment horizontal="distributed" vertical="center" indent="1"/>
    </xf>
    <xf numFmtId="0" fontId="18" fillId="0" borderId="67" xfId="0" applyFont="1" applyBorder="1" applyAlignment="1">
      <alignment horizontal="center" vertical="center"/>
    </xf>
    <xf numFmtId="0" fontId="17" fillId="0" borderId="76" xfId="0" applyFont="1" applyBorder="1" applyAlignment="1">
      <alignment horizontal="distributed" vertical="center" indent="1"/>
    </xf>
    <xf numFmtId="0" fontId="18" fillId="0" borderId="25" xfId="0" applyFont="1" applyBorder="1" applyAlignment="1">
      <alignment horizontal="center" vertical="center"/>
    </xf>
    <xf numFmtId="0" fontId="17" fillId="0" borderId="77" xfId="0" applyFont="1" applyBorder="1" applyAlignment="1">
      <alignment horizontal="distributed" vertical="center" indent="1"/>
    </xf>
    <xf numFmtId="0" fontId="18" fillId="0" borderId="63" xfId="0" applyFont="1" applyBorder="1" applyAlignment="1">
      <alignment horizontal="center" vertical="center"/>
    </xf>
    <xf numFmtId="0" fontId="17" fillId="0" borderId="72" xfId="0" applyFont="1" applyBorder="1" applyAlignment="1">
      <alignment horizontal="distributed" vertical="center" indent="1"/>
    </xf>
    <xf numFmtId="0" fontId="18" fillId="0" borderId="71" xfId="0" applyFont="1" applyBorder="1" applyAlignment="1">
      <alignment horizontal="center" vertical="center"/>
    </xf>
    <xf numFmtId="178" fontId="18" fillId="0" borderId="55" xfId="0" applyNumberFormat="1" applyFont="1" applyBorder="1" applyAlignment="1">
      <alignment vertical="center" shrinkToFit="1"/>
    </xf>
    <xf numFmtId="0" fontId="17" fillId="0" borderId="64" xfId="5" applyFont="1" applyBorder="1" applyAlignment="1">
      <alignment horizontal="distributed" vertical="center" indent="1"/>
    </xf>
    <xf numFmtId="178" fontId="18" fillId="0" borderId="19" xfId="0" applyNumberFormat="1" applyFont="1" applyBorder="1" applyAlignment="1">
      <alignment vertical="center" shrinkToFit="1"/>
    </xf>
    <xf numFmtId="0" fontId="17" fillId="0" borderId="26" xfId="0" applyFont="1" applyBorder="1" applyAlignment="1">
      <alignment horizontal="center" vertical="center"/>
    </xf>
    <xf numFmtId="178" fontId="18" fillId="0" borderId="39" xfId="0" applyNumberFormat="1" applyFont="1" applyBorder="1" applyAlignment="1">
      <alignment vertical="center" shrinkToFit="1"/>
    </xf>
    <xf numFmtId="178" fontId="18" fillId="0" borderId="9" xfId="0" applyNumberFormat="1" applyFont="1" applyBorder="1" applyAlignment="1">
      <alignment vertical="center" shrinkToFit="1"/>
    </xf>
    <xf numFmtId="49" fontId="18" fillId="0" borderId="63" xfId="5" applyNumberFormat="1" applyFont="1" applyBorder="1" applyAlignment="1">
      <alignment horizontal="distributed" vertical="center"/>
    </xf>
    <xf numFmtId="0" fontId="17" fillId="0" borderId="72" xfId="5" applyFont="1" applyBorder="1" applyAlignment="1">
      <alignment horizontal="distributed" vertical="center" indent="1"/>
    </xf>
    <xf numFmtId="49" fontId="17" fillId="0" borderId="13" xfId="0" applyNumberFormat="1" applyFont="1" applyBorder="1" applyAlignment="1">
      <alignment horizontal="center" vertical="center" wrapText="1"/>
    </xf>
    <xf numFmtId="0" fontId="17" fillId="0" borderId="39" xfId="0" applyFont="1" applyBorder="1" applyAlignment="1">
      <alignment horizontal="center" vertical="center"/>
    </xf>
    <xf numFmtId="0" fontId="18" fillId="0" borderId="0" xfId="0" applyFont="1" applyAlignment="1">
      <alignment horizontal="center" vertical="center" wrapText="1"/>
    </xf>
    <xf numFmtId="0" fontId="18" fillId="0" borderId="0" xfId="0" applyFont="1" applyAlignment="1">
      <alignment horizontal="center" vertical="center"/>
    </xf>
    <xf numFmtId="0" fontId="17" fillId="0" borderId="78" xfId="4" applyFont="1" applyBorder="1" applyAlignment="1">
      <alignment horizontal="distributed" vertical="center" indent="1" shrinkToFit="1"/>
    </xf>
    <xf numFmtId="176" fontId="18" fillId="0" borderId="67" xfId="0" applyNumberFormat="1" applyFont="1" applyBorder="1" applyAlignment="1">
      <alignment vertical="center" shrinkToFit="1"/>
    </xf>
    <xf numFmtId="178" fontId="18" fillId="0" borderId="16" xfId="0" applyNumberFormat="1" applyFont="1" applyBorder="1" applyAlignment="1">
      <alignment vertical="center" shrinkToFit="1"/>
    </xf>
    <xf numFmtId="176" fontId="18" fillId="0" borderId="0" xfId="0" applyNumberFormat="1" applyFont="1" applyAlignment="1">
      <alignment vertical="center" shrinkToFit="1"/>
    </xf>
    <xf numFmtId="0" fontId="18" fillId="0" borderId="0" xfId="0" applyFont="1" applyAlignment="1">
      <alignment horizontal="center" vertical="center" shrinkToFit="1"/>
    </xf>
    <xf numFmtId="176" fontId="18" fillId="0" borderId="13" xfId="0" applyNumberFormat="1" applyFont="1" applyBorder="1" applyAlignment="1">
      <alignment vertical="center" shrinkToFit="1"/>
    </xf>
    <xf numFmtId="49" fontId="17" fillId="0" borderId="25" xfId="5" applyNumberFormat="1" applyFont="1" applyBorder="1" applyAlignment="1">
      <alignment horizontal="center" vertical="center"/>
    </xf>
    <xf numFmtId="178" fontId="17" fillId="0" borderId="0" xfId="0" applyNumberFormat="1" applyFont="1" applyAlignment="1">
      <alignment vertical="center"/>
    </xf>
    <xf numFmtId="176" fontId="18" fillId="0" borderId="78" xfId="0" applyNumberFormat="1" applyFont="1" applyBorder="1" applyAlignment="1">
      <alignment vertical="center"/>
    </xf>
    <xf numFmtId="176" fontId="18" fillId="0" borderId="16" xfId="0" applyNumberFormat="1" applyFont="1" applyBorder="1" applyAlignment="1">
      <alignment vertical="center"/>
    </xf>
    <xf numFmtId="0" fontId="17" fillId="0" borderId="77" xfId="4" applyFont="1" applyBorder="1" applyAlignment="1">
      <alignment horizontal="distributed" vertical="center" indent="1" shrinkToFit="1"/>
    </xf>
    <xf numFmtId="176" fontId="18" fillId="0" borderId="79" xfId="0" applyNumberFormat="1" applyFont="1" applyBorder="1" applyAlignment="1">
      <alignment vertical="center"/>
    </xf>
    <xf numFmtId="176" fontId="18" fillId="0" borderId="26" xfId="0" applyNumberFormat="1" applyFont="1" applyBorder="1" applyAlignment="1">
      <alignment vertical="center"/>
    </xf>
    <xf numFmtId="176" fontId="18" fillId="0" borderId="16" xfId="0" applyNumberFormat="1" applyFont="1" applyBorder="1" applyAlignment="1">
      <alignment vertical="center" shrinkToFit="1"/>
    </xf>
    <xf numFmtId="176" fontId="18" fillId="0" borderId="39" xfId="0" applyNumberFormat="1" applyFont="1" applyBorder="1" applyAlignment="1">
      <alignment vertical="center" shrinkToFit="1"/>
    </xf>
    <xf numFmtId="176" fontId="18" fillId="0" borderId="20" xfId="0" applyNumberFormat="1" applyFont="1" applyBorder="1" applyAlignment="1">
      <alignment vertical="center" shrinkToFit="1"/>
    </xf>
    <xf numFmtId="0" fontId="3" fillId="0" borderId="0" xfId="8" applyFont="1">
      <alignment vertical="center"/>
    </xf>
    <xf numFmtId="0" fontId="2" fillId="0" borderId="0" xfId="8" applyFont="1">
      <alignment vertical="center"/>
    </xf>
    <xf numFmtId="0" fontId="2" fillId="0" borderId="0" xfId="8" applyFont="1" applyAlignment="1">
      <alignment horizontal="right" vertical="center"/>
    </xf>
    <xf numFmtId="0" fontId="2" fillId="0" borderId="54" xfId="0" applyFont="1" applyBorder="1" applyAlignment="1">
      <alignment horizontal="center" vertical="center"/>
    </xf>
    <xf numFmtId="0" fontId="2" fillId="0" borderId="10" xfId="0" applyFont="1" applyBorder="1" applyAlignment="1">
      <alignment horizontal="center" vertical="center"/>
    </xf>
    <xf numFmtId="0" fontId="2" fillId="0" borderId="73" xfId="0" applyFont="1" applyBorder="1" applyAlignment="1">
      <alignment horizontal="center" vertical="center"/>
    </xf>
    <xf numFmtId="0" fontId="17" fillId="0" borderId="32" xfId="8" applyFont="1" applyBorder="1" applyAlignment="1">
      <alignment horizontal="center" vertical="center"/>
    </xf>
    <xf numFmtId="0" fontId="17" fillId="0" borderId="32" xfId="8" applyFont="1" applyBorder="1" applyAlignment="1">
      <alignment horizontal="center" vertical="center" wrapText="1"/>
    </xf>
    <xf numFmtId="0" fontId="17" fillId="0" borderId="28" xfId="8" applyFont="1" applyBorder="1" applyAlignment="1">
      <alignment horizontal="center" vertical="center" wrapText="1"/>
    </xf>
    <xf numFmtId="0" fontId="17" fillId="0" borderId="0" xfId="8" applyFont="1" applyAlignment="1">
      <alignment horizontal="center" vertical="center"/>
    </xf>
    <xf numFmtId="0" fontId="17" fillId="0" borderId="0" xfId="8" applyFont="1" applyAlignment="1">
      <alignment horizontal="center" vertical="center" wrapText="1"/>
    </xf>
    <xf numFmtId="0" fontId="17" fillId="0" borderId="13" xfId="0" applyFont="1" applyBorder="1" applyAlignment="1">
      <alignment vertical="center"/>
    </xf>
    <xf numFmtId="0" fontId="17" fillId="0" borderId="68" xfId="0" applyFont="1" applyBorder="1" applyAlignment="1">
      <alignment vertical="center"/>
    </xf>
    <xf numFmtId="0" fontId="17" fillId="0" borderId="53" xfId="8" applyFont="1" applyBorder="1" applyAlignment="1">
      <alignment horizontal="center" vertical="center"/>
    </xf>
    <xf numFmtId="176" fontId="5" fillId="0" borderId="0" xfId="8" applyNumberFormat="1" applyFont="1" applyAlignment="1">
      <alignment vertical="center" shrinkToFit="1"/>
    </xf>
    <xf numFmtId="0" fontId="5" fillId="0" borderId="0" xfId="8" applyFont="1" applyAlignment="1">
      <alignment horizontal="center" vertical="center" shrinkToFit="1"/>
    </xf>
    <xf numFmtId="0" fontId="18" fillId="0" borderId="53" xfId="4" applyFont="1" applyBorder="1" applyAlignment="1">
      <alignment horizontal="distributed" vertical="center"/>
    </xf>
    <xf numFmtId="0" fontId="17" fillId="0" borderId="80" xfId="5" applyFont="1" applyBorder="1" applyAlignment="1">
      <alignment horizontal="distributed" vertical="center" indent="1"/>
    </xf>
    <xf numFmtId="178" fontId="18" fillId="0" borderId="68" xfId="0" applyNumberFormat="1" applyFont="1" applyBorder="1" applyAlignment="1">
      <alignment vertical="center"/>
    </xf>
    <xf numFmtId="178" fontId="18" fillId="0" borderId="81" xfId="0" applyNumberFormat="1" applyFont="1" applyBorder="1" applyAlignment="1">
      <alignment vertical="center"/>
    </xf>
    <xf numFmtId="178" fontId="18" fillId="0" borderId="38" xfId="0" applyNumberFormat="1" applyFont="1" applyBorder="1" applyAlignment="1">
      <alignment horizontal="right" vertical="center"/>
    </xf>
    <xf numFmtId="178" fontId="18" fillId="0" borderId="68" xfId="0" applyNumberFormat="1" applyFont="1" applyBorder="1" applyAlignment="1">
      <alignment horizontal="right" vertical="center"/>
    </xf>
    <xf numFmtId="0" fontId="17" fillId="0" borderId="39" xfId="0" applyFont="1" applyBorder="1" applyAlignment="1">
      <alignment vertical="center"/>
    </xf>
    <xf numFmtId="0" fontId="23" fillId="0" borderId="56" xfId="0" applyFont="1" applyBorder="1" applyAlignment="1">
      <alignment horizontal="distributed" vertical="center" indent="1"/>
    </xf>
    <xf numFmtId="0" fontId="33" fillId="0" borderId="0" xfId="0" applyFont="1" applyAlignment="1">
      <alignment vertical="center"/>
    </xf>
    <xf numFmtId="176" fontId="18" fillId="0" borderId="63" xfId="0" applyNumberFormat="1" applyFont="1" applyBorder="1" applyAlignment="1">
      <alignment vertical="center" shrinkToFit="1"/>
    </xf>
    <xf numFmtId="184" fontId="7" fillId="0" borderId="82" xfId="4" applyNumberFormat="1" applyFont="1" applyBorder="1" applyAlignment="1">
      <alignment vertical="center"/>
    </xf>
    <xf numFmtId="0" fontId="17" fillId="0" borderId="58" xfId="0" applyFont="1" applyBorder="1" applyAlignment="1">
      <alignment horizontal="center" vertical="center"/>
    </xf>
    <xf numFmtId="0" fontId="17" fillId="0" borderId="79" xfId="9" applyFont="1" applyBorder="1" applyAlignment="1">
      <alignment horizontal="center" vertical="center" wrapText="1"/>
    </xf>
    <xf numFmtId="178" fontId="18" fillId="0" borderId="14" xfId="0" applyNumberFormat="1" applyFont="1" applyBorder="1" applyAlignment="1">
      <alignment vertical="center"/>
    </xf>
    <xf numFmtId="0" fontId="17" fillId="0" borderId="83" xfId="0" applyFont="1" applyBorder="1" applyAlignment="1">
      <alignment horizontal="distributed" vertical="center" wrapText="1"/>
    </xf>
    <xf numFmtId="0" fontId="17" fillId="0" borderId="57" xfId="9" applyFont="1" applyBorder="1" applyAlignment="1">
      <alignment horizontal="center" vertical="center" wrapText="1"/>
    </xf>
    <xf numFmtId="178" fontId="18" fillId="0" borderId="5" xfId="0" applyNumberFormat="1" applyFont="1" applyBorder="1" applyAlignment="1">
      <alignment vertical="center"/>
    </xf>
    <xf numFmtId="176" fontId="18" fillId="0" borderId="6" xfId="0" applyNumberFormat="1" applyFont="1" applyBorder="1" applyAlignment="1">
      <alignment horizontal="center" vertical="center"/>
    </xf>
    <xf numFmtId="0" fontId="17" fillId="0" borderId="27" xfId="0" applyFont="1" applyBorder="1" applyAlignment="1">
      <alignment horizontal="center" vertical="center"/>
    </xf>
    <xf numFmtId="0" fontId="17" fillId="0" borderId="9" xfId="0" applyFont="1" applyBorder="1" applyAlignment="1">
      <alignment horizontal="center" vertical="center"/>
    </xf>
    <xf numFmtId="0" fontId="17" fillId="0" borderId="16" xfId="0" applyFont="1" applyBorder="1" applyAlignment="1">
      <alignment horizontal="distributed" vertical="center" wrapText="1"/>
    </xf>
    <xf numFmtId="0" fontId="24" fillId="0" borderId="0" xfId="0" applyFont="1" applyAlignment="1">
      <alignment vertical="center"/>
    </xf>
    <xf numFmtId="0" fontId="26" fillId="0" borderId="0" xfId="0" applyFont="1" applyAlignment="1">
      <alignment horizontal="center" vertical="center" wrapText="1"/>
    </xf>
    <xf numFmtId="0" fontId="24" fillId="0" borderId="10" xfId="0" applyFont="1" applyBorder="1" applyAlignment="1">
      <alignment vertical="center"/>
    </xf>
    <xf numFmtId="0" fontId="24" fillId="0" borderId="32" xfId="0" applyFont="1" applyBorder="1" applyAlignment="1">
      <alignment vertical="center"/>
    </xf>
    <xf numFmtId="0" fontId="24" fillId="0" borderId="73" xfId="0" applyFont="1" applyBorder="1" applyAlignment="1">
      <alignment vertical="center"/>
    </xf>
    <xf numFmtId="0" fontId="24" fillId="0" borderId="13" xfId="0" applyFont="1" applyBorder="1" applyAlignment="1">
      <alignment vertical="center"/>
    </xf>
    <xf numFmtId="0" fontId="24" fillId="0" borderId="68" xfId="0" applyFont="1" applyBorder="1" applyAlignment="1">
      <alignment vertical="center"/>
    </xf>
    <xf numFmtId="0" fontId="24" fillId="0" borderId="17" xfId="0" applyFont="1" applyBorder="1" applyAlignment="1">
      <alignment vertical="center"/>
    </xf>
    <xf numFmtId="0" fontId="24" fillId="0" borderId="49" xfId="0" applyFont="1" applyBorder="1" applyAlignment="1">
      <alignment vertical="center"/>
    </xf>
    <xf numFmtId="0" fontId="24" fillId="0" borderId="81" xfId="0" applyFont="1" applyBorder="1" applyAlignment="1">
      <alignment vertical="center"/>
    </xf>
    <xf numFmtId="0" fontId="24" fillId="0" borderId="0" xfId="3" applyFont="1">
      <alignment vertical="center"/>
    </xf>
    <xf numFmtId="176" fontId="18" fillId="6" borderId="55" xfId="0" applyNumberFormat="1" applyFont="1" applyFill="1" applyBorder="1" applyAlignment="1">
      <alignment vertical="center"/>
    </xf>
    <xf numFmtId="176" fontId="18" fillId="6" borderId="0" xfId="0" applyNumberFormat="1" applyFont="1" applyFill="1" applyAlignment="1">
      <alignment vertical="center"/>
    </xf>
    <xf numFmtId="176" fontId="18" fillId="6" borderId="68" xfId="0" applyNumberFormat="1" applyFont="1" applyFill="1" applyBorder="1" applyAlignment="1">
      <alignment vertical="center"/>
    </xf>
    <xf numFmtId="176" fontId="18" fillId="6" borderId="59" xfId="0" applyNumberFormat="1" applyFont="1" applyFill="1" applyBorder="1" applyAlignment="1">
      <alignment vertical="center"/>
    </xf>
    <xf numFmtId="176" fontId="18" fillId="6" borderId="15" xfId="0" applyNumberFormat="1" applyFont="1" applyFill="1" applyBorder="1" applyAlignment="1">
      <alignment vertical="center"/>
    </xf>
    <xf numFmtId="176" fontId="18" fillId="6" borderId="66" xfId="0" applyNumberFormat="1" applyFont="1" applyFill="1" applyBorder="1" applyAlignment="1">
      <alignment vertical="center"/>
    </xf>
    <xf numFmtId="176" fontId="18" fillId="6" borderId="61" xfId="0" applyNumberFormat="1" applyFont="1" applyFill="1" applyBorder="1" applyAlignment="1">
      <alignment vertical="center"/>
    </xf>
    <xf numFmtId="176" fontId="18" fillId="6" borderId="49" xfId="0" applyNumberFormat="1" applyFont="1" applyFill="1" applyBorder="1" applyAlignment="1">
      <alignment vertical="center"/>
    </xf>
    <xf numFmtId="176" fontId="18" fillId="6" borderId="81" xfId="0" applyNumberFormat="1" applyFont="1" applyFill="1" applyBorder="1" applyAlignment="1">
      <alignment vertical="center"/>
    </xf>
    <xf numFmtId="176" fontId="18" fillId="6" borderId="38" xfId="0" applyNumberFormat="1" applyFont="1" applyFill="1" applyBorder="1" applyAlignment="1">
      <alignment vertical="center"/>
    </xf>
    <xf numFmtId="176" fontId="18" fillId="6" borderId="39" xfId="0" applyNumberFormat="1" applyFont="1" applyFill="1" applyBorder="1" applyAlignment="1">
      <alignment vertical="center"/>
    </xf>
    <xf numFmtId="176" fontId="18" fillId="6" borderId="63" xfId="0" applyNumberFormat="1" applyFont="1" applyFill="1" applyBorder="1" applyAlignment="1">
      <alignment vertical="center"/>
    </xf>
    <xf numFmtId="176" fontId="18" fillId="6" borderId="64" xfId="0" applyNumberFormat="1" applyFont="1" applyFill="1" applyBorder="1" applyAlignment="1">
      <alignment vertical="center"/>
    </xf>
    <xf numFmtId="176" fontId="18" fillId="6" borderId="27" xfId="0" applyNumberFormat="1" applyFont="1" applyFill="1" applyBorder="1" applyAlignment="1">
      <alignment vertical="center"/>
    </xf>
    <xf numFmtId="176" fontId="18" fillId="6" borderId="19" xfId="0" applyNumberFormat="1" applyFont="1" applyFill="1" applyBorder="1" applyAlignment="1">
      <alignment vertical="center"/>
    </xf>
    <xf numFmtId="176" fontId="18" fillId="6" borderId="9" xfId="0" applyNumberFormat="1" applyFont="1" applyFill="1" applyBorder="1" applyAlignment="1">
      <alignment vertical="center"/>
    </xf>
    <xf numFmtId="0" fontId="23" fillId="0" borderId="56" xfId="4" applyFont="1" applyBorder="1" applyAlignment="1">
      <alignment horizontal="distributed" vertical="center" indent="1" shrinkToFit="1"/>
    </xf>
    <xf numFmtId="0" fontId="18" fillId="0" borderId="17" xfId="0" applyFont="1" applyBorder="1" applyAlignment="1">
      <alignment vertical="center" wrapText="1"/>
    </xf>
    <xf numFmtId="0" fontId="18" fillId="0" borderId="49" xfId="0" applyFont="1" applyBorder="1" applyAlignment="1">
      <alignment vertical="center" wrapText="1"/>
    </xf>
    <xf numFmtId="0" fontId="1" fillId="0" borderId="49" xfId="0" applyFont="1" applyBorder="1" applyAlignment="1">
      <alignment vertical="center" wrapText="1"/>
    </xf>
    <xf numFmtId="0" fontId="17" fillId="0" borderId="84" xfId="0" applyFont="1" applyBorder="1" applyAlignment="1">
      <alignment horizontal="left" vertical="center" wrapText="1"/>
    </xf>
    <xf numFmtId="0" fontId="17" fillId="0" borderId="79" xfId="0" applyFont="1" applyBorder="1" applyAlignment="1">
      <alignment horizontal="left" vertical="center" wrapText="1"/>
    </xf>
    <xf numFmtId="0" fontId="17" fillId="0" borderId="58" xfId="0" applyFont="1" applyBorder="1" applyAlignment="1">
      <alignment horizontal="left" vertical="center" wrapText="1"/>
    </xf>
    <xf numFmtId="0" fontId="17" fillId="0" borderId="71" xfId="0" applyFont="1" applyBorder="1" applyAlignment="1">
      <alignment horizontal="left" vertical="center" wrapText="1"/>
    </xf>
    <xf numFmtId="0" fontId="17" fillId="0" borderId="26" xfId="0" applyFont="1" applyBorder="1" applyAlignment="1">
      <alignment horizontal="left" vertical="center" wrapText="1"/>
    </xf>
    <xf numFmtId="0" fontId="17" fillId="0" borderId="39" xfId="0" applyFont="1" applyBorder="1" applyAlignment="1">
      <alignment horizontal="left" vertical="center" wrapText="1"/>
    </xf>
    <xf numFmtId="0" fontId="23" fillId="0" borderId="0" xfId="0" applyFont="1" applyAlignment="1">
      <alignment horizontal="left" vertical="center" wrapText="1"/>
    </xf>
    <xf numFmtId="178" fontId="18" fillId="6" borderId="78" xfId="0" applyNumberFormat="1" applyFont="1" applyFill="1" applyBorder="1" applyAlignment="1">
      <alignment vertical="center"/>
    </xf>
    <xf numFmtId="178" fontId="18" fillId="6" borderId="16" xfId="0" applyNumberFormat="1" applyFont="1" applyFill="1" applyBorder="1" applyAlignment="1">
      <alignment vertical="center"/>
    </xf>
    <xf numFmtId="178" fontId="18" fillId="6" borderId="0" xfId="0" applyNumberFormat="1" applyFont="1" applyFill="1" applyAlignment="1">
      <alignment vertical="center"/>
    </xf>
    <xf numFmtId="178" fontId="18" fillId="6" borderId="39" xfId="0" applyNumberFormat="1" applyFont="1" applyFill="1" applyBorder="1" applyAlignment="1">
      <alignment vertical="center"/>
    </xf>
    <xf numFmtId="178" fontId="18" fillId="6" borderId="79" xfId="0" applyNumberFormat="1" applyFont="1" applyFill="1" applyBorder="1" applyAlignment="1">
      <alignment vertical="center"/>
    </xf>
    <xf numFmtId="178" fontId="18" fillId="6" borderId="26" xfId="0" applyNumberFormat="1" applyFont="1" applyFill="1" applyBorder="1" applyAlignment="1">
      <alignment vertical="center"/>
    </xf>
    <xf numFmtId="178" fontId="18" fillId="6" borderId="64" xfId="0" applyNumberFormat="1" applyFont="1" applyFill="1" applyBorder="1" applyAlignment="1">
      <alignment vertical="center"/>
    </xf>
    <xf numFmtId="178" fontId="18" fillId="6" borderId="9" xfId="0" applyNumberFormat="1" applyFont="1" applyFill="1" applyBorder="1" applyAlignment="1">
      <alignment vertical="center"/>
    </xf>
    <xf numFmtId="0" fontId="23" fillId="0" borderId="79" xfId="0" applyFont="1" applyBorder="1" applyAlignment="1">
      <alignment horizontal="left" vertical="center" wrapText="1"/>
    </xf>
    <xf numFmtId="178" fontId="18" fillId="6" borderId="20" xfId="0" applyNumberFormat="1" applyFont="1" applyFill="1" applyBorder="1" applyAlignment="1">
      <alignment vertical="center"/>
    </xf>
    <xf numFmtId="178" fontId="18" fillId="6" borderId="69" xfId="0" applyNumberFormat="1" applyFont="1" applyFill="1" applyBorder="1" applyAlignment="1">
      <alignment vertical="center"/>
    </xf>
    <xf numFmtId="0" fontId="23" fillId="0" borderId="0" xfId="4" applyFont="1" applyAlignment="1">
      <alignment horizontal="distributed" vertical="center" indent="1" shrinkToFit="1"/>
    </xf>
    <xf numFmtId="176" fontId="18" fillId="6" borderId="85" xfId="8" applyNumberFormat="1" applyFont="1" applyFill="1" applyBorder="1" applyAlignment="1">
      <alignment vertical="center" shrinkToFit="1"/>
    </xf>
    <xf numFmtId="176" fontId="18" fillId="6" borderId="82" xfId="8" applyNumberFormat="1" applyFont="1" applyFill="1" applyBorder="1" applyAlignment="1">
      <alignment vertical="center" shrinkToFit="1"/>
    </xf>
    <xf numFmtId="176" fontId="18" fillId="6" borderId="28" xfId="8" applyNumberFormat="1" applyFont="1" applyFill="1" applyBorder="1" applyAlignment="1">
      <alignment vertical="center" shrinkToFit="1"/>
    </xf>
    <xf numFmtId="185" fontId="18" fillId="6" borderId="85" xfId="8" applyNumberFormat="1" applyFont="1" applyFill="1" applyBorder="1" applyAlignment="1">
      <alignment vertical="center" shrinkToFit="1"/>
    </xf>
    <xf numFmtId="185" fontId="18" fillId="6" borderId="82" xfId="8" applyNumberFormat="1" applyFont="1" applyFill="1" applyBorder="1" applyAlignment="1">
      <alignment vertical="center" shrinkToFit="1"/>
    </xf>
    <xf numFmtId="185" fontId="18" fillId="6" borderId="28" xfId="8" applyNumberFormat="1" applyFont="1" applyFill="1" applyBorder="1" applyAlignment="1">
      <alignment vertical="center" shrinkToFit="1"/>
    </xf>
    <xf numFmtId="178" fontId="18" fillId="6" borderId="70" xfId="0" applyNumberFormat="1" applyFont="1" applyFill="1" applyBorder="1" applyAlignment="1">
      <alignment vertical="center"/>
    </xf>
    <xf numFmtId="178" fontId="18" fillId="6" borderId="38" xfId="0" applyNumberFormat="1" applyFont="1" applyFill="1" applyBorder="1" applyAlignment="1">
      <alignment vertical="center"/>
    </xf>
    <xf numFmtId="178" fontId="18" fillId="6" borderId="68" xfId="0" applyNumberFormat="1" applyFont="1" applyFill="1" applyBorder="1" applyAlignment="1">
      <alignment vertical="center"/>
    </xf>
    <xf numFmtId="178" fontId="18" fillId="6" borderId="68" xfId="0" applyNumberFormat="1" applyFont="1" applyFill="1" applyBorder="1" applyAlignment="1">
      <alignment horizontal="right" vertical="center"/>
    </xf>
    <xf numFmtId="0" fontId="17" fillId="0" borderId="15" xfId="0" applyFont="1" applyBorder="1" applyAlignment="1">
      <alignment horizontal="center" vertical="center"/>
    </xf>
    <xf numFmtId="178" fontId="7" fillId="7" borderId="20" xfId="0" applyNumberFormat="1" applyFont="1" applyFill="1" applyBorder="1" applyAlignment="1">
      <alignment vertical="center"/>
    </xf>
    <xf numFmtId="176" fontId="18" fillId="0" borderId="19" xfId="0" applyNumberFormat="1" applyFont="1" applyBorder="1" applyAlignment="1">
      <alignment horizontal="center" vertical="center"/>
    </xf>
    <xf numFmtId="176" fontId="18" fillId="0" borderId="56" xfId="0" applyNumberFormat="1" applyFont="1" applyBorder="1" applyAlignment="1">
      <alignment vertical="center"/>
    </xf>
    <xf numFmtId="0" fontId="17" fillId="0" borderId="70" xfId="9" applyFont="1" applyBorder="1" applyAlignment="1">
      <alignment horizontal="center" vertical="center"/>
    </xf>
    <xf numFmtId="0" fontId="34" fillId="0" borderId="0" xfId="4" applyFont="1" applyAlignment="1">
      <alignment vertical="center"/>
    </xf>
    <xf numFmtId="0" fontId="2" fillId="5" borderId="28" xfId="4" applyFont="1" applyFill="1" applyBorder="1" applyAlignment="1">
      <alignment horizontal="center" vertical="center"/>
    </xf>
    <xf numFmtId="0" fontId="22" fillId="0" borderId="0" xfId="4" applyFont="1" applyAlignment="1">
      <alignment horizontal="distributed" vertical="center" indent="1" shrinkToFit="1"/>
    </xf>
    <xf numFmtId="176" fontId="18" fillId="5" borderId="104" xfId="0" applyNumberFormat="1" applyFont="1" applyFill="1" applyBorder="1" applyAlignment="1" applyProtection="1">
      <alignment vertical="center"/>
      <protection locked="0"/>
    </xf>
    <xf numFmtId="176" fontId="18" fillId="5" borderId="105" xfId="0" applyNumberFormat="1" applyFont="1" applyFill="1" applyBorder="1" applyAlignment="1" applyProtection="1">
      <alignment vertical="center"/>
      <protection locked="0"/>
    </xf>
    <xf numFmtId="176" fontId="18" fillId="5" borderId="106" xfId="0" applyNumberFormat="1" applyFont="1" applyFill="1" applyBorder="1" applyAlignment="1" applyProtection="1">
      <alignment vertical="center"/>
      <protection locked="0"/>
    </xf>
    <xf numFmtId="178" fontId="18" fillId="5" borderId="107" xfId="0" applyNumberFormat="1" applyFont="1" applyFill="1" applyBorder="1" applyAlignment="1" applyProtection="1">
      <alignment vertical="center"/>
      <protection locked="0"/>
    </xf>
    <xf numFmtId="176" fontId="18" fillId="5" borderId="108" xfId="0" applyNumberFormat="1" applyFont="1" applyFill="1" applyBorder="1" applyAlignment="1" applyProtection="1">
      <alignment vertical="center"/>
      <protection locked="0"/>
    </xf>
    <xf numFmtId="176" fontId="18" fillId="5" borderId="109" xfId="0" applyNumberFormat="1" applyFont="1" applyFill="1" applyBorder="1" applyAlignment="1" applyProtection="1">
      <alignment vertical="center"/>
      <protection locked="0"/>
    </xf>
    <xf numFmtId="0" fontId="2" fillId="0" borderId="0" xfId="4" applyFont="1" applyAlignment="1" applyProtection="1">
      <alignment vertical="center"/>
      <protection locked="0"/>
    </xf>
    <xf numFmtId="178" fontId="18" fillId="5" borderId="38" xfId="0" applyNumberFormat="1" applyFont="1" applyFill="1" applyBorder="1" applyAlignment="1">
      <alignment vertical="center"/>
    </xf>
    <xf numFmtId="178" fontId="18" fillId="0" borderId="64" xfId="0" applyNumberFormat="1" applyFont="1" applyBorder="1" applyAlignment="1">
      <alignment vertical="center"/>
    </xf>
    <xf numFmtId="0" fontId="17" fillId="0" borderId="19" xfId="0" applyFont="1" applyBorder="1" applyAlignment="1">
      <alignment vertical="center"/>
    </xf>
    <xf numFmtId="0" fontId="17" fillId="0" borderId="15" xfId="0" applyFont="1" applyBorder="1" applyAlignment="1">
      <alignment horizontal="distributed" vertical="center" wrapText="1" indent="1"/>
    </xf>
    <xf numFmtId="0" fontId="17" fillId="0" borderId="25"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67" xfId="0" applyFont="1" applyBorder="1" applyAlignment="1">
      <alignment horizontal="center" vertical="center" wrapText="1"/>
    </xf>
    <xf numFmtId="0" fontId="17" fillId="0" borderId="76" xfId="0" applyFont="1" applyBorder="1" applyAlignment="1">
      <alignment horizontal="distributed" vertical="center" wrapText="1" indent="1"/>
    </xf>
    <xf numFmtId="0" fontId="17" fillId="0" borderId="77" xfId="0" applyFont="1" applyBorder="1" applyAlignment="1">
      <alignment horizontal="distributed" vertical="center" wrapText="1" indent="1"/>
    </xf>
    <xf numFmtId="0" fontId="24" fillId="0" borderId="0" xfId="0" applyFont="1" applyAlignment="1">
      <alignment horizontal="distributed" vertical="center" indent="1"/>
    </xf>
    <xf numFmtId="0" fontId="24" fillId="0" borderId="0" xfId="0" applyFont="1" applyAlignment="1">
      <alignment horizontal="center" vertical="center"/>
    </xf>
    <xf numFmtId="0" fontId="24" fillId="0" borderId="0" xfId="0" applyFont="1" applyAlignment="1">
      <alignment horizontal="distributed" vertical="center"/>
    </xf>
    <xf numFmtId="0" fontId="24" fillId="0" borderId="0" xfId="0" applyFont="1" applyAlignment="1">
      <alignment horizontal="distributed" vertical="center" wrapText="1"/>
    </xf>
    <xf numFmtId="0" fontId="25" fillId="5" borderId="53" xfId="4" applyFont="1" applyFill="1" applyBorder="1" applyAlignment="1">
      <alignment horizontal="center" vertical="center"/>
    </xf>
    <xf numFmtId="0" fontId="25" fillId="5" borderId="80" xfId="4" applyFont="1" applyFill="1" applyBorder="1" applyAlignment="1">
      <alignment horizontal="center" vertical="center"/>
    </xf>
    <xf numFmtId="49" fontId="25" fillId="0" borderId="0" xfId="0" applyNumberFormat="1" applyFont="1" applyAlignment="1">
      <alignment horizontal="right" vertical="center"/>
    </xf>
    <xf numFmtId="0" fontId="26" fillId="0" borderId="0" xfId="0" applyFont="1" applyAlignment="1">
      <alignment horizontal="center" vertical="center" wrapText="1"/>
    </xf>
    <xf numFmtId="0" fontId="22" fillId="0" borderId="31" xfId="0" applyFont="1" applyBorder="1" applyAlignment="1">
      <alignment horizontal="center" vertical="center" wrapText="1"/>
    </xf>
    <xf numFmtId="0" fontId="22" fillId="0" borderId="26" xfId="0" applyFont="1" applyBorder="1" applyAlignment="1">
      <alignment horizontal="center" vertical="center" wrapText="1"/>
    </xf>
    <xf numFmtId="0" fontId="17" fillId="0" borderId="30" xfId="0" applyFont="1" applyBorder="1" applyAlignment="1">
      <alignment horizontal="center" vertical="center"/>
    </xf>
    <xf numFmtId="0" fontId="17" fillId="0" borderId="58" xfId="0" applyFont="1" applyBorder="1" applyAlignment="1">
      <alignment horizontal="center" vertical="center"/>
    </xf>
    <xf numFmtId="0" fontId="17" fillId="0" borderId="89" xfId="9" applyFont="1" applyBorder="1" applyAlignment="1">
      <alignment horizontal="distributed" vertical="center" indent="1"/>
    </xf>
    <xf numFmtId="0" fontId="17" fillId="0" borderId="12" xfId="9" applyFont="1" applyBorder="1" applyAlignment="1">
      <alignment horizontal="distributed" vertical="center" indent="1"/>
    </xf>
    <xf numFmtId="0" fontId="17" fillId="0" borderId="0" xfId="0" applyFont="1" applyAlignment="1">
      <alignment horizontal="left" vertical="center" wrapText="1"/>
    </xf>
    <xf numFmtId="176" fontId="18" fillId="2" borderId="78" xfId="0" applyNumberFormat="1" applyFont="1" applyFill="1" applyBorder="1" applyAlignment="1">
      <alignment horizontal="center" vertical="center" textRotation="255"/>
    </xf>
    <xf numFmtId="176" fontId="18" fillId="2" borderId="0" xfId="0" applyNumberFormat="1" applyFont="1" applyFill="1" applyAlignment="1">
      <alignment horizontal="center" vertical="center" textRotation="255"/>
    </xf>
    <xf numFmtId="176" fontId="18" fillId="2" borderId="79" xfId="0" applyNumberFormat="1" applyFont="1" applyFill="1" applyBorder="1" applyAlignment="1">
      <alignment horizontal="center" vertical="center" textRotation="255"/>
    </xf>
    <xf numFmtId="178" fontId="18" fillId="0" borderId="115" xfId="0" applyNumberFormat="1" applyFont="1" applyBorder="1" applyAlignment="1">
      <alignment horizontal="center" vertical="center"/>
    </xf>
    <xf numFmtId="178" fontId="18" fillId="0" borderId="116" xfId="0" applyNumberFormat="1" applyFont="1" applyBorder="1" applyAlignment="1">
      <alignment horizontal="center" vertical="center"/>
    </xf>
    <xf numFmtId="178" fontId="18" fillId="0" borderId="117" xfId="0" applyNumberFormat="1" applyFont="1" applyBorder="1" applyAlignment="1">
      <alignment horizontal="center" vertical="center"/>
    </xf>
    <xf numFmtId="0" fontId="17" fillId="0" borderId="29" xfId="0" applyFont="1" applyBorder="1" applyAlignment="1">
      <alignment horizontal="center" vertical="center"/>
    </xf>
    <xf numFmtId="0" fontId="17" fillId="0" borderId="57" xfId="0" applyFont="1" applyBorder="1" applyAlignment="1">
      <alignment horizontal="center" vertical="center"/>
    </xf>
    <xf numFmtId="0" fontId="17" fillId="0" borderId="25" xfId="0" applyFont="1" applyBorder="1" applyAlignment="1">
      <alignment horizontal="center" vertical="center" wrapText="1"/>
    </xf>
    <xf numFmtId="0" fontId="17" fillId="0" borderId="79" xfId="0" applyFont="1" applyBorder="1" applyAlignment="1">
      <alignment horizontal="center" vertical="center" wrapText="1"/>
    </xf>
    <xf numFmtId="0" fontId="17" fillId="0" borderId="65" xfId="0" applyFont="1" applyBorder="1" applyAlignment="1">
      <alignment horizontal="distributed" vertical="center" wrapText="1" indent="1"/>
    </xf>
    <xf numFmtId="0" fontId="17" fillId="0" borderId="15" xfId="0" applyFont="1" applyBorder="1" applyAlignment="1">
      <alignment horizontal="distributed" vertical="center" wrapText="1" indent="1"/>
    </xf>
    <xf numFmtId="0" fontId="17" fillId="0" borderId="11" xfId="9" applyFont="1" applyBorder="1" applyAlignment="1">
      <alignment horizontal="distributed" vertical="center" indent="1"/>
    </xf>
    <xf numFmtId="0" fontId="17" fillId="0" borderId="65" xfId="0" applyFont="1" applyBorder="1" applyAlignment="1">
      <alignment horizontal="distributed" vertical="center" indent="1"/>
    </xf>
    <xf numFmtId="0" fontId="17" fillId="0" borderId="15" xfId="0" applyFont="1" applyBorder="1" applyAlignment="1">
      <alignment horizontal="distributed" vertical="center" indent="1"/>
    </xf>
    <xf numFmtId="0" fontId="17" fillId="0" borderId="22"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2" fillId="5" borderId="53" xfId="0" applyFont="1" applyFill="1" applyBorder="1" applyAlignment="1">
      <alignment horizontal="center" vertical="center"/>
    </xf>
    <xf numFmtId="0" fontId="2" fillId="5" borderId="80" xfId="0" applyFont="1" applyFill="1" applyBorder="1" applyAlignment="1">
      <alignment horizontal="center" vertical="center"/>
    </xf>
    <xf numFmtId="0" fontId="17" fillId="0" borderId="30" xfId="9" applyFont="1" applyBorder="1" applyAlignment="1">
      <alignment horizontal="distributed" vertical="center" indent="1"/>
    </xf>
    <xf numFmtId="0" fontId="17" fillId="0" borderId="30" xfId="9" applyFont="1" applyBorder="1" applyAlignment="1">
      <alignment horizontal="distributed" vertical="center" wrapText="1"/>
    </xf>
    <xf numFmtId="0" fontId="17" fillId="0" borderId="58" xfId="9" applyFont="1" applyBorder="1" applyAlignment="1">
      <alignment horizontal="distributed" vertical="center" wrapText="1"/>
    </xf>
    <xf numFmtId="0" fontId="17" fillId="0" borderId="31" xfId="9" applyFont="1" applyBorder="1" applyAlignment="1">
      <alignment horizontal="distributed" vertical="center" indent="1"/>
    </xf>
    <xf numFmtId="176" fontId="18" fillId="0" borderId="86" xfId="0" applyNumberFormat="1" applyFont="1" applyBorder="1" applyAlignment="1">
      <alignment horizontal="center" vertical="center"/>
    </xf>
    <xf numFmtId="176" fontId="18" fillId="0" borderId="87" xfId="0" applyNumberFormat="1" applyFont="1" applyBorder="1" applyAlignment="1">
      <alignment horizontal="center" vertical="center"/>
    </xf>
    <xf numFmtId="176" fontId="18" fillId="0" borderId="88" xfId="0" applyNumberFormat="1" applyFont="1" applyBorder="1" applyAlignment="1">
      <alignment horizontal="center" vertical="center"/>
    </xf>
    <xf numFmtId="0" fontId="17" fillId="0" borderId="73" xfId="0" applyFont="1" applyBorder="1" applyAlignment="1">
      <alignment horizontal="center" vertical="center"/>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80" xfId="0" applyFont="1" applyBorder="1" applyAlignment="1">
      <alignment horizontal="center" vertical="center"/>
    </xf>
    <xf numFmtId="58" fontId="5" fillId="0" borderId="110" xfId="4" applyNumberFormat="1" applyFont="1" applyBorder="1" applyAlignment="1" applyProtection="1">
      <alignment horizontal="right" vertical="center" indent="1"/>
      <protection locked="0"/>
    </xf>
    <xf numFmtId="0" fontId="14" fillId="0" borderId="111" xfId="4" applyFont="1" applyBorder="1" applyAlignment="1" applyProtection="1">
      <alignment horizontal="center" vertical="center"/>
      <protection locked="0"/>
    </xf>
    <xf numFmtId="0" fontId="14" fillId="0" borderId="0" xfId="4" applyFont="1" applyAlignment="1" applyProtection="1">
      <alignment horizontal="center" vertical="center"/>
      <protection locked="0"/>
    </xf>
    <xf numFmtId="0" fontId="14" fillId="0" borderId="112" xfId="4" applyFont="1" applyBorder="1" applyAlignment="1" applyProtection="1">
      <alignment horizontal="center" vertical="center"/>
      <protection locked="0"/>
    </xf>
    <xf numFmtId="0" fontId="14" fillId="0" borderId="113" xfId="4" applyFont="1" applyBorder="1" applyAlignment="1" applyProtection="1">
      <alignment horizontal="center" vertical="center"/>
      <protection locked="0"/>
    </xf>
    <xf numFmtId="0" fontId="14" fillId="0" borderId="110" xfId="4" applyFont="1" applyBorder="1" applyAlignment="1" applyProtection="1">
      <alignment horizontal="center" vertical="center"/>
      <protection locked="0"/>
    </xf>
    <xf numFmtId="0" fontId="14" fillId="0" borderId="114" xfId="4" applyFont="1" applyBorder="1" applyAlignment="1" applyProtection="1">
      <alignment horizontal="center" vertical="center"/>
      <protection locked="0"/>
    </xf>
    <xf numFmtId="181" fontId="2" fillId="0" borderId="60" xfId="4" applyNumberFormat="1" applyFont="1" applyBorder="1" applyAlignment="1" applyProtection="1">
      <alignment horizontal="center" vertical="center"/>
      <protection locked="0"/>
    </xf>
    <xf numFmtId="181" fontId="2" fillId="0" borderId="32" xfId="4" applyNumberFormat="1" applyFont="1" applyBorder="1" applyAlignment="1" applyProtection="1">
      <alignment horizontal="center" vertical="center"/>
      <protection locked="0"/>
    </xf>
    <xf numFmtId="181" fontId="2" fillId="0" borderId="73" xfId="4" applyNumberFormat="1" applyFont="1" applyBorder="1" applyAlignment="1" applyProtection="1">
      <alignment horizontal="center" vertical="center"/>
      <protection locked="0"/>
    </xf>
    <xf numFmtId="181" fontId="2" fillId="0" borderId="59" xfId="4" applyNumberFormat="1" applyFont="1" applyBorder="1" applyAlignment="1" applyProtection="1">
      <alignment horizontal="center" vertical="center"/>
      <protection locked="0"/>
    </xf>
    <xf numFmtId="181" fontId="2" fillId="0" borderId="15" xfId="4" applyNumberFormat="1" applyFont="1" applyBorder="1" applyAlignment="1" applyProtection="1">
      <alignment horizontal="center" vertical="center"/>
      <protection locked="0"/>
    </xf>
    <xf numFmtId="181" fontId="2" fillId="0" borderId="66" xfId="4" applyNumberFormat="1" applyFont="1" applyBorder="1" applyAlignment="1" applyProtection="1">
      <alignment horizontal="center" vertical="center"/>
      <protection locked="0"/>
    </xf>
    <xf numFmtId="0" fontId="2" fillId="0" borderId="10" xfId="4" applyFont="1" applyBorder="1" applyAlignment="1" applyProtection="1">
      <alignment horizontal="left" vertical="top"/>
      <protection locked="0"/>
    </xf>
    <xf numFmtId="0" fontId="2" fillId="0" borderId="32" xfId="4" applyFont="1" applyBorder="1" applyAlignment="1" applyProtection="1">
      <alignment horizontal="left" vertical="top"/>
      <protection locked="0"/>
    </xf>
    <xf numFmtId="0" fontId="2" fillId="0" borderId="73" xfId="4" applyFont="1" applyBorder="1" applyAlignment="1" applyProtection="1">
      <alignment horizontal="left" vertical="top"/>
      <protection locked="0"/>
    </xf>
    <xf numFmtId="0" fontId="2" fillId="0" borderId="13" xfId="4" applyFont="1" applyBorder="1" applyAlignment="1" applyProtection="1">
      <alignment horizontal="left" vertical="top"/>
      <protection locked="0"/>
    </xf>
    <xf numFmtId="0" fontId="2" fillId="0" borderId="0" xfId="4" applyFont="1" applyAlignment="1" applyProtection="1">
      <alignment horizontal="left" vertical="top"/>
      <protection locked="0"/>
    </xf>
    <xf numFmtId="0" fontId="2" fillId="0" borderId="68" xfId="4" applyFont="1" applyBorder="1" applyAlignment="1" applyProtection="1">
      <alignment horizontal="left" vertical="top"/>
      <protection locked="0"/>
    </xf>
    <xf numFmtId="0" fontId="2" fillId="0" borderId="17" xfId="4" applyFont="1" applyBorder="1" applyAlignment="1" applyProtection="1">
      <alignment horizontal="left" vertical="top"/>
      <protection locked="0"/>
    </xf>
    <xf numFmtId="0" fontId="2" fillId="0" borderId="49" xfId="4" applyFont="1" applyBorder="1" applyAlignment="1" applyProtection="1">
      <alignment horizontal="left" vertical="top"/>
      <protection locked="0"/>
    </xf>
    <xf numFmtId="0" fontId="2" fillId="0" borderId="81" xfId="4" applyFont="1" applyBorder="1" applyAlignment="1" applyProtection="1">
      <alignment horizontal="left" vertical="top"/>
      <protection locked="0"/>
    </xf>
    <xf numFmtId="0" fontId="2" fillId="0" borderId="53" xfId="6" applyFont="1" applyBorder="1" applyAlignment="1">
      <alignment horizontal="distributed" vertical="center" wrapText="1" indent="1"/>
    </xf>
    <xf numFmtId="0" fontId="2" fillId="0" borderId="54" xfId="6" applyFont="1" applyBorder="1" applyAlignment="1">
      <alignment horizontal="distributed" vertical="center" wrapText="1" indent="1"/>
    </xf>
    <xf numFmtId="0" fontId="2" fillId="0" borderId="61" xfId="4" applyFont="1" applyBorder="1" applyAlignment="1" applyProtection="1">
      <alignment horizontal="center" vertical="center"/>
      <protection locked="0"/>
    </xf>
    <xf numFmtId="0" fontId="2" fillId="0" borderId="49" xfId="4" applyFont="1" applyBorder="1" applyAlignment="1" applyProtection="1">
      <alignment horizontal="center" vertical="center"/>
      <protection locked="0"/>
    </xf>
    <xf numFmtId="0" fontId="2" fillId="0" borderId="81" xfId="4" applyFont="1" applyBorder="1" applyAlignment="1" applyProtection="1">
      <alignment horizontal="center" vertical="center"/>
      <protection locked="0"/>
    </xf>
    <xf numFmtId="0" fontId="2" fillId="0" borderId="65" xfId="6" applyFont="1" applyBorder="1" applyAlignment="1">
      <alignment horizontal="distributed" vertical="center" indent="1"/>
    </xf>
    <xf numFmtId="0" fontId="2" fillId="0" borderId="15" xfId="6" applyFont="1" applyBorder="1" applyAlignment="1">
      <alignment horizontal="distributed" vertical="center" indent="1"/>
    </xf>
    <xf numFmtId="0" fontId="2" fillId="0" borderId="63" xfId="6" applyFont="1" applyBorder="1" applyAlignment="1">
      <alignment horizontal="distributed" vertical="center" indent="1"/>
    </xf>
    <xf numFmtId="0" fontId="2" fillId="0" borderId="64" xfId="6" applyFont="1" applyBorder="1" applyAlignment="1">
      <alignment horizontal="distributed" vertical="center" indent="1"/>
    </xf>
    <xf numFmtId="0" fontId="2" fillId="0" borderId="91" xfId="6" applyFont="1" applyBorder="1" applyAlignment="1">
      <alignment horizontal="center" vertical="center"/>
    </xf>
    <xf numFmtId="0" fontId="2" fillId="0" borderId="92" xfId="6" applyFont="1" applyBorder="1" applyAlignment="1">
      <alignment horizontal="center" vertical="center"/>
    </xf>
    <xf numFmtId="0" fontId="2" fillId="0" borderId="93" xfId="6" applyFont="1" applyBorder="1" applyAlignment="1">
      <alignment horizontal="center" vertical="center"/>
    </xf>
    <xf numFmtId="0" fontId="2" fillId="0" borderId="94" xfId="6" applyFont="1" applyBorder="1" applyAlignment="1">
      <alignment horizontal="center" vertical="center"/>
    </xf>
    <xf numFmtId="0" fontId="2" fillId="0" borderId="95" xfId="6" applyFont="1" applyBorder="1" applyAlignment="1">
      <alignment horizontal="center" vertical="center"/>
    </xf>
    <xf numFmtId="0" fontId="2" fillId="0" borderId="96" xfId="6" applyFont="1" applyBorder="1" applyAlignment="1">
      <alignment horizontal="center" vertical="center"/>
    </xf>
    <xf numFmtId="0" fontId="2" fillId="0" borderId="63" xfId="4" applyFont="1" applyBorder="1" applyAlignment="1">
      <alignment horizontal="distributed" vertical="center" indent="1"/>
    </xf>
    <xf numFmtId="0" fontId="2" fillId="0" borderId="72" xfId="4" applyFont="1" applyBorder="1" applyAlignment="1">
      <alignment horizontal="distributed" vertical="center" indent="1"/>
    </xf>
    <xf numFmtId="0" fontId="2" fillId="0" borderId="22" xfId="6" applyFont="1" applyBorder="1" applyAlignment="1">
      <alignment horizontal="distributed" vertical="center" indent="1"/>
    </xf>
    <xf numFmtId="0" fontId="2" fillId="0" borderId="11" xfId="6" applyFont="1" applyBorder="1" applyAlignment="1">
      <alignment horizontal="distributed" vertical="center" indent="1"/>
    </xf>
    <xf numFmtId="0" fontId="2" fillId="0" borderId="22" xfId="4" applyFont="1" applyBorder="1" applyAlignment="1">
      <alignment horizontal="distributed" vertical="center" indent="1"/>
    </xf>
    <xf numFmtId="0" fontId="2" fillId="0" borderId="90" xfId="4" applyFont="1" applyBorder="1" applyAlignment="1">
      <alignment horizontal="distributed" vertical="center" indent="1"/>
    </xf>
    <xf numFmtId="0" fontId="2" fillId="0" borderId="65" xfId="4" applyFont="1" applyBorder="1" applyAlignment="1">
      <alignment horizontal="distributed" vertical="center" indent="1"/>
    </xf>
    <xf numFmtId="0" fontId="2" fillId="0" borderId="74" xfId="4" applyFont="1" applyBorder="1" applyAlignment="1">
      <alignment horizontal="distributed" vertical="center" indent="1"/>
    </xf>
    <xf numFmtId="0" fontId="2" fillId="5" borderId="53" xfId="4" applyFont="1" applyFill="1" applyBorder="1" applyAlignment="1">
      <alignment horizontal="center" vertical="center"/>
    </xf>
    <xf numFmtId="0" fontId="2" fillId="5" borderId="54" xfId="4" applyFont="1" applyFill="1" applyBorder="1" applyAlignment="1">
      <alignment horizontal="center" vertical="center"/>
    </xf>
    <xf numFmtId="0" fontId="2" fillId="5" borderId="80" xfId="4" applyFont="1" applyFill="1" applyBorder="1" applyAlignment="1">
      <alignment horizontal="center" vertical="center"/>
    </xf>
    <xf numFmtId="0" fontId="2" fillId="0" borderId="0" xfId="4" applyFont="1" applyAlignment="1">
      <alignment horizontal="center" vertical="center"/>
    </xf>
    <xf numFmtId="1" fontId="4" fillId="0" borderId="10" xfId="11" applyFont="1" applyBorder="1" applyAlignment="1">
      <alignment horizontal="distributed" vertical="center" indent="1"/>
    </xf>
    <xf numFmtId="1" fontId="4" fillId="0" borderId="73" xfId="11" applyFont="1" applyBorder="1" applyAlignment="1">
      <alignment horizontal="distributed" vertical="center" indent="1"/>
    </xf>
    <xf numFmtId="1" fontId="4" fillId="0" borderId="17" xfId="11" applyFont="1" applyBorder="1" applyAlignment="1">
      <alignment horizontal="distributed" vertical="center" indent="1"/>
    </xf>
    <xf numFmtId="1" fontId="4" fillId="0" borderId="81" xfId="11" applyFont="1" applyBorder="1" applyAlignment="1">
      <alignment horizontal="distributed" vertical="center" indent="1"/>
    </xf>
    <xf numFmtId="0" fontId="4" fillId="0" borderId="53" xfId="4" applyFont="1" applyBorder="1" applyAlignment="1">
      <alignment horizontal="distributed" vertical="center" indent="4"/>
    </xf>
    <xf numFmtId="0" fontId="4" fillId="0" borderId="54" xfId="4" applyFont="1" applyBorder="1" applyAlignment="1">
      <alignment horizontal="distributed" vertical="center" indent="4"/>
    </xf>
    <xf numFmtId="0" fontId="4" fillId="0" borderId="80" xfId="4" applyFont="1" applyBorder="1" applyAlignment="1">
      <alignment horizontal="distributed" vertical="center" indent="4"/>
    </xf>
    <xf numFmtId="0" fontId="4" fillId="0" borderId="53" xfId="4" applyFont="1" applyBorder="1" applyAlignment="1">
      <alignment horizontal="distributed" vertical="center" indent="2"/>
    </xf>
    <xf numFmtId="0" fontId="4" fillId="0" borderId="80" xfId="4" applyFont="1" applyBorder="1" applyAlignment="1">
      <alignment horizontal="distributed" vertical="center" indent="2"/>
    </xf>
    <xf numFmtId="1" fontId="4" fillId="0" borderId="13" xfId="11" applyFont="1" applyBorder="1" applyAlignment="1">
      <alignment horizontal="distributed" vertical="center" indent="1"/>
    </xf>
    <xf numFmtId="1" fontId="4" fillId="0" borderId="68" xfId="11" applyFont="1" applyBorder="1" applyAlignment="1">
      <alignment horizontal="distributed" vertical="center" indent="1"/>
    </xf>
    <xf numFmtId="186" fontId="7" fillId="0" borderId="17" xfId="10" applyNumberFormat="1" applyFont="1" applyBorder="1" applyAlignment="1">
      <alignment horizontal="center" vertical="center" wrapText="1"/>
    </xf>
    <xf numFmtId="186" fontId="7" fillId="0" borderId="49" xfId="10" applyNumberFormat="1" applyFont="1" applyBorder="1" applyAlignment="1">
      <alignment horizontal="center" vertical="center" wrapText="1"/>
    </xf>
    <xf numFmtId="186" fontId="7" fillId="0" borderId="61" xfId="10" applyNumberFormat="1" applyFont="1" applyBorder="1" applyAlignment="1">
      <alignment horizontal="center" vertical="center" wrapText="1"/>
    </xf>
    <xf numFmtId="186" fontId="7" fillId="0" borderId="81" xfId="10" applyNumberFormat="1" applyFont="1" applyBorder="1" applyAlignment="1">
      <alignment horizontal="center" vertical="center" wrapText="1"/>
    </xf>
    <xf numFmtId="186" fontId="7" fillId="0" borderId="75" xfId="10" applyNumberFormat="1" applyFont="1" applyBorder="1" applyAlignment="1">
      <alignment horizontal="center" vertical="center" wrapText="1"/>
    </xf>
    <xf numFmtId="177" fontId="4" fillId="0" borderId="10" xfId="10" applyNumberFormat="1" applyFont="1" applyBorder="1" applyAlignment="1">
      <alignment horizontal="left" vertical="center"/>
    </xf>
    <xf numFmtId="177" fontId="4" fillId="0" borderId="32" xfId="10" applyNumberFormat="1" applyFont="1" applyBorder="1" applyAlignment="1">
      <alignment horizontal="left" vertical="center"/>
    </xf>
    <xf numFmtId="177" fontId="4" fillId="0" borderId="73" xfId="10" applyNumberFormat="1" applyFont="1" applyBorder="1" applyAlignment="1">
      <alignment horizontal="left" vertical="center"/>
    </xf>
    <xf numFmtId="177" fontId="4" fillId="0" borderId="14" xfId="10" applyNumberFormat="1" applyFont="1" applyBorder="1" applyAlignment="1">
      <alignment horizontal="center" vertical="center"/>
    </xf>
    <xf numFmtId="177" fontId="4" fillId="0" borderId="78" xfId="10" applyNumberFormat="1" applyFont="1" applyBorder="1" applyAlignment="1">
      <alignment horizontal="center" vertical="center"/>
    </xf>
    <xf numFmtId="177" fontId="4" fillId="0" borderId="97" xfId="10" applyNumberFormat="1" applyFont="1" applyBorder="1" applyAlignment="1">
      <alignment horizontal="center" vertical="center"/>
    </xf>
    <xf numFmtId="177" fontId="4" fillId="0" borderId="10" xfId="10" applyNumberFormat="1" applyFont="1" applyBorder="1" applyAlignment="1">
      <alignment horizontal="center" vertical="center"/>
    </xf>
    <xf numFmtId="177" fontId="4" fillId="0" borderId="32" xfId="10" applyNumberFormat="1" applyFont="1" applyBorder="1" applyAlignment="1">
      <alignment horizontal="center" vertical="center"/>
    </xf>
    <xf numFmtId="177" fontId="4" fillId="0" borderId="73" xfId="10" applyNumberFormat="1" applyFont="1" applyBorder="1" applyAlignment="1">
      <alignment horizontal="center" vertical="center"/>
    </xf>
    <xf numFmtId="177" fontId="4" fillId="0" borderId="13" xfId="10" applyNumberFormat="1" applyFont="1" applyBorder="1" applyAlignment="1">
      <alignment horizontal="center" vertical="center"/>
    </xf>
    <xf numFmtId="177" fontId="4" fillId="0" borderId="0" xfId="10" applyNumberFormat="1" applyFont="1" applyAlignment="1">
      <alignment horizontal="center" vertical="center"/>
    </xf>
    <xf numFmtId="177" fontId="4" fillId="0" borderId="68" xfId="10" applyNumberFormat="1" applyFont="1" applyBorder="1" applyAlignment="1">
      <alignment horizontal="center" vertical="center"/>
    </xf>
    <xf numFmtId="184" fontId="7" fillId="0" borderId="17" xfId="10" applyNumberFormat="1" applyFont="1" applyBorder="1" applyAlignment="1">
      <alignment horizontal="center" vertical="center"/>
    </xf>
    <xf numFmtId="184" fontId="7" fillId="0" borderId="49" xfId="10" applyNumberFormat="1" applyFont="1" applyBorder="1" applyAlignment="1">
      <alignment horizontal="center" vertical="center"/>
    </xf>
    <xf numFmtId="184" fontId="7" fillId="0" borderId="81" xfId="10" applyNumberFormat="1" applyFont="1" applyBorder="1" applyAlignment="1">
      <alignment horizontal="center" vertical="center"/>
    </xf>
    <xf numFmtId="184" fontId="7" fillId="0" borderId="75" xfId="10" applyNumberFormat="1" applyFont="1" applyBorder="1" applyAlignment="1">
      <alignment horizontal="center" vertical="center"/>
    </xf>
    <xf numFmtId="177" fontId="4" fillId="0" borderId="10" xfId="10" applyNumberFormat="1" applyFont="1" applyBorder="1" applyAlignment="1">
      <alignment horizontal="left" vertical="center" wrapText="1"/>
    </xf>
    <xf numFmtId="177" fontId="4" fillId="0" borderId="32" xfId="10" applyNumberFormat="1" applyFont="1" applyBorder="1" applyAlignment="1">
      <alignment horizontal="left" vertical="center" wrapText="1"/>
    </xf>
    <xf numFmtId="177" fontId="4" fillId="0" borderId="73" xfId="10" applyNumberFormat="1" applyFont="1" applyBorder="1" applyAlignment="1">
      <alignment horizontal="left" vertical="center" wrapText="1"/>
    </xf>
    <xf numFmtId="177" fontId="4" fillId="0" borderId="10" xfId="10" applyNumberFormat="1" applyFont="1" applyBorder="1" applyAlignment="1">
      <alignment horizontal="center" vertical="center" wrapText="1"/>
    </xf>
    <xf numFmtId="177" fontId="4" fillId="0" borderId="32" xfId="10" applyNumberFormat="1" applyFont="1" applyBorder="1" applyAlignment="1">
      <alignment horizontal="center" vertical="center" wrapText="1"/>
    </xf>
    <xf numFmtId="177" fontId="4" fillId="0" borderId="73" xfId="10" applyNumberFormat="1" applyFont="1" applyBorder="1" applyAlignment="1">
      <alignment horizontal="center" vertical="center" wrapText="1"/>
    </xf>
    <xf numFmtId="177" fontId="4" fillId="0" borderId="13" xfId="10" applyNumberFormat="1" applyFont="1" applyBorder="1" applyAlignment="1">
      <alignment horizontal="center" vertical="center" wrapText="1"/>
    </xf>
    <xf numFmtId="177" fontId="4" fillId="0" borderId="0" xfId="10" applyNumberFormat="1" applyFont="1" applyAlignment="1">
      <alignment horizontal="center" vertical="center" wrapText="1"/>
    </xf>
    <xf numFmtId="177" fontId="4" fillId="0" borderId="68" xfId="10" applyNumberFormat="1" applyFont="1" applyBorder="1" applyAlignment="1">
      <alignment horizontal="center" vertical="center" wrapText="1"/>
    </xf>
    <xf numFmtId="177" fontId="4" fillId="0" borderId="31" xfId="10" applyNumberFormat="1" applyFont="1" applyBorder="1" applyAlignment="1">
      <alignment horizontal="center" vertical="center" textRotation="255" wrapText="1"/>
    </xf>
    <xf numFmtId="177" fontId="4" fillId="0" borderId="39" xfId="10" applyNumberFormat="1" applyFont="1" applyBorder="1" applyAlignment="1">
      <alignment horizontal="center" vertical="center" textRotation="255" wrapText="1"/>
    </xf>
    <xf numFmtId="177" fontId="4" fillId="0" borderId="20" xfId="10" applyNumberFormat="1" applyFont="1" applyBorder="1" applyAlignment="1">
      <alignment horizontal="center" vertical="center" textRotation="255" wrapText="1"/>
    </xf>
    <xf numFmtId="177" fontId="4" fillId="0" borderId="98" xfId="10" applyNumberFormat="1" applyFont="1" applyBorder="1" applyAlignment="1">
      <alignment horizontal="center" vertical="center" wrapText="1"/>
    </xf>
    <xf numFmtId="177" fontId="4" fillId="0" borderId="56" xfId="10" applyNumberFormat="1" applyFont="1" applyBorder="1" applyAlignment="1">
      <alignment horizontal="center" vertical="center" wrapText="1"/>
    </xf>
    <xf numFmtId="177" fontId="4" fillId="0" borderId="60" xfId="10" applyNumberFormat="1" applyFont="1" applyBorder="1" applyAlignment="1">
      <alignment horizontal="left" vertical="center" wrapText="1"/>
    </xf>
    <xf numFmtId="184" fontId="7" fillId="0" borderId="61" xfId="10" applyNumberFormat="1" applyFont="1" applyBorder="1" applyAlignment="1">
      <alignment horizontal="center" vertical="center"/>
    </xf>
    <xf numFmtId="177" fontId="4" fillId="0" borderId="14" xfId="10" applyNumberFormat="1" applyFont="1" applyBorder="1" applyAlignment="1">
      <alignment horizontal="center" vertical="center" wrapText="1"/>
    </xf>
    <xf numFmtId="177" fontId="4" fillId="0" borderId="78" xfId="10" applyNumberFormat="1" applyFont="1" applyBorder="1" applyAlignment="1">
      <alignment horizontal="center" vertical="center" wrapText="1"/>
    </xf>
    <xf numFmtId="177" fontId="4" fillId="0" borderId="97" xfId="10" applyNumberFormat="1" applyFont="1" applyBorder="1" applyAlignment="1">
      <alignment horizontal="center" vertical="center" wrapText="1"/>
    </xf>
    <xf numFmtId="177" fontId="4" fillId="0" borderId="14" xfId="10" applyNumberFormat="1" applyFont="1" applyBorder="1" applyAlignment="1">
      <alignment horizontal="center" vertical="center" shrinkToFit="1"/>
    </xf>
    <xf numFmtId="177" fontId="4" fillId="0" borderId="78" xfId="10" applyNumberFormat="1" applyFont="1" applyBorder="1" applyAlignment="1">
      <alignment horizontal="center" vertical="center" shrinkToFit="1"/>
    </xf>
    <xf numFmtId="177" fontId="4" fillId="0" borderId="97" xfId="10" applyNumberFormat="1" applyFont="1" applyBorder="1" applyAlignment="1">
      <alignment horizontal="center" vertical="center" shrinkToFit="1"/>
    </xf>
    <xf numFmtId="0" fontId="4" fillId="0" borderId="26" xfId="9" applyFont="1" applyBorder="1" applyAlignment="1">
      <alignment horizontal="distributed" vertical="center" wrapText="1" indent="1"/>
    </xf>
    <xf numFmtId="0" fontId="4" fillId="0" borderId="8" xfId="9" applyFont="1" applyBorder="1" applyAlignment="1">
      <alignment horizontal="distributed" vertical="center" wrapText="1" indent="1"/>
    </xf>
    <xf numFmtId="0" fontId="4" fillId="0" borderId="9" xfId="9" applyFont="1" applyBorder="1" applyAlignment="1">
      <alignment horizontal="distributed" vertical="center" wrapText="1" indent="1"/>
    </xf>
    <xf numFmtId="0" fontId="4" fillId="0" borderId="16" xfId="9" applyFont="1" applyBorder="1" applyAlignment="1">
      <alignment horizontal="distributed" vertical="center" wrapText="1" indent="1"/>
    </xf>
    <xf numFmtId="0" fontId="4" fillId="0" borderId="39" xfId="9" applyFont="1" applyBorder="1" applyAlignment="1">
      <alignment horizontal="distributed" vertical="center" wrapText="1" indent="1"/>
    </xf>
    <xf numFmtId="0" fontId="4" fillId="0" borderId="20" xfId="9" applyFont="1" applyBorder="1" applyAlignment="1">
      <alignment horizontal="distributed" vertical="center" wrapText="1" indent="1"/>
    </xf>
    <xf numFmtId="0" fontId="17" fillId="0" borderId="63" xfId="0" applyFont="1" applyBorder="1" applyAlignment="1">
      <alignment horizontal="distributed" vertical="center" indent="1"/>
    </xf>
    <xf numFmtId="0" fontId="17" fillId="0" borderId="64" xfId="0" applyFont="1" applyBorder="1" applyAlignment="1">
      <alignment horizontal="distributed" vertical="center" indent="1"/>
    </xf>
    <xf numFmtId="0" fontId="17" fillId="0" borderId="21" xfId="9" applyFont="1" applyBorder="1" applyAlignment="1">
      <alignment horizontal="distributed" vertical="center" indent="1"/>
    </xf>
    <xf numFmtId="0" fontId="17" fillId="0" borderId="7" xfId="9" applyFont="1" applyBorder="1" applyAlignment="1">
      <alignment horizontal="distributed" vertical="center" indent="1"/>
    </xf>
    <xf numFmtId="0" fontId="17" fillId="0" borderId="22" xfId="9" applyFont="1" applyBorder="1" applyAlignment="1">
      <alignment horizontal="distributed" vertical="center" indent="1"/>
    </xf>
    <xf numFmtId="176" fontId="18" fillId="0" borderId="99" xfId="0" applyNumberFormat="1" applyFont="1" applyBorder="1" applyAlignment="1">
      <alignment horizontal="center" vertical="center"/>
    </xf>
    <xf numFmtId="176" fontId="18" fillId="0" borderId="100" xfId="0" applyNumberFormat="1" applyFont="1" applyBorder="1" applyAlignment="1">
      <alignment horizontal="center" vertical="center"/>
    </xf>
    <xf numFmtId="176" fontId="18" fillId="0" borderId="101" xfId="0" applyNumberFormat="1" applyFont="1" applyBorder="1" applyAlignment="1">
      <alignment horizontal="center" vertical="center"/>
    </xf>
    <xf numFmtId="176" fontId="18" fillId="0" borderId="102" xfId="0" applyNumberFormat="1" applyFont="1" applyBorder="1" applyAlignment="1">
      <alignment horizontal="center" vertical="center"/>
    </xf>
    <xf numFmtId="0" fontId="2" fillId="0" borderId="0" xfId="0" applyFont="1" applyAlignment="1">
      <alignment horizontal="center" vertical="center"/>
    </xf>
    <xf numFmtId="0" fontId="17" fillId="0" borderId="14" xfId="0" applyFont="1" applyBorder="1" applyAlignment="1">
      <alignment vertical="center" wrapText="1"/>
    </xf>
    <xf numFmtId="0" fontId="17" fillId="0" borderId="78" xfId="0" applyFont="1" applyBorder="1" applyAlignment="1">
      <alignment vertical="center" wrapText="1"/>
    </xf>
    <xf numFmtId="0" fontId="17" fillId="0" borderId="97" xfId="0" applyFont="1" applyBorder="1" applyAlignment="1">
      <alignment vertical="center" wrapText="1"/>
    </xf>
    <xf numFmtId="0" fontId="17" fillId="0" borderId="71" xfId="0" applyFont="1" applyBorder="1" applyAlignment="1">
      <alignment vertical="center" wrapText="1"/>
    </xf>
    <xf numFmtId="0" fontId="17" fillId="0" borderId="79" xfId="0" applyFont="1" applyBorder="1" applyAlignment="1">
      <alignment vertical="center" wrapText="1"/>
    </xf>
    <xf numFmtId="0" fontId="17" fillId="0" borderId="84" xfId="0" applyFont="1" applyBorder="1" applyAlignment="1">
      <alignment vertical="center" wrapText="1"/>
    </xf>
    <xf numFmtId="0" fontId="17" fillId="0" borderId="17"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89" xfId="0" applyFont="1" applyBorder="1" applyAlignment="1">
      <alignment horizontal="center" vertical="center"/>
    </xf>
    <xf numFmtId="0" fontId="0" fillId="0" borderId="11" xfId="0" applyBorder="1"/>
    <xf numFmtId="0" fontId="0" fillId="0" borderId="12" xfId="0" applyBorder="1"/>
    <xf numFmtId="178" fontId="18" fillId="0" borderId="118" xfId="0" applyNumberFormat="1" applyFont="1" applyBorder="1" applyAlignment="1">
      <alignment horizontal="center" vertical="center"/>
    </xf>
    <xf numFmtId="178" fontId="18" fillId="0" borderId="119" xfId="0" applyNumberFormat="1" applyFont="1" applyBorder="1" applyAlignment="1">
      <alignment horizontal="center" vertical="center"/>
    </xf>
    <xf numFmtId="178" fontId="18" fillId="0" borderId="120" xfId="0" applyNumberFormat="1" applyFont="1" applyBorder="1" applyAlignment="1">
      <alignment horizontal="center" vertical="center"/>
    </xf>
    <xf numFmtId="178" fontId="18" fillId="0" borderId="102" xfId="0" applyNumberFormat="1" applyFont="1" applyBorder="1" applyAlignment="1">
      <alignment horizontal="center" vertical="center"/>
    </xf>
    <xf numFmtId="178" fontId="18" fillId="0" borderId="87" xfId="0" applyNumberFormat="1" applyFont="1" applyBorder="1" applyAlignment="1">
      <alignment horizontal="center" vertical="center"/>
    </xf>
    <xf numFmtId="178" fontId="18" fillId="0" borderId="103" xfId="0" applyNumberFormat="1" applyFont="1" applyBorder="1" applyAlignment="1">
      <alignment horizontal="center" vertical="center"/>
    </xf>
    <xf numFmtId="0" fontId="0" fillId="0" borderId="90" xfId="0" applyBorder="1"/>
    <xf numFmtId="49" fontId="17" fillId="0" borderId="10" xfId="0" applyNumberFormat="1" applyFont="1" applyBorder="1" applyAlignment="1">
      <alignment horizontal="center" vertical="center"/>
    </xf>
    <xf numFmtId="49" fontId="17" fillId="0" borderId="98" xfId="0" applyNumberFormat="1" applyFont="1" applyBorder="1" applyAlignment="1">
      <alignment horizontal="center" vertical="center"/>
    </xf>
    <xf numFmtId="49" fontId="17" fillId="0" borderId="25" xfId="0" applyNumberFormat="1" applyFont="1" applyBorder="1" applyAlignment="1">
      <alignment horizontal="center" vertical="center"/>
    </xf>
    <xf numFmtId="49" fontId="17" fillId="0" borderId="77" xfId="0" applyNumberFormat="1" applyFont="1" applyBorder="1" applyAlignment="1">
      <alignment horizontal="center" vertical="center"/>
    </xf>
    <xf numFmtId="49" fontId="17" fillId="0" borderId="13" xfId="0" applyNumberFormat="1" applyFont="1" applyBorder="1" applyAlignment="1">
      <alignment horizontal="center" vertical="center"/>
    </xf>
    <xf numFmtId="49" fontId="17" fillId="0" borderId="56" xfId="0" applyNumberFormat="1" applyFont="1" applyBorder="1" applyAlignment="1">
      <alignment horizontal="center" vertical="center"/>
    </xf>
    <xf numFmtId="49" fontId="17" fillId="0" borderId="32" xfId="0" applyNumberFormat="1" applyFont="1" applyBorder="1" applyAlignment="1">
      <alignment horizontal="center" vertical="center"/>
    </xf>
    <xf numFmtId="49" fontId="17" fillId="0" borderId="79" xfId="0" applyNumberFormat="1" applyFont="1" applyBorder="1" applyAlignment="1">
      <alignment horizontal="center" vertical="center"/>
    </xf>
    <xf numFmtId="0" fontId="2" fillId="5" borderId="54" xfId="0" applyFont="1" applyFill="1" applyBorder="1" applyAlignment="1">
      <alignment horizontal="center" vertical="center"/>
    </xf>
    <xf numFmtId="49" fontId="17" fillId="0" borderId="0" xfId="0" applyNumberFormat="1" applyFont="1" applyAlignment="1">
      <alignment horizontal="center" vertical="center"/>
    </xf>
    <xf numFmtId="49" fontId="17" fillId="0" borderId="68" xfId="0" applyNumberFormat="1" applyFont="1" applyBorder="1" applyAlignment="1">
      <alignment horizontal="center" vertical="center"/>
    </xf>
    <xf numFmtId="49" fontId="17" fillId="0" borderId="17" xfId="0" applyNumberFormat="1" applyFont="1" applyBorder="1" applyAlignment="1">
      <alignment horizontal="center" vertical="center"/>
    </xf>
    <xf numFmtId="49" fontId="17" fillId="0" borderId="81" xfId="0" applyNumberFormat="1" applyFont="1" applyBorder="1" applyAlignment="1">
      <alignment horizontal="center" vertical="center"/>
    </xf>
    <xf numFmtId="0" fontId="17" fillId="0" borderId="10" xfId="8" applyFont="1" applyBorder="1" applyAlignment="1">
      <alignment horizontal="center" vertical="center"/>
    </xf>
    <xf numFmtId="0" fontId="17" fillId="0" borderId="13" xfId="8" applyFont="1" applyBorder="1" applyAlignment="1">
      <alignment horizontal="center" vertical="center"/>
    </xf>
    <xf numFmtId="0" fontId="17" fillId="0" borderId="17" xfId="8" applyFont="1" applyBorder="1" applyAlignment="1">
      <alignment horizontal="center" vertical="center"/>
    </xf>
    <xf numFmtId="0" fontId="17" fillId="0" borderId="28" xfId="8" applyFont="1" applyBorder="1" applyAlignment="1">
      <alignment horizontal="center" vertical="center"/>
    </xf>
    <xf numFmtId="0" fontId="17" fillId="0" borderId="10" xfId="8" applyFont="1" applyBorder="1" applyAlignment="1">
      <alignment horizontal="center" vertical="center" wrapText="1"/>
    </xf>
    <xf numFmtId="0" fontId="17" fillId="0" borderId="13" xfId="8" applyFont="1" applyBorder="1" applyAlignment="1">
      <alignment horizontal="center" vertical="center" wrapText="1"/>
    </xf>
    <xf numFmtId="0" fontId="17" fillId="0" borderId="17" xfId="8" applyFont="1" applyBorder="1" applyAlignment="1">
      <alignment horizontal="center" vertical="center" wrapText="1"/>
    </xf>
    <xf numFmtId="0" fontId="17" fillId="0" borderId="28" xfId="8" applyFont="1" applyBorder="1" applyAlignment="1">
      <alignment horizontal="center" vertical="center" wrapText="1"/>
    </xf>
  </cellXfs>
  <cellStyles count="12">
    <cellStyle name="標準" xfId="0" builtinId="0"/>
    <cellStyle name="標準 2" xfId="1" xr:uid="{00000000-0005-0000-0000-000001000000}"/>
    <cellStyle name="標準 3" xfId="2" xr:uid="{00000000-0005-0000-0000-000002000000}"/>
    <cellStyle name="標準 4" xfId="3" xr:uid="{00000000-0005-0000-0000-000003000000}"/>
    <cellStyle name="標準_34部門分析（新）" xfId="4" xr:uid="{00000000-0005-0000-0000-000004000000}"/>
    <cellStyle name="標準_code_jp" xfId="5" xr:uid="{00000000-0005-0000-0000-000005000000}"/>
    <cellStyle name="標準_Sheet1_2" xfId="6" xr:uid="{00000000-0005-0000-0000-000006000000}"/>
    <cellStyle name="標準_概念と利用の手引き" xfId="7" xr:uid="{00000000-0005-0000-0000-000007000000}"/>
    <cellStyle name="標準_係数公表用原稿" xfId="8" xr:uid="{00000000-0005-0000-0000-000008000000}"/>
    <cellStyle name="標準_国体県７-15分析ツール" xfId="9" xr:uid="{00000000-0005-0000-0000-000009000000}"/>
    <cellStyle name="標準_図１　生産フロー_34部門分析（新）" xfId="10" xr:uid="{00000000-0005-0000-0000-00000A000000}"/>
    <cellStyle name="標準_生産誘発額等の算定 (医療・保健)" xfId="11" xr:uid="{00000000-0005-0000-0000-00000B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xdr:col>
      <xdr:colOff>21771</xdr:colOff>
      <xdr:row>270</xdr:row>
      <xdr:rowOff>44450</xdr:rowOff>
    </xdr:from>
    <xdr:to>
      <xdr:col>22</xdr:col>
      <xdr:colOff>53521</xdr:colOff>
      <xdr:row>280</xdr:row>
      <xdr:rowOff>151040</xdr:rowOff>
    </xdr:to>
    <xdr:pic>
      <xdr:nvPicPr>
        <xdr:cNvPr id="6303" name="図 2">
          <a:extLst>
            <a:ext uri="{FF2B5EF4-FFF2-40B4-BE49-F238E27FC236}">
              <a16:creationId xmlns:a16="http://schemas.microsoft.com/office/drawing/2014/main" id="{00000000-0008-0000-01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3314" y="50276579"/>
          <a:ext cx="3980089" cy="1902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9525</xdr:colOff>
      <xdr:row>7</xdr:row>
      <xdr:rowOff>0</xdr:rowOff>
    </xdr:from>
    <xdr:to>
      <xdr:col>16</xdr:col>
      <xdr:colOff>9525</xdr:colOff>
      <xdr:row>10</xdr:row>
      <xdr:rowOff>9525</xdr:rowOff>
    </xdr:to>
    <xdr:sp macro="" textlink="">
      <xdr:nvSpPr>
        <xdr:cNvPr id="29434" name="Line 1">
          <a:extLst>
            <a:ext uri="{FF2B5EF4-FFF2-40B4-BE49-F238E27FC236}">
              <a16:creationId xmlns:a16="http://schemas.microsoft.com/office/drawing/2014/main" id="{00000000-0008-0000-0400-0000FA720000}"/>
            </a:ext>
          </a:extLst>
        </xdr:cNvPr>
        <xdr:cNvSpPr>
          <a:spLocks noChangeShapeType="1"/>
        </xdr:cNvSpPr>
      </xdr:nvSpPr>
      <xdr:spPr bwMode="auto">
        <a:xfrm>
          <a:off x="3133725" y="14001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13</xdr:row>
      <xdr:rowOff>0</xdr:rowOff>
    </xdr:from>
    <xdr:to>
      <xdr:col>9</xdr:col>
      <xdr:colOff>0</xdr:colOff>
      <xdr:row>16</xdr:row>
      <xdr:rowOff>0</xdr:rowOff>
    </xdr:to>
    <xdr:sp macro="" textlink="">
      <xdr:nvSpPr>
        <xdr:cNvPr id="29435" name="Line 2">
          <a:extLst>
            <a:ext uri="{FF2B5EF4-FFF2-40B4-BE49-F238E27FC236}">
              <a16:creationId xmlns:a16="http://schemas.microsoft.com/office/drawing/2014/main" id="{00000000-0008-0000-0400-0000FB720000}"/>
            </a:ext>
          </a:extLst>
        </xdr:cNvPr>
        <xdr:cNvSpPr>
          <a:spLocks noChangeShapeType="1"/>
        </xdr:cNvSpPr>
      </xdr:nvSpPr>
      <xdr:spPr bwMode="auto">
        <a:xfrm>
          <a:off x="1724025" y="26574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9525</xdr:colOff>
      <xdr:row>13</xdr:row>
      <xdr:rowOff>0</xdr:rowOff>
    </xdr:from>
    <xdr:to>
      <xdr:col>19</xdr:col>
      <xdr:colOff>9525</xdr:colOff>
      <xdr:row>16</xdr:row>
      <xdr:rowOff>9525</xdr:rowOff>
    </xdr:to>
    <xdr:sp macro="" textlink="">
      <xdr:nvSpPr>
        <xdr:cNvPr id="29436" name="Line 3">
          <a:extLst>
            <a:ext uri="{FF2B5EF4-FFF2-40B4-BE49-F238E27FC236}">
              <a16:creationId xmlns:a16="http://schemas.microsoft.com/office/drawing/2014/main" id="{00000000-0008-0000-0400-0000FC720000}"/>
            </a:ext>
          </a:extLst>
        </xdr:cNvPr>
        <xdr:cNvSpPr>
          <a:spLocks noChangeShapeType="1"/>
        </xdr:cNvSpPr>
      </xdr:nvSpPr>
      <xdr:spPr bwMode="auto">
        <a:xfrm flipH="1">
          <a:off x="3733800" y="26574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0</xdr:colOff>
      <xdr:row>13</xdr:row>
      <xdr:rowOff>0</xdr:rowOff>
    </xdr:from>
    <xdr:to>
      <xdr:col>26</xdr:col>
      <xdr:colOff>0</xdr:colOff>
      <xdr:row>17</xdr:row>
      <xdr:rowOff>0</xdr:rowOff>
    </xdr:to>
    <xdr:sp macro="" textlink="">
      <xdr:nvSpPr>
        <xdr:cNvPr id="29437" name="Line 4">
          <a:extLst>
            <a:ext uri="{FF2B5EF4-FFF2-40B4-BE49-F238E27FC236}">
              <a16:creationId xmlns:a16="http://schemas.microsoft.com/office/drawing/2014/main" id="{00000000-0008-0000-0400-0000FD720000}"/>
            </a:ext>
          </a:extLst>
        </xdr:cNvPr>
        <xdr:cNvSpPr>
          <a:spLocks noChangeShapeType="1"/>
        </xdr:cNvSpPr>
      </xdr:nvSpPr>
      <xdr:spPr bwMode="auto">
        <a:xfrm>
          <a:off x="5124450" y="26574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22</xdr:row>
      <xdr:rowOff>0</xdr:rowOff>
    </xdr:to>
    <xdr:sp macro="" textlink="">
      <xdr:nvSpPr>
        <xdr:cNvPr id="29438" name="Line 5">
          <a:extLst>
            <a:ext uri="{FF2B5EF4-FFF2-40B4-BE49-F238E27FC236}">
              <a16:creationId xmlns:a16="http://schemas.microsoft.com/office/drawing/2014/main" id="{00000000-0008-0000-0400-0000FE720000}"/>
            </a:ext>
          </a:extLst>
        </xdr:cNvPr>
        <xdr:cNvSpPr>
          <a:spLocks noChangeShapeType="1"/>
        </xdr:cNvSpPr>
      </xdr:nvSpPr>
      <xdr:spPr bwMode="auto">
        <a:xfrm>
          <a:off x="172402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25</xdr:row>
      <xdr:rowOff>0</xdr:rowOff>
    </xdr:from>
    <xdr:to>
      <xdr:col>9</xdr:col>
      <xdr:colOff>0</xdr:colOff>
      <xdr:row>28</xdr:row>
      <xdr:rowOff>9525</xdr:rowOff>
    </xdr:to>
    <xdr:sp macro="" textlink="">
      <xdr:nvSpPr>
        <xdr:cNvPr id="29439" name="Line 6">
          <a:extLst>
            <a:ext uri="{FF2B5EF4-FFF2-40B4-BE49-F238E27FC236}">
              <a16:creationId xmlns:a16="http://schemas.microsoft.com/office/drawing/2014/main" id="{00000000-0008-0000-0400-0000FF720000}"/>
            </a:ext>
          </a:extLst>
        </xdr:cNvPr>
        <xdr:cNvSpPr>
          <a:spLocks noChangeShapeType="1"/>
        </xdr:cNvSpPr>
      </xdr:nvSpPr>
      <xdr:spPr bwMode="auto">
        <a:xfrm>
          <a:off x="1724025" y="51720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34</xdr:row>
      <xdr:rowOff>0</xdr:rowOff>
    </xdr:to>
    <xdr:sp macro="" textlink="">
      <xdr:nvSpPr>
        <xdr:cNvPr id="29440" name="Line 7">
          <a:extLst>
            <a:ext uri="{FF2B5EF4-FFF2-40B4-BE49-F238E27FC236}">
              <a16:creationId xmlns:a16="http://schemas.microsoft.com/office/drawing/2014/main" id="{00000000-0008-0000-0400-000000730000}"/>
            </a:ext>
          </a:extLst>
        </xdr:cNvPr>
        <xdr:cNvSpPr>
          <a:spLocks noChangeShapeType="1"/>
        </xdr:cNvSpPr>
      </xdr:nvSpPr>
      <xdr:spPr bwMode="auto">
        <a:xfrm>
          <a:off x="723900"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31</xdr:row>
      <xdr:rowOff>0</xdr:rowOff>
    </xdr:from>
    <xdr:to>
      <xdr:col>11</xdr:col>
      <xdr:colOff>0</xdr:colOff>
      <xdr:row>35</xdr:row>
      <xdr:rowOff>9525</xdr:rowOff>
    </xdr:to>
    <xdr:sp macro="" textlink="">
      <xdr:nvSpPr>
        <xdr:cNvPr id="29441" name="Line 8">
          <a:extLst>
            <a:ext uri="{FF2B5EF4-FFF2-40B4-BE49-F238E27FC236}">
              <a16:creationId xmlns:a16="http://schemas.microsoft.com/office/drawing/2014/main" id="{00000000-0008-0000-0400-000001730000}"/>
            </a:ext>
          </a:extLst>
        </xdr:cNvPr>
        <xdr:cNvSpPr>
          <a:spLocks noChangeShapeType="1"/>
        </xdr:cNvSpPr>
      </xdr:nvSpPr>
      <xdr:spPr bwMode="auto">
        <a:xfrm>
          <a:off x="2124075" y="6429375"/>
          <a:ext cx="0" cy="84772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19</xdr:row>
      <xdr:rowOff>0</xdr:rowOff>
    </xdr:from>
    <xdr:to>
      <xdr:col>27</xdr:col>
      <xdr:colOff>0</xdr:colOff>
      <xdr:row>22</xdr:row>
      <xdr:rowOff>0</xdr:rowOff>
    </xdr:to>
    <xdr:sp macro="" textlink="">
      <xdr:nvSpPr>
        <xdr:cNvPr id="29442" name="Line 9">
          <a:extLst>
            <a:ext uri="{FF2B5EF4-FFF2-40B4-BE49-F238E27FC236}">
              <a16:creationId xmlns:a16="http://schemas.microsoft.com/office/drawing/2014/main" id="{00000000-0008-0000-0400-000002730000}"/>
            </a:ext>
          </a:extLst>
        </xdr:cNvPr>
        <xdr:cNvSpPr>
          <a:spLocks noChangeShapeType="1"/>
        </xdr:cNvSpPr>
      </xdr:nvSpPr>
      <xdr:spPr bwMode="auto">
        <a:xfrm>
          <a:off x="532447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25</xdr:row>
      <xdr:rowOff>0</xdr:rowOff>
    </xdr:from>
    <xdr:to>
      <xdr:col>27</xdr:col>
      <xdr:colOff>0</xdr:colOff>
      <xdr:row>28</xdr:row>
      <xdr:rowOff>0</xdr:rowOff>
    </xdr:to>
    <xdr:sp macro="" textlink="">
      <xdr:nvSpPr>
        <xdr:cNvPr id="29443" name="Line 10">
          <a:extLst>
            <a:ext uri="{FF2B5EF4-FFF2-40B4-BE49-F238E27FC236}">
              <a16:creationId xmlns:a16="http://schemas.microsoft.com/office/drawing/2014/main" id="{00000000-0008-0000-0400-000003730000}"/>
            </a:ext>
          </a:extLst>
        </xdr:cNvPr>
        <xdr:cNvSpPr>
          <a:spLocks noChangeShapeType="1"/>
        </xdr:cNvSpPr>
      </xdr:nvSpPr>
      <xdr:spPr bwMode="auto">
        <a:xfrm>
          <a:off x="5324475" y="51720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31</xdr:row>
      <xdr:rowOff>0</xdr:rowOff>
    </xdr:from>
    <xdr:to>
      <xdr:col>27</xdr:col>
      <xdr:colOff>0</xdr:colOff>
      <xdr:row>34</xdr:row>
      <xdr:rowOff>0</xdr:rowOff>
    </xdr:to>
    <xdr:sp macro="" textlink="">
      <xdr:nvSpPr>
        <xdr:cNvPr id="29444" name="Line 11">
          <a:extLst>
            <a:ext uri="{FF2B5EF4-FFF2-40B4-BE49-F238E27FC236}">
              <a16:creationId xmlns:a16="http://schemas.microsoft.com/office/drawing/2014/main" id="{00000000-0008-0000-0400-000004730000}"/>
            </a:ext>
          </a:extLst>
        </xdr:cNvPr>
        <xdr:cNvSpPr>
          <a:spLocks noChangeShapeType="1"/>
        </xdr:cNvSpPr>
      </xdr:nvSpPr>
      <xdr:spPr bwMode="auto">
        <a:xfrm>
          <a:off x="5324475"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190500</xdr:colOff>
      <xdr:row>24</xdr:row>
      <xdr:rowOff>0</xdr:rowOff>
    </xdr:from>
    <xdr:to>
      <xdr:col>21</xdr:col>
      <xdr:colOff>0</xdr:colOff>
      <xdr:row>24</xdr:row>
      <xdr:rowOff>0</xdr:rowOff>
    </xdr:to>
    <xdr:sp macro="" textlink="">
      <xdr:nvSpPr>
        <xdr:cNvPr id="29445" name="Line 12">
          <a:extLst>
            <a:ext uri="{FF2B5EF4-FFF2-40B4-BE49-F238E27FC236}">
              <a16:creationId xmlns:a16="http://schemas.microsoft.com/office/drawing/2014/main" id="{00000000-0008-0000-0400-000005730000}"/>
            </a:ext>
          </a:extLst>
        </xdr:cNvPr>
        <xdr:cNvSpPr>
          <a:spLocks noChangeShapeType="1"/>
        </xdr:cNvSpPr>
      </xdr:nvSpPr>
      <xdr:spPr bwMode="auto">
        <a:xfrm>
          <a:off x="3914775" y="4962525"/>
          <a:ext cx="209550" cy="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43</xdr:row>
      <xdr:rowOff>0</xdr:rowOff>
    </xdr:from>
    <xdr:to>
      <xdr:col>3</xdr:col>
      <xdr:colOff>0</xdr:colOff>
      <xdr:row>46</xdr:row>
      <xdr:rowOff>9525</xdr:rowOff>
    </xdr:to>
    <xdr:sp macro="" textlink="">
      <xdr:nvSpPr>
        <xdr:cNvPr id="29446" name="Line 13">
          <a:extLst>
            <a:ext uri="{FF2B5EF4-FFF2-40B4-BE49-F238E27FC236}">
              <a16:creationId xmlns:a16="http://schemas.microsoft.com/office/drawing/2014/main" id="{00000000-0008-0000-0400-000006730000}"/>
            </a:ext>
          </a:extLst>
        </xdr:cNvPr>
        <xdr:cNvSpPr>
          <a:spLocks noChangeShapeType="1"/>
        </xdr:cNvSpPr>
      </xdr:nvSpPr>
      <xdr:spPr bwMode="auto">
        <a:xfrm>
          <a:off x="523875" y="89439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43</xdr:row>
      <xdr:rowOff>0</xdr:rowOff>
    </xdr:from>
    <xdr:to>
      <xdr:col>11</xdr:col>
      <xdr:colOff>9525</xdr:colOff>
      <xdr:row>47</xdr:row>
      <xdr:rowOff>0</xdr:rowOff>
    </xdr:to>
    <xdr:sp macro="" textlink="">
      <xdr:nvSpPr>
        <xdr:cNvPr id="29447" name="Line 14">
          <a:extLst>
            <a:ext uri="{FF2B5EF4-FFF2-40B4-BE49-F238E27FC236}">
              <a16:creationId xmlns:a16="http://schemas.microsoft.com/office/drawing/2014/main" id="{00000000-0008-0000-0400-000007730000}"/>
            </a:ext>
          </a:extLst>
        </xdr:cNvPr>
        <xdr:cNvSpPr>
          <a:spLocks noChangeShapeType="1"/>
        </xdr:cNvSpPr>
      </xdr:nvSpPr>
      <xdr:spPr bwMode="auto">
        <a:xfrm>
          <a:off x="2133600" y="89439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0</xdr:colOff>
      <xdr:row>24</xdr:row>
      <xdr:rowOff>0</xdr:rowOff>
    </xdr:from>
    <xdr:to>
      <xdr:col>20</xdr:col>
      <xdr:colOff>0</xdr:colOff>
      <xdr:row>35</xdr:row>
      <xdr:rowOff>104775</xdr:rowOff>
    </xdr:to>
    <xdr:sp macro="" textlink="">
      <xdr:nvSpPr>
        <xdr:cNvPr id="29448" name="Line 15">
          <a:extLst>
            <a:ext uri="{FF2B5EF4-FFF2-40B4-BE49-F238E27FC236}">
              <a16:creationId xmlns:a16="http://schemas.microsoft.com/office/drawing/2014/main" id="{00000000-0008-0000-0400-000008730000}"/>
            </a:ext>
          </a:extLst>
        </xdr:cNvPr>
        <xdr:cNvSpPr>
          <a:spLocks noChangeShapeType="1"/>
        </xdr:cNvSpPr>
      </xdr:nvSpPr>
      <xdr:spPr bwMode="auto">
        <a:xfrm flipH="1">
          <a:off x="3924300" y="4962525"/>
          <a:ext cx="0" cy="2409825"/>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35</xdr:row>
      <xdr:rowOff>104775</xdr:rowOff>
    </xdr:from>
    <xdr:to>
      <xdr:col>20</xdr:col>
      <xdr:colOff>9525</xdr:colOff>
      <xdr:row>35</xdr:row>
      <xdr:rowOff>104775</xdr:rowOff>
    </xdr:to>
    <xdr:sp macro="" textlink="">
      <xdr:nvSpPr>
        <xdr:cNvPr id="29449" name="Line 16">
          <a:extLst>
            <a:ext uri="{FF2B5EF4-FFF2-40B4-BE49-F238E27FC236}">
              <a16:creationId xmlns:a16="http://schemas.microsoft.com/office/drawing/2014/main" id="{00000000-0008-0000-0400-000009730000}"/>
            </a:ext>
          </a:extLst>
        </xdr:cNvPr>
        <xdr:cNvSpPr>
          <a:spLocks noChangeShapeType="1"/>
        </xdr:cNvSpPr>
      </xdr:nvSpPr>
      <xdr:spPr bwMode="auto">
        <a:xfrm>
          <a:off x="3324225" y="7372350"/>
          <a:ext cx="6096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41</xdr:row>
      <xdr:rowOff>9525</xdr:rowOff>
    </xdr:from>
    <xdr:to>
      <xdr:col>21</xdr:col>
      <xdr:colOff>190500</xdr:colOff>
      <xdr:row>41</xdr:row>
      <xdr:rowOff>9525</xdr:rowOff>
    </xdr:to>
    <xdr:sp macro="" textlink="">
      <xdr:nvSpPr>
        <xdr:cNvPr id="29450" name="Line 17">
          <a:extLst>
            <a:ext uri="{FF2B5EF4-FFF2-40B4-BE49-F238E27FC236}">
              <a16:creationId xmlns:a16="http://schemas.microsoft.com/office/drawing/2014/main" id="{00000000-0008-0000-0400-00000A730000}"/>
            </a:ext>
          </a:extLst>
        </xdr:cNvPr>
        <xdr:cNvSpPr>
          <a:spLocks noChangeShapeType="1"/>
        </xdr:cNvSpPr>
      </xdr:nvSpPr>
      <xdr:spPr bwMode="auto">
        <a:xfrm flipV="1">
          <a:off x="2533650" y="8534400"/>
          <a:ext cx="1781175" cy="0"/>
        </a:xfrm>
        <a:prstGeom prst="line">
          <a:avLst/>
        </a:prstGeom>
        <a:noFill/>
        <a:ln w="24765">
          <a:pattFill prst="pct75">
            <a:fgClr>
              <a:srgbClr val="000000"/>
            </a:fgClr>
            <a:bgClr>
              <a:srgbClr val="FFFFFF"/>
            </a:bgClr>
          </a:patt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27</xdr:col>
      <xdr:colOff>0</xdr:colOff>
      <xdr:row>37</xdr:row>
      <xdr:rowOff>0</xdr:rowOff>
    </xdr:from>
    <xdr:to>
      <xdr:col>27</xdr:col>
      <xdr:colOff>0</xdr:colOff>
      <xdr:row>40</xdr:row>
      <xdr:rowOff>0</xdr:rowOff>
    </xdr:to>
    <xdr:sp macro="" textlink="">
      <xdr:nvSpPr>
        <xdr:cNvPr id="29451" name="Line 18">
          <a:extLst>
            <a:ext uri="{FF2B5EF4-FFF2-40B4-BE49-F238E27FC236}">
              <a16:creationId xmlns:a16="http://schemas.microsoft.com/office/drawing/2014/main" id="{00000000-0008-0000-0400-00000B730000}"/>
            </a:ext>
          </a:extLst>
        </xdr:cNvPr>
        <xdr:cNvSpPr>
          <a:spLocks noChangeShapeType="1"/>
        </xdr:cNvSpPr>
      </xdr:nvSpPr>
      <xdr:spPr bwMode="auto">
        <a:xfrm>
          <a:off x="5324475" y="76866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67</xdr:row>
      <xdr:rowOff>66675</xdr:rowOff>
    </xdr:from>
    <xdr:to>
      <xdr:col>9</xdr:col>
      <xdr:colOff>76200</xdr:colOff>
      <xdr:row>75</xdr:row>
      <xdr:rowOff>180975</xdr:rowOff>
    </xdr:to>
    <xdr:sp macro="" textlink="">
      <xdr:nvSpPr>
        <xdr:cNvPr id="29452" name="AutoShape 19">
          <a:extLst>
            <a:ext uri="{FF2B5EF4-FFF2-40B4-BE49-F238E27FC236}">
              <a16:creationId xmlns:a16="http://schemas.microsoft.com/office/drawing/2014/main" id="{00000000-0008-0000-0400-00000C730000}"/>
            </a:ext>
          </a:extLst>
        </xdr:cNvPr>
        <xdr:cNvSpPr>
          <a:spLocks noChangeArrowheads="1"/>
        </xdr:cNvSpPr>
      </xdr:nvSpPr>
      <xdr:spPr bwMode="auto">
        <a:xfrm rot="5400000">
          <a:off x="8462963" y="4214812"/>
          <a:ext cx="1790700"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8</xdr:col>
      <xdr:colOff>66675</xdr:colOff>
      <xdr:row>59</xdr:row>
      <xdr:rowOff>47625</xdr:rowOff>
    </xdr:from>
    <xdr:to>
      <xdr:col>10</xdr:col>
      <xdr:colOff>152400</xdr:colOff>
      <xdr:row>63</xdr:row>
      <xdr:rowOff>152400</xdr:rowOff>
    </xdr:to>
    <xdr:sp macro="" textlink="">
      <xdr:nvSpPr>
        <xdr:cNvPr id="29453" name="AutoShape 20">
          <a:extLst>
            <a:ext uri="{FF2B5EF4-FFF2-40B4-BE49-F238E27FC236}">
              <a16:creationId xmlns:a16="http://schemas.microsoft.com/office/drawing/2014/main" id="{00000000-0008-0000-0400-00000D730000}"/>
            </a:ext>
          </a:extLst>
        </xdr:cNvPr>
        <xdr:cNvSpPr>
          <a:spLocks noChangeArrowheads="1"/>
        </xdr:cNvSpPr>
      </xdr:nvSpPr>
      <xdr:spPr bwMode="auto">
        <a:xfrm rot="5400000">
          <a:off x="9163050" y="2095500"/>
          <a:ext cx="94297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6</xdr:col>
      <xdr:colOff>28575</xdr:colOff>
      <xdr:row>79</xdr:row>
      <xdr:rowOff>28575</xdr:rowOff>
    </xdr:from>
    <xdr:to>
      <xdr:col>8</xdr:col>
      <xdr:colOff>114300</xdr:colOff>
      <xdr:row>87</xdr:row>
      <xdr:rowOff>152400</xdr:rowOff>
    </xdr:to>
    <xdr:sp macro="" textlink="">
      <xdr:nvSpPr>
        <xdr:cNvPr id="29454" name="AutoShape 21">
          <a:extLst>
            <a:ext uri="{FF2B5EF4-FFF2-40B4-BE49-F238E27FC236}">
              <a16:creationId xmlns:a16="http://schemas.microsoft.com/office/drawing/2014/main" id="{00000000-0008-0000-0400-00000E730000}"/>
            </a:ext>
          </a:extLst>
        </xdr:cNvPr>
        <xdr:cNvSpPr>
          <a:spLocks noChangeArrowheads="1"/>
        </xdr:cNvSpPr>
      </xdr:nvSpPr>
      <xdr:spPr bwMode="auto">
        <a:xfrm rot="5400000">
          <a:off x="8296275" y="6696075"/>
          <a:ext cx="180022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27</xdr:col>
      <xdr:colOff>190500</xdr:colOff>
      <xdr:row>65</xdr:row>
      <xdr:rowOff>28575</xdr:rowOff>
    </xdr:from>
    <xdr:to>
      <xdr:col>27</xdr:col>
      <xdr:colOff>190500</xdr:colOff>
      <xdr:row>70</xdr:row>
      <xdr:rowOff>190500</xdr:rowOff>
    </xdr:to>
    <xdr:sp macro="" textlink="">
      <xdr:nvSpPr>
        <xdr:cNvPr id="29455" name="Line 22">
          <a:extLst>
            <a:ext uri="{FF2B5EF4-FFF2-40B4-BE49-F238E27FC236}">
              <a16:creationId xmlns:a16="http://schemas.microsoft.com/office/drawing/2014/main" id="{00000000-0008-0000-0400-00000F730000}"/>
            </a:ext>
          </a:extLst>
        </xdr:cNvPr>
        <xdr:cNvSpPr>
          <a:spLocks noChangeShapeType="1"/>
        </xdr:cNvSpPr>
      </xdr:nvSpPr>
      <xdr:spPr bwMode="auto">
        <a:xfrm>
          <a:off x="13315950" y="3105150"/>
          <a:ext cx="0" cy="1209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9525</xdr:colOff>
      <xdr:row>65</xdr:row>
      <xdr:rowOff>171450</xdr:rowOff>
    </xdr:from>
    <xdr:to>
      <xdr:col>23</xdr:col>
      <xdr:colOff>38100</xdr:colOff>
      <xdr:row>65</xdr:row>
      <xdr:rowOff>171450</xdr:rowOff>
    </xdr:to>
    <xdr:sp macro="" textlink="">
      <xdr:nvSpPr>
        <xdr:cNvPr id="29456" name="Line 23">
          <a:extLst>
            <a:ext uri="{FF2B5EF4-FFF2-40B4-BE49-F238E27FC236}">
              <a16:creationId xmlns:a16="http://schemas.microsoft.com/office/drawing/2014/main" id="{00000000-0008-0000-0400-000010730000}"/>
            </a:ext>
          </a:extLst>
        </xdr:cNvPr>
        <xdr:cNvSpPr>
          <a:spLocks noChangeShapeType="1"/>
        </xdr:cNvSpPr>
      </xdr:nvSpPr>
      <xdr:spPr bwMode="auto">
        <a:xfrm>
          <a:off x="10934700" y="3248025"/>
          <a:ext cx="14287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38100</xdr:colOff>
      <xdr:row>65</xdr:row>
      <xdr:rowOff>180975</xdr:rowOff>
    </xdr:from>
    <xdr:to>
      <xdr:col>23</xdr:col>
      <xdr:colOff>38100</xdr:colOff>
      <xdr:row>69</xdr:row>
      <xdr:rowOff>180975</xdr:rowOff>
    </xdr:to>
    <xdr:sp macro="" textlink="">
      <xdr:nvSpPr>
        <xdr:cNvPr id="29457" name="Line 24">
          <a:extLst>
            <a:ext uri="{FF2B5EF4-FFF2-40B4-BE49-F238E27FC236}">
              <a16:creationId xmlns:a16="http://schemas.microsoft.com/office/drawing/2014/main" id="{00000000-0008-0000-0400-000011730000}"/>
            </a:ext>
          </a:extLst>
        </xdr:cNvPr>
        <xdr:cNvSpPr>
          <a:spLocks noChangeShapeType="1"/>
        </xdr:cNvSpPr>
      </xdr:nvSpPr>
      <xdr:spPr bwMode="auto">
        <a:xfrm>
          <a:off x="12363450" y="3257550"/>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9525</xdr:colOff>
      <xdr:row>65</xdr:row>
      <xdr:rowOff>19050</xdr:rowOff>
    </xdr:from>
    <xdr:to>
      <xdr:col>27</xdr:col>
      <xdr:colOff>190500</xdr:colOff>
      <xdr:row>65</xdr:row>
      <xdr:rowOff>19050</xdr:rowOff>
    </xdr:to>
    <xdr:sp macro="" textlink="">
      <xdr:nvSpPr>
        <xdr:cNvPr id="29458" name="Line 25">
          <a:extLst>
            <a:ext uri="{FF2B5EF4-FFF2-40B4-BE49-F238E27FC236}">
              <a16:creationId xmlns:a16="http://schemas.microsoft.com/office/drawing/2014/main" id="{00000000-0008-0000-0400-000012730000}"/>
            </a:ext>
          </a:extLst>
        </xdr:cNvPr>
        <xdr:cNvSpPr>
          <a:spLocks noChangeShapeType="1"/>
        </xdr:cNvSpPr>
      </xdr:nvSpPr>
      <xdr:spPr bwMode="auto">
        <a:xfrm>
          <a:off x="10934700" y="3095625"/>
          <a:ext cx="23812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14</xdr:col>
      <xdr:colOff>9525</xdr:colOff>
      <xdr:row>77</xdr:row>
      <xdr:rowOff>0</xdr:rowOff>
    </xdr:from>
    <xdr:to>
      <xdr:col>27</xdr:col>
      <xdr:colOff>161925</xdr:colOff>
      <xdr:row>77</xdr:row>
      <xdr:rowOff>0</xdr:rowOff>
    </xdr:to>
    <xdr:sp macro="" textlink="">
      <xdr:nvSpPr>
        <xdr:cNvPr id="29459" name="Line 26">
          <a:extLst>
            <a:ext uri="{FF2B5EF4-FFF2-40B4-BE49-F238E27FC236}">
              <a16:creationId xmlns:a16="http://schemas.microsoft.com/office/drawing/2014/main" id="{00000000-0008-0000-0400-000013730000}"/>
            </a:ext>
          </a:extLst>
        </xdr:cNvPr>
        <xdr:cNvSpPr>
          <a:spLocks noChangeShapeType="1"/>
        </xdr:cNvSpPr>
      </xdr:nvSpPr>
      <xdr:spPr bwMode="auto">
        <a:xfrm>
          <a:off x="10534650" y="5591175"/>
          <a:ext cx="27527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171450</xdr:colOff>
      <xdr:row>77</xdr:row>
      <xdr:rowOff>0</xdr:rowOff>
    </xdr:from>
    <xdr:to>
      <xdr:col>27</xdr:col>
      <xdr:colOff>171450</xdr:colOff>
      <xdr:row>83</xdr:row>
      <xdr:rowOff>0</xdr:rowOff>
    </xdr:to>
    <xdr:sp macro="" textlink="">
      <xdr:nvSpPr>
        <xdr:cNvPr id="29460" name="Line 27">
          <a:extLst>
            <a:ext uri="{FF2B5EF4-FFF2-40B4-BE49-F238E27FC236}">
              <a16:creationId xmlns:a16="http://schemas.microsoft.com/office/drawing/2014/main" id="{00000000-0008-0000-0400-000014730000}"/>
            </a:ext>
          </a:extLst>
        </xdr:cNvPr>
        <xdr:cNvSpPr>
          <a:spLocks noChangeShapeType="1"/>
        </xdr:cNvSpPr>
      </xdr:nvSpPr>
      <xdr:spPr bwMode="auto">
        <a:xfrm>
          <a:off x="13296900" y="5591175"/>
          <a:ext cx="0" cy="12573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28575</xdr:colOff>
      <xdr:row>77</xdr:row>
      <xdr:rowOff>180975</xdr:rowOff>
    </xdr:from>
    <xdr:to>
      <xdr:col>23</xdr:col>
      <xdr:colOff>28575</xdr:colOff>
      <xdr:row>82</xdr:row>
      <xdr:rowOff>9525</xdr:rowOff>
    </xdr:to>
    <xdr:sp macro="" textlink="">
      <xdr:nvSpPr>
        <xdr:cNvPr id="29461" name="Line 28">
          <a:extLst>
            <a:ext uri="{FF2B5EF4-FFF2-40B4-BE49-F238E27FC236}">
              <a16:creationId xmlns:a16="http://schemas.microsoft.com/office/drawing/2014/main" id="{00000000-0008-0000-0400-000015730000}"/>
            </a:ext>
          </a:extLst>
        </xdr:cNvPr>
        <xdr:cNvSpPr>
          <a:spLocks noChangeShapeType="1"/>
        </xdr:cNvSpPr>
      </xdr:nvSpPr>
      <xdr:spPr bwMode="auto">
        <a:xfrm>
          <a:off x="12353925" y="5772150"/>
          <a:ext cx="0" cy="8763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9525</xdr:colOff>
      <xdr:row>77</xdr:row>
      <xdr:rowOff>171450</xdr:rowOff>
    </xdr:from>
    <xdr:to>
      <xdr:col>23</xdr:col>
      <xdr:colOff>28575</xdr:colOff>
      <xdr:row>77</xdr:row>
      <xdr:rowOff>171450</xdr:rowOff>
    </xdr:to>
    <xdr:sp macro="" textlink="">
      <xdr:nvSpPr>
        <xdr:cNvPr id="29462" name="Line 29">
          <a:extLst>
            <a:ext uri="{FF2B5EF4-FFF2-40B4-BE49-F238E27FC236}">
              <a16:creationId xmlns:a16="http://schemas.microsoft.com/office/drawing/2014/main" id="{00000000-0008-0000-0400-000016730000}"/>
            </a:ext>
          </a:extLst>
        </xdr:cNvPr>
        <xdr:cNvSpPr>
          <a:spLocks noChangeShapeType="1"/>
        </xdr:cNvSpPr>
      </xdr:nvSpPr>
      <xdr:spPr bwMode="auto">
        <a:xfrm>
          <a:off x="10534650" y="5762625"/>
          <a:ext cx="181927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23</xdr:col>
      <xdr:colOff>28575</xdr:colOff>
      <xdr:row>89</xdr:row>
      <xdr:rowOff>171450</xdr:rowOff>
    </xdr:from>
    <xdr:to>
      <xdr:col>23</xdr:col>
      <xdr:colOff>28575</xdr:colOff>
      <xdr:row>94</xdr:row>
      <xdr:rowOff>0</xdr:rowOff>
    </xdr:to>
    <xdr:sp macro="" textlink="">
      <xdr:nvSpPr>
        <xdr:cNvPr id="29463" name="Line 30">
          <a:extLst>
            <a:ext uri="{FF2B5EF4-FFF2-40B4-BE49-F238E27FC236}">
              <a16:creationId xmlns:a16="http://schemas.microsoft.com/office/drawing/2014/main" id="{00000000-0008-0000-0400-000017730000}"/>
            </a:ext>
          </a:extLst>
        </xdr:cNvPr>
        <xdr:cNvSpPr>
          <a:spLocks noChangeShapeType="1"/>
        </xdr:cNvSpPr>
      </xdr:nvSpPr>
      <xdr:spPr bwMode="auto">
        <a:xfrm>
          <a:off x="12353925" y="8277225"/>
          <a:ext cx="0" cy="8763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9525</xdr:colOff>
      <xdr:row>89</xdr:row>
      <xdr:rowOff>171450</xdr:rowOff>
    </xdr:from>
    <xdr:to>
      <xdr:col>23</xdr:col>
      <xdr:colOff>19050</xdr:colOff>
      <xdr:row>89</xdr:row>
      <xdr:rowOff>171450</xdr:rowOff>
    </xdr:to>
    <xdr:sp macro="" textlink="">
      <xdr:nvSpPr>
        <xdr:cNvPr id="29464" name="Line 31">
          <a:extLst>
            <a:ext uri="{FF2B5EF4-FFF2-40B4-BE49-F238E27FC236}">
              <a16:creationId xmlns:a16="http://schemas.microsoft.com/office/drawing/2014/main" id="{00000000-0008-0000-0400-000018730000}"/>
            </a:ext>
          </a:extLst>
        </xdr:cNvPr>
        <xdr:cNvSpPr>
          <a:spLocks noChangeShapeType="1"/>
        </xdr:cNvSpPr>
      </xdr:nvSpPr>
      <xdr:spPr bwMode="auto">
        <a:xfrm>
          <a:off x="10134600" y="8277225"/>
          <a:ext cx="22098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89</xdr:row>
      <xdr:rowOff>9525</xdr:rowOff>
    </xdr:from>
    <xdr:to>
      <xdr:col>27</xdr:col>
      <xdr:colOff>180975</xdr:colOff>
      <xdr:row>89</xdr:row>
      <xdr:rowOff>9525</xdr:rowOff>
    </xdr:to>
    <xdr:sp macro="" textlink="">
      <xdr:nvSpPr>
        <xdr:cNvPr id="29465" name="Line 32">
          <a:extLst>
            <a:ext uri="{FF2B5EF4-FFF2-40B4-BE49-F238E27FC236}">
              <a16:creationId xmlns:a16="http://schemas.microsoft.com/office/drawing/2014/main" id="{00000000-0008-0000-0400-000019730000}"/>
            </a:ext>
          </a:extLst>
        </xdr:cNvPr>
        <xdr:cNvSpPr>
          <a:spLocks noChangeShapeType="1"/>
        </xdr:cNvSpPr>
      </xdr:nvSpPr>
      <xdr:spPr bwMode="auto">
        <a:xfrm>
          <a:off x="10134600" y="8115300"/>
          <a:ext cx="31718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180975</xdr:colOff>
      <xdr:row>89</xdr:row>
      <xdr:rowOff>19050</xdr:rowOff>
    </xdr:from>
    <xdr:to>
      <xdr:col>27</xdr:col>
      <xdr:colOff>180975</xdr:colOff>
      <xdr:row>94</xdr:row>
      <xdr:rowOff>180975</xdr:rowOff>
    </xdr:to>
    <xdr:sp macro="" textlink="">
      <xdr:nvSpPr>
        <xdr:cNvPr id="29466" name="Line 33">
          <a:extLst>
            <a:ext uri="{FF2B5EF4-FFF2-40B4-BE49-F238E27FC236}">
              <a16:creationId xmlns:a16="http://schemas.microsoft.com/office/drawing/2014/main" id="{00000000-0008-0000-0400-00001A730000}"/>
            </a:ext>
          </a:extLst>
        </xdr:cNvPr>
        <xdr:cNvSpPr>
          <a:spLocks noChangeShapeType="1"/>
        </xdr:cNvSpPr>
      </xdr:nvSpPr>
      <xdr:spPr bwMode="auto">
        <a:xfrm>
          <a:off x="13306425" y="8124825"/>
          <a:ext cx="0" cy="1209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00120XSV2\&#35299;&#26512;\&#29987;&#26989;&#36899;&#38306;&#34920;\&#65320;&#65303;&#24180;&#34920;\&#65320;&#65303;&#29987;&#26989;&#36899;&#38306;&#34920;&#20844;&#34920;&#29992;&#36039;&#26009;\&#35336;&#25968;&#34920;\&#29983;&#29987;&#38989;\&#65320;&#65303;&#29987;&#26989;&#36899;&#38306;&#34920;&#29983;&#29987;&#38989;&#25512;&#35336;&#12381;&#12398;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00120XSV2\&#35299;&#26512;\&#29987;&#26989;&#36899;&#38306;&#34920;&#38306;&#20418;\&#65320;&#65303;&#29987;&#26989;&#36899;&#38306;&#34920;&#20844;&#34920;&#29992;&#36039;&#26009;\&#27010;&#35201;\&#29983;&#29987;&#38989;\&#65320;&#65303;&#29987;&#26989;&#36899;&#38306;&#34920;&#29983;&#29987;&#38989;&#25512;&#35336;&#12381;&#12398;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00120XSV2\&#35299;&#26512;\&#30476;&#27665;&#32076;&#28168;&#35336;&#31639;\&#32207;&#36039;&#26412;&#24418;&#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２次産業 "/>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２次産業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推計作業の流れ"/>
      <sheetName val="資本総括"/>
      <sheetName val="資本09"/>
      <sheetName val="資本08"/>
      <sheetName val="資本07"/>
      <sheetName val="資本06"/>
      <sheetName val="資本05"/>
      <sheetName val="資本04"/>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autoPageBreaks="0"/>
  </sheetPr>
  <dimension ref="B1:J136"/>
  <sheetViews>
    <sheetView showGridLines="0" view="pageBreakPreview" zoomScale="145" zoomScaleNormal="100" zoomScaleSheetLayoutView="145" workbookViewId="0">
      <selection activeCell="E10" sqref="E10"/>
    </sheetView>
  </sheetViews>
  <sheetFormatPr defaultColWidth="9" defaultRowHeight="20.25" customHeight="1"/>
  <cols>
    <col min="1" max="1" width="1.625" style="339" customWidth="1"/>
    <col min="2" max="7" width="9" style="339"/>
    <col min="8" max="8" width="10.375" style="339" customWidth="1"/>
    <col min="9" max="16384" width="9" style="339"/>
  </cols>
  <sheetData>
    <row r="1" spans="2:10" ht="15" customHeight="1"/>
    <row r="2" spans="2:10" ht="20.25" customHeight="1">
      <c r="B2" s="427" t="s">
        <v>250</v>
      </c>
      <c r="C2" s="428"/>
      <c r="H2" s="429"/>
      <c r="I2" s="429"/>
      <c r="J2" s="429"/>
    </row>
    <row r="6" spans="2:10" ht="20.25" customHeight="1">
      <c r="C6" s="430" t="s">
        <v>786</v>
      </c>
      <c r="D6" s="430"/>
      <c r="E6" s="430"/>
      <c r="F6" s="430"/>
      <c r="G6" s="430"/>
      <c r="H6" s="430"/>
      <c r="I6" s="430"/>
    </row>
    <row r="7" spans="2:10" ht="20.25" customHeight="1">
      <c r="C7" s="430"/>
      <c r="D7" s="430"/>
      <c r="E7" s="430"/>
      <c r="F7" s="430"/>
      <c r="G7" s="430"/>
      <c r="H7" s="430"/>
      <c r="I7" s="430"/>
    </row>
    <row r="8" spans="2:10" ht="20.25" customHeight="1">
      <c r="C8" s="340"/>
      <c r="D8" s="340"/>
      <c r="E8" s="340"/>
      <c r="F8" s="340"/>
      <c r="G8" s="340"/>
      <c r="H8" s="340"/>
      <c r="I8" s="340"/>
    </row>
    <row r="9" spans="2:10" ht="20.25" customHeight="1">
      <c r="C9" s="340"/>
      <c r="D9" s="340"/>
      <c r="E9" s="340"/>
      <c r="F9" s="340"/>
      <c r="G9" s="340"/>
      <c r="H9" s="340"/>
      <c r="I9" s="340"/>
    </row>
    <row r="10" spans="2:10" ht="20.25" customHeight="1">
      <c r="C10" s="340"/>
      <c r="D10" s="340"/>
      <c r="E10" s="340"/>
      <c r="F10" s="340"/>
      <c r="G10" s="426" t="s">
        <v>771</v>
      </c>
      <c r="H10" s="426"/>
      <c r="I10" s="426"/>
      <c r="J10" s="426"/>
    </row>
    <row r="11" spans="2:10" ht="20.25" customHeight="1">
      <c r="G11" s="425" t="s">
        <v>766</v>
      </c>
      <c r="H11" s="425"/>
      <c r="I11" s="425"/>
      <c r="J11" s="425"/>
    </row>
    <row r="13" spans="2:10" ht="20.25" customHeight="1">
      <c r="B13" s="339" t="s">
        <v>596</v>
      </c>
    </row>
    <row r="14" spans="2:10" ht="20.25" customHeight="1">
      <c r="B14" s="339" t="s">
        <v>597</v>
      </c>
    </row>
    <row r="15" spans="2:10" ht="20.25" customHeight="1">
      <c r="B15" s="339" t="s">
        <v>598</v>
      </c>
    </row>
    <row r="16" spans="2:10" ht="20.25" customHeight="1">
      <c r="B16" s="339" t="s">
        <v>599</v>
      </c>
    </row>
    <row r="17" spans="2:3" ht="20.25" customHeight="1">
      <c r="B17" s="339" t="s">
        <v>264</v>
      </c>
    </row>
    <row r="18" spans="2:3" ht="20.25" customHeight="1">
      <c r="B18" s="339" t="s">
        <v>251</v>
      </c>
    </row>
    <row r="19" spans="2:3" ht="20.25" customHeight="1">
      <c r="B19" s="339" t="s">
        <v>252</v>
      </c>
    </row>
    <row r="20" spans="2:3" ht="20.25" customHeight="1">
      <c r="B20" s="339" t="s">
        <v>253</v>
      </c>
    </row>
    <row r="21" spans="2:3" ht="20.25" customHeight="1">
      <c r="B21" s="339" t="s">
        <v>265</v>
      </c>
    </row>
    <row r="22" spans="2:3" ht="20.25" customHeight="1">
      <c r="B22" s="339" t="s">
        <v>254</v>
      </c>
    </row>
    <row r="23" spans="2:3" ht="20.25" customHeight="1">
      <c r="B23" s="339" t="s">
        <v>266</v>
      </c>
    </row>
    <row r="24" spans="2:3" ht="20.25" customHeight="1">
      <c r="B24" s="339" t="s">
        <v>267</v>
      </c>
    </row>
    <row r="25" spans="2:3" ht="20.25" customHeight="1">
      <c r="B25" s="339" t="s">
        <v>268</v>
      </c>
    </row>
    <row r="26" spans="2:3" ht="20.25" customHeight="1">
      <c r="B26" s="339" t="s">
        <v>772</v>
      </c>
    </row>
    <row r="27" spans="2:3" ht="20.25" customHeight="1">
      <c r="B27" s="339" t="s">
        <v>773</v>
      </c>
    </row>
    <row r="28" spans="2:3" ht="20.25" customHeight="1">
      <c r="B28" s="339" t="s">
        <v>774</v>
      </c>
    </row>
    <row r="30" spans="2:3" ht="20.25" customHeight="1">
      <c r="B30" s="339" t="s">
        <v>269</v>
      </c>
    </row>
    <row r="31" spans="2:3" ht="20.25" customHeight="1">
      <c r="C31" s="339" t="s">
        <v>436</v>
      </c>
    </row>
    <row r="32" spans="2:3" ht="20.25" customHeight="1">
      <c r="C32" s="339" t="s">
        <v>729</v>
      </c>
    </row>
    <row r="33" spans="2:3" ht="6.75" customHeight="1"/>
    <row r="34" spans="2:3" ht="19.5" customHeight="1">
      <c r="C34" s="339" t="s">
        <v>730</v>
      </c>
    </row>
    <row r="35" spans="2:3" ht="6.75" customHeight="1"/>
    <row r="36" spans="2:3" ht="20.25" customHeight="1">
      <c r="C36" s="349" t="s">
        <v>731</v>
      </c>
    </row>
    <row r="37" spans="2:3" ht="20.25" customHeight="1">
      <c r="C37" s="349" t="s">
        <v>732</v>
      </c>
    </row>
    <row r="38" spans="2:3" ht="20.25" customHeight="1">
      <c r="C38" s="349" t="s">
        <v>733</v>
      </c>
    </row>
    <row r="39" spans="2:3" ht="6.75" customHeight="1"/>
    <row r="40" spans="2:3" ht="20.25" customHeight="1">
      <c r="C40" s="339" t="s">
        <v>734</v>
      </c>
    </row>
    <row r="41" spans="2:3" ht="20.25" customHeight="1">
      <c r="C41" s="339" t="s">
        <v>735</v>
      </c>
    </row>
    <row r="42" spans="2:3" ht="20.25" customHeight="1">
      <c r="C42" s="339" t="s">
        <v>736</v>
      </c>
    </row>
    <row r="43" spans="2:3" ht="6" customHeight="1"/>
    <row r="44" spans="2:3" ht="18.75" customHeight="1">
      <c r="C44" s="339" t="s">
        <v>737</v>
      </c>
    </row>
    <row r="45" spans="2:3" ht="20.25" customHeight="1">
      <c r="C45" s="339" t="s">
        <v>602</v>
      </c>
    </row>
    <row r="47" spans="2:3" ht="20.25" customHeight="1">
      <c r="B47" s="339" t="s">
        <v>270</v>
      </c>
    </row>
    <row r="48" spans="2:3" ht="20.25" customHeight="1">
      <c r="C48" s="339" t="s">
        <v>271</v>
      </c>
    </row>
    <row r="49" spans="3:3" ht="20.25" customHeight="1">
      <c r="C49" s="339" t="s">
        <v>775</v>
      </c>
    </row>
    <row r="50" spans="3:3" ht="6.75" customHeight="1"/>
    <row r="51" spans="3:3" ht="20.25" customHeight="1">
      <c r="C51" s="339" t="s">
        <v>272</v>
      </c>
    </row>
    <row r="52" spans="3:3" ht="6.75" customHeight="1"/>
    <row r="53" spans="3:3" ht="20.25" customHeight="1">
      <c r="C53" s="339" t="s">
        <v>273</v>
      </c>
    </row>
    <row r="54" spans="3:3" ht="20.25" customHeight="1">
      <c r="C54" s="339" t="s">
        <v>274</v>
      </c>
    </row>
    <row r="55" spans="3:3" ht="6.75" customHeight="1"/>
    <row r="56" spans="3:3" ht="20.25" customHeight="1">
      <c r="C56" s="339" t="s">
        <v>275</v>
      </c>
    </row>
    <row r="57" spans="3:3" ht="20.25" customHeight="1">
      <c r="C57" s="339" t="s">
        <v>276</v>
      </c>
    </row>
    <row r="58" spans="3:3" ht="6.75" customHeight="1"/>
    <row r="59" spans="3:3" ht="20.25" customHeight="1">
      <c r="C59" s="339" t="s">
        <v>277</v>
      </c>
    </row>
    <row r="60" spans="3:3" ht="20.25" customHeight="1">
      <c r="C60" s="339" t="s">
        <v>278</v>
      </c>
    </row>
    <row r="62" spans="3:3" ht="20.25" customHeight="1">
      <c r="C62" s="339" t="s">
        <v>279</v>
      </c>
    </row>
    <row r="63" spans="3:3" ht="20.25" customHeight="1">
      <c r="C63" s="339" t="s">
        <v>280</v>
      </c>
    </row>
    <row r="64" spans="3:3" ht="20.25" customHeight="1">
      <c r="C64" s="339" t="s">
        <v>600</v>
      </c>
    </row>
    <row r="65" spans="3:3" ht="6.75" customHeight="1"/>
    <row r="66" spans="3:3" ht="20.25" customHeight="1">
      <c r="C66" s="339" t="s">
        <v>281</v>
      </c>
    </row>
    <row r="67" spans="3:3" ht="20.25" customHeight="1">
      <c r="C67" s="339" t="s">
        <v>282</v>
      </c>
    </row>
    <row r="68" spans="3:3" ht="6.75" customHeight="1"/>
    <row r="69" spans="3:3" ht="20.25" customHeight="1">
      <c r="C69" s="339" t="s">
        <v>619</v>
      </c>
    </row>
    <row r="70" spans="3:3" ht="20.25" customHeight="1">
      <c r="C70" s="339" t="s">
        <v>586</v>
      </c>
    </row>
    <row r="72" spans="3:3" ht="20.25" customHeight="1">
      <c r="C72" s="339" t="s">
        <v>283</v>
      </c>
    </row>
    <row r="73" spans="3:3" ht="20.25" customHeight="1">
      <c r="C73" s="339" t="s">
        <v>722</v>
      </c>
    </row>
    <row r="74" spans="3:3" ht="20.25" customHeight="1">
      <c r="C74" s="339" t="s">
        <v>284</v>
      </c>
    </row>
    <row r="75" spans="3:3" ht="20.25" customHeight="1">
      <c r="C75" s="339" t="s">
        <v>314</v>
      </c>
    </row>
    <row r="76" spans="3:3" ht="6.75" customHeight="1"/>
    <row r="77" spans="3:3" ht="20.25" customHeight="1">
      <c r="C77" s="339" t="s">
        <v>285</v>
      </c>
    </row>
    <row r="78" spans="3:3" ht="6.75" customHeight="1"/>
    <row r="79" spans="3:3" ht="20.25" customHeight="1">
      <c r="C79" s="339" t="s">
        <v>286</v>
      </c>
    </row>
    <row r="80" spans="3:3" ht="20.25" customHeight="1">
      <c r="C80" s="339" t="s">
        <v>287</v>
      </c>
    </row>
    <row r="81" spans="3:3" ht="6.75" customHeight="1"/>
    <row r="82" spans="3:3" ht="20.25" customHeight="1">
      <c r="C82" s="339" t="s">
        <v>288</v>
      </c>
    </row>
    <row r="83" spans="3:3" ht="20.25" customHeight="1">
      <c r="C83" s="339" t="s">
        <v>289</v>
      </c>
    </row>
    <row r="84" spans="3:3" ht="20.25" customHeight="1">
      <c r="C84" s="339" t="s">
        <v>290</v>
      </c>
    </row>
    <row r="85" spans="3:3" ht="20.25" customHeight="1">
      <c r="C85" s="339" t="s">
        <v>278</v>
      </c>
    </row>
    <row r="86" spans="3:3" ht="6.75" customHeight="1"/>
    <row r="87" spans="3:3" ht="20.25" customHeight="1">
      <c r="C87" s="339" t="s">
        <v>291</v>
      </c>
    </row>
    <row r="88" spans="3:3" ht="20.25" customHeight="1">
      <c r="C88" s="339" t="s">
        <v>292</v>
      </c>
    </row>
    <row r="89" spans="3:3" ht="6.75" customHeight="1"/>
    <row r="90" spans="3:3" ht="20.25" customHeight="1">
      <c r="C90" s="339" t="s">
        <v>293</v>
      </c>
    </row>
    <row r="91" spans="3:3" ht="20.25" customHeight="1">
      <c r="C91" s="339" t="s">
        <v>294</v>
      </c>
    </row>
    <row r="92" spans="3:3" ht="20.25" customHeight="1">
      <c r="C92" s="339" t="s">
        <v>295</v>
      </c>
    </row>
    <row r="93" spans="3:3" ht="20.25" customHeight="1">
      <c r="C93" s="339" t="s">
        <v>296</v>
      </c>
    </row>
    <row r="94" spans="3:3" ht="20.25" customHeight="1">
      <c r="C94" s="339" t="s">
        <v>297</v>
      </c>
    </row>
    <row r="95" spans="3:3" ht="6.75" customHeight="1"/>
    <row r="96" spans="3:3" ht="20.25" customHeight="1">
      <c r="C96" s="339" t="s">
        <v>298</v>
      </c>
    </row>
    <row r="97" spans="3:3" ht="20.25" customHeight="1">
      <c r="C97" s="339" t="s">
        <v>299</v>
      </c>
    </row>
    <row r="98" spans="3:3" ht="20.25" customHeight="1">
      <c r="C98" s="339" t="s">
        <v>315</v>
      </c>
    </row>
    <row r="100" spans="3:3" ht="20.25" customHeight="1">
      <c r="C100" s="339" t="s">
        <v>300</v>
      </c>
    </row>
    <row r="101" spans="3:3" ht="20.25" customHeight="1">
      <c r="C101" s="339" t="s">
        <v>301</v>
      </c>
    </row>
    <row r="102" spans="3:3" ht="20.25" customHeight="1">
      <c r="C102" s="339" t="s">
        <v>302</v>
      </c>
    </row>
    <row r="103" spans="3:3" ht="20.25" customHeight="1">
      <c r="C103" s="339" t="s">
        <v>303</v>
      </c>
    </row>
    <row r="104" spans="3:3" ht="20.25" customHeight="1">
      <c r="C104" s="339" t="s">
        <v>304</v>
      </c>
    </row>
    <row r="106" spans="3:3" ht="20.25" customHeight="1">
      <c r="C106" s="339" t="s">
        <v>305</v>
      </c>
    </row>
    <row r="107" spans="3:3" ht="20.25" customHeight="1">
      <c r="C107" s="339" t="s">
        <v>306</v>
      </c>
    </row>
    <row r="108" spans="3:3" ht="20.25" customHeight="1">
      <c r="C108" s="339" t="s">
        <v>307</v>
      </c>
    </row>
    <row r="109" spans="3:3" ht="6.75" customHeight="1"/>
    <row r="110" spans="3:3" ht="20.25" customHeight="1">
      <c r="C110" s="339" t="s">
        <v>776</v>
      </c>
    </row>
    <row r="111" spans="3:3" ht="20.25" customHeight="1">
      <c r="C111" s="339" t="s">
        <v>777</v>
      </c>
    </row>
    <row r="112" spans="3:3" ht="20.25" customHeight="1">
      <c r="C112" s="339" t="s">
        <v>778</v>
      </c>
    </row>
    <row r="113" spans="2:3" ht="20.25" customHeight="1">
      <c r="C113" s="339" t="s">
        <v>779</v>
      </c>
    </row>
    <row r="114" spans="2:3" ht="6.75" customHeight="1"/>
    <row r="115" spans="2:3" ht="20.25" customHeight="1">
      <c r="C115" s="339" t="s">
        <v>308</v>
      </c>
    </row>
    <row r="116" spans="2:3" ht="20.25" customHeight="1">
      <c r="C116" s="339" t="s">
        <v>755</v>
      </c>
    </row>
    <row r="118" spans="2:3" ht="20.25" customHeight="1">
      <c r="B118" s="339" t="s">
        <v>258</v>
      </c>
    </row>
    <row r="119" spans="2:3" ht="20.25" customHeight="1">
      <c r="C119" s="339" t="s">
        <v>738</v>
      </c>
    </row>
    <row r="120" spans="2:3" ht="20.25" customHeight="1">
      <c r="C120" s="339" t="s">
        <v>739</v>
      </c>
    </row>
    <row r="122" spans="2:3" ht="20.25" customHeight="1">
      <c r="C122" s="339" t="s">
        <v>728</v>
      </c>
    </row>
    <row r="123" spans="2:3" ht="20.25" customHeight="1">
      <c r="C123" s="339" t="s">
        <v>309</v>
      </c>
    </row>
    <row r="124" spans="2:3" ht="6.75" customHeight="1"/>
    <row r="125" spans="2:3" ht="6.75" customHeight="1"/>
    <row r="126" spans="2:3" ht="20.25" customHeight="1">
      <c r="C126" s="339" t="s">
        <v>756</v>
      </c>
    </row>
    <row r="127" spans="2:3" ht="20.25" customHeight="1">
      <c r="C127" s="339" t="s">
        <v>310</v>
      </c>
    </row>
    <row r="129" spans="3:9" ht="20.25" customHeight="1">
      <c r="E129" s="424" t="s">
        <v>83</v>
      </c>
      <c r="F129" s="424"/>
      <c r="G129" s="424"/>
    </row>
    <row r="130" spans="3:9" ht="20.25" customHeight="1">
      <c r="C130" s="341"/>
      <c r="D130" s="342"/>
      <c r="E130" s="424"/>
      <c r="F130" s="424"/>
      <c r="G130" s="424"/>
      <c r="H130" s="342"/>
      <c r="I130" s="343"/>
    </row>
    <row r="131" spans="3:9" ht="20.25" customHeight="1">
      <c r="C131" s="344"/>
      <c r="D131" s="425" t="s">
        <v>311</v>
      </c>
      <c r="E131" s="425"/>
      <c r="F131" s="425"/>
      <c r="G131" s="425"/>
      <c r="H131" s="425"/>
      <c r="I131" s="345"/>
    </row>
    <row r="132" spans="3:9" ht="20.25" customHeight="1">
      <c r="C132" s="344"/>
      <c r="D132" s="425" t="s">
        <v>780</v>
      </c>
      <c r="E132" s="425"/>
      <c r="F132" s="425"/>
      <c r="G132" s="425"/>
      <c r="H132" s="425"/>
      <c r="I132" s="345"/>
    </row>
    <row r="133" spans="3:9" ht="20.25" customHeight="1">
      <c r="C133" s="344"/>
      <c r="D133" s="423" t="s">
        <v>312</v>
      </c>
      <c r="E133" s="423"/>
      <c r="F133" s="423"/>
      <c r="G133" s="423"/>
      <c r="H133" s="423"/>
      <c r="I133" s="345"/>
    </row>
    <row r="134" spans="3:9" ht="20.25" customHeight="1">
      <c r="C134" s="344"/>
      <c r="D134" s="423" t="s">
        <v>313</v>
      </c>
      <c r="E134" s="423"/>
      <c r="F134" s="423"/>
      <c r="G134" s="423"/>
      <c r="H134" s="423"/>
      <c r="I134" s="345"/>
    </row>
    <row r="135" spans="3:9" ht="20.25" customHeight="1">
      <c r="C135" s="344"/>
      <c r="D135" s="423" t="s">
        <v>787</v>
      </c>
      <c r="E135" s="423"/>
      <c r="F135" s="423"/>
      <c r="G135" s="423"/>
      <c r="H135" s="423"/>
      <c r="I135" s="345"/>
    </row>
    <row r="136" spans="3:9" ht="20.25" customHeight="1">
      <c r="C136" s="346"/>
      <c r="D136" s="347"/>
      <c r="E136" s="347"/>
      <c r="F136" s="347"/>
      <c r="G136" s="347"/>
      <c r="H136" s="347"/>
      <c r="I136" s="348"/>
    </row>
  </sheetData>
  <sheetProtection sheet="1" objects="1" scenarios="1" selectLockedCells="1" selectUnlockedCells="1"/>
  <mergeCells count="11">
    <mergeCell ref="G10:J10"/>
    <mergeCell ref="G11:J11"/>
    <mergeCell ref="B2:C2"/>
    <mergeCell ref="H2:J2"/>
    <mergeCell ref="C6:I7"/>
    <mergeCell ref="D135:H135"/>
    <mergeCell ref="E129:G130"/>
    <mergeCell ref="D131:H131"/>
    <mergeCell ref="D132:H132"/>
    <mergeCell ref="D133:H133"/>
    <mergeCell ref="D134:H134"/>
  </mergeCells>
  <phoneticPr fontId="1"/>
  <printOptions horizontalCentered="1"/>
  <pageMargins left="0.78740157480314965" right="0.78740157480314965" top="0.78740157480314965" bottom="0.78740157480314965" header="0" footer="0.19685039370078741"/>
  <pageSetup paperSize="9" scale="91" orientation="portrait" useFirstPageNumber="1" r:id="rId1"/>
  <headerFooter alignWithMargins="0">
    <oddFooter>&amp;C［ &amp;P ］</oddFooter>
  </headerFooter>
  <rowBreaks count="2" manualBreakCount="2">
    <brk id="46" min="1" max="9" man="1"/>
    <brk id="95" min="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DV123"/>
  <sheetViews>
    <sheetView showGridLines="0" view="pageBreakPreview" zoomScale="175" zoomScaleNormal="100" zoomScaleSheetLayoutView="175" workbookViewId="0">
      <pane xSplit="3" ySplit="5" topLeftCell="D6" activePane="bottomRight" state="frozen"/>
      <selection pane="topRight" activeCell="D1" sqref="D1"/>
      <selection pane="bottomLeft" activeCell="A6" sqref="A6"/>
      <selection pane="bottomRight" activeCell="B4" sqref="B4:C5"/>
    </sheetView>
  </sheetViews>
  <sheetFormatPr defaultColWidth="10.125" defaultRowHeight="14.1" customHeight="1"/>
  <cols>
    <col min="1" max="1" width="1.625" style="147" customWidth="1"/>
    <col min="2" max="2" width="3.625" style="147" customWidth="1"/>
    <col min="3" max="3" width="28.875" style="147" bestFit="1" customWidth="1"/>
    <col min="4" max="112" width="9.125" style="147" customWidth="1"/>
    <col min="113" max="16384" width="10.125" style="147"/>
  </cols>
  <sheetData>
    <row r="1" spans="2:112" ht="16.5" customHeight="1"/>
    <row r="2" spans="2:112" ht="20.25" customHeight="1">
      <c r="B2" s="456" t="s">
        <v>256</v>
      </c>
      <c r="C2" s="457"/>
    </row>
    <row r="3" spans="2:112" ht="16.5" customHeight="1">
      <c r="B3" s="244"/>
      <c r="T3" s="148"/>
    </row>
    <row r="4" spans="2:112" ht="16.5" customHeight="1">
      <c r="B4" s="606"/>
      <c r="C4" s="607"/>
      <c r="D4" s="247">
        <v>1</v>
      </c>
      <c r="E4" s="247">
        <v>2</v>
      </c>
      <c r="F4" s="247">
        <v>3</v>
      </c>
      <c r="G4" s="247">
        <v>4</v>
      </c>
      <c r="H4" s="247">
        <v>5</v>
      </c>
      <c r="I4" s="247">
        <v>6</v>
      </c>
      <c r="J4" s="247">
        <v>7</v>
      </c>
      <c r="K4" s="247">
        <v>8</v>
      </c>
      <c r="L4" s="247">
        <v>9</v>
      </c>
      <c r="M4" s="247">
        <v>10</v>
      </c>
      <c r="N4" s="247">
        <v>11</v>
      </c>
      <c r="O4" s="247">
        <v>12</v>
      </c>
      <c r="P4" s="247">
        <v>13</v>
      </c>
      <c r="Q4" s="247">
        <v>14</v>
      </c>
      <c r="R4" s="247">
        <v>15</v>
      </c>
      <c r="S4" s="247">
        <v>16</v>
      </c>
      <c r="T4" s="247">
        <v>17</v>
      </c>
      <c r="U4" s="247">
        <v>18</v>
      </c>
      <c r="V4" s="247">
        <v>19</v>
      </c>
      <c r="W4" s="247">
        <v>20</v>
      </c>
      <c r="X4" s="247">
        <v>21</v>
      </c>
      <c r="Y4" s="247">
        <v>22</v>
      </c>
      <c r="Z4" s="247">
        <v>23</v>
      </c>
      <c r="AA4" s="247">
        <v>24</v>
      </c>
      <c r="AB4" s="247">
        <v>25</v>
      </c>
      <c r="AC4" s="247">
        <v>26</v>
      </c>
      <c r="AD4" s="247">
        <v>27</v>
      </c>
      <c r="AE4" s="247">
        <v>28</v>
      </c>
      <c r="AF4" s="247">
        <v>29</v>
      </c>
      <c r="AG4" s="247">
        <v>30</v>
      </c>
      <c r="AH4" s="247">
        <v>31</v>
      </c>
      <c r="AI4" s="247">
        <v>32</v>
      </c>
      <c r="AJ4" s="247">
        <v>33</v>
      </c>
      <c r="AK4" s="247">
        <v>34</v>
      </c>
      <c r="AL4" s="247">
        <v>35</v>
      </c>
      <c r="AM4" s="247">
        <v>36</v>
      </c>
      <c r="AN4" s="247">
        <v>37</v>
      </c>
      <c r="AO4" s="247">
        <v>38</v>
      </c>
      <c r="AP4" s="247">
        <v>39</v>
      </c>
      <c r="AQ4" s="247">
        <v>40</v>
      </c>
      <c r="AR4" s="247">
        <v>41</v>
      </c>
      <c r="AS4" s="247">
        <v>42</v>
      </c>
      <c r="AT4" s="247">
        <v>43</v>
      </c>
      <c r="AU4" s="247">
        <v>44</v>
      </c>
      <c r="AV4" s="247">
        <v>45</v>
      </c>
      <c r="AW4" s="247">
        <v>46</v>
      </c>
      <c r="AX4" s="247">
        <v>47</v>
      </c>
      <c r="AY4" s="247">
        <v>48</v>
      </c>
      <c r="AZ4" s="247">
        <v>49</v>
      </c>
      <c r="BA4" s="247">
        <v>50</v>
      </c>
      <c r="BB4" s="247">
        <v>51</v>
      </c>
      <c r="BC4" s="247">
        <v>52</v>
      </c>
      <c r="BD4" s="247">
        <v>53</v>
      </c>
      <c r="BE4" s="247">
        <v>54</v>
      </c>
      <c r="BF4" s="247">
        <v>55</v>
      </c>
      <c r="BG4" s="247">
        <v>56</v>
      </c>
      <c r="BH4" s="247">
        <v>57</v>
      </c>
      <c r="BI4" s="247">
        <v>58</v>
      </c>
      <c r="BJ4" s="247">
        <v>59</v>
      </c>
      <c r="BK4" s="247">
        <v>60</v>
      </c>
      <c r="BL4" s="247">
        <v>61</v>
      </c>
      <c r="BM4" s="247">
        <v>62</v>
      </c>
      <c r="BN4" s="247">
        <v>63</v>
      </c>
      <c r="BO4" s="247">
        <v>64</v>
      </c>
      <c r="BP4" s="247">
        <v>65</v>
      </c>
      <c r="BQ4" s="247">
        <v>66</v>
      </c>
      <c r="BR4" s="247">
        <v>67</v>
      </c>
      <c r="BS4" s="247">
        <v>68</v>
      </c>
      <c r="BT4" s="247">
        <v>69</v>
      </c>
      <c r="BU4" s="247">
        <v>70</v>
      </c>
      <c r="BV4" s="247">
        <v>71</v>
      </c>
      <c r="BW4" s="247">
        <v>72</v>
      </c>
      <c r="BX4" s="247">
        <v>73</v>
      </c>
      <c r="BY4" s="247">
        <v>74</v>
      </c>
      <c r="BZ4" s="247">
        <v>75</v>
      </c>
      <c r="CA4" s="247">
        <v>76</v>
      </c>
      <c r="CB4" s="247">
        <v>77</v>
      </c>
      <c r="CC4" s="247">
        <v>78</v>
      </c>
      <c r="CD4" s="247">
        <v>79</v>
      </c>
      <c r="CE4" s="247">
        <v>80</v>
      </c>
      <c r="CF4" s="247">
        <v>81</v>
      </c>
      <c r="CG4" s="247">
        <v>82</v>
      </c>
      <c r="CH4" s="247">
        <v>83</v>
      </c>
      <c r="CI4" s="247">
        <v>84</v>
      </c>
      <c r="CJ4" s="247">
        <v>85</v>
      </c>
      <c r="CK4" s="247">
        <v>86</v>
      </c>
      <c r="CL4" s="247">
        <v>87</v>
      </c>
      <c r="CM4" s="247">
        <v>88</v>
      </c>
      <c r="CN4" s="247">
        <v>89</v>
      </c>
      <c r="CO4" s="247">
        <v>90</v>
      </c>
      <c r="CP4" s="247">
        <v>91</v>
      </c>
      <c r="CQ4" s="247">
        <v>92</v>
      </c>
      <c r="CR4" s="247">
        <v>93</v>
      </c>
      <c r="CS4" s="247">
        <v>94</v>
      </c>
      <c r="CT4" s="247">
        <v>95</v>
      </c>
      <c r="CU4" s="247">
        <v>96</v>
      </c>
      <c r="CV4" s="247">
        <v>97</v>
      </c>
      <c r="CW4" s="247">
        <v>98</v>
      </c>
      <c r="CX4" s="247">
        <v>99</v>
      </c>
      <c r="CY4" s="247">
        <v>100</v>
      </c>
      <c r="CZ4" s="247">
        <v>101</v>
      </c>
      <c r="DA4" s="247">
        <v>102</v>
      </c>
      <c r="DB4" s="247">
        <v>103</v>
      </c>
      <c r="DC4" s="247">
        <v>104</v>
      </c>
      <c r="DD4" s="247">
        <v>105</v>
      </c>
      <c r="DE4" s="247">
        <v>106</v>
      </c>
      <c r="DF4" s="247">
        <v>107</v>
      </c>
      <c r="DG4" s="247">
        <v>108</v>
      </c>
      <c r="DH4" s="250" t="s">
        <v>669</v>
      </c>
    </row>
    <row r="5" spans="2:112" ht="36" customHeight="1">
      <c r="B5" s="610"/>
      <c r="C5" s="611"/>
      <c r="D5" s="162" t="s">
        <v>621</v>
      </c>
      <c r="E5" s="162" t="s">
        <v>437</v>
      </c>
      <c r="F5" s="162" t="s">
        <v>438</v>
      </c>
      <c r="G5" s="162" t="s">
        <v>1</v>
      </c>
      <c r="H5" s="162" t="s">
        <v>2</v>
      </c>
      <c r="I5" s="162" t="s">
        <v>622</v>
      </c>
      <c r="J5" s="162" t="s">
        <v>740</v>
      </c>
      <c r="K5" s="162" t="s">
        <v>439</v>
      </c>
      <c r="L5" s="162" t="s">
        <v>623</v>
      </c>
      <c r="M5" s="376" t="s">
        <v>624</v>
      </c>
      <c r="N5" s="162" t="s">
        <v>440</v>
      </c>
      <c r="O5" s="162" t="s">
        <v>441</v>
      </c>
      <c r="P5" s="162" t="s">
        <v>625</v>
      </c>
      <c r="Q5" s="162" t="s">
        <v>626</v>
      </c>
      <c r="R5" s="162" t="s">
        <v>442</v>
      </c>
      <c r="S5" s="162" t="s">
        <v>627</v>
      </c>
      <c r="T5" s="162" t="s">
        <v>628</v>
      </c>
      <c r="U5" s="162" t="s">
        <v>629</v>
      </c>
      <c r="V5" s="162" t="s">
        <v>443</v>
      </c>
      <c r="W5" s="162" t="s">
        <v>630</v>
      </c>
      <c r="X5" s="162" t="s">
        <v>741</v>
      </c>
      <c r="Y5" s="376" t="s">
        <v>742</v>
      </c>
      <c r="Z5" s="162" t="s">
        <v>631</v>
      </c>
      <c r="AA5" s="162" t="s">
        <v>632</v>
      </c>
      <c r="AB5" s="162" t="s">
        <v>633</v>
      </c>
      <c r="AC5" s="162" t="s">
        <v>634</v>
      </c>
      <c r="AD5" s="162" t="s">
        <v>635</v>
      </c>
      <c r="AE5" s="162" t="s">
        <v>636</v>
      </c>
      <c r="AF5" s="162" t="s">
        <v>444</v>
      </c>
      <c r="AG5" s="162" t="s">
        <v>445</v>
      </c>
      <c r="AH5" s="162" t="s">
        <v>743</v>
      </c>
      <c r="AI5" s="162" t="s">
        <v>446</v>
      </c>
      <c r="AJ5" s="162" t="s">
        <v>447</v>
      </c>
      <c r="AK5" s="162" t="s">
        <v>637</v>
      </c>
      <c r="AL5" s="162" t="s">
        <v>448</v>
      </c>
      <c r="AM5" s="162" t="s">
        <v>449</v>
      </c>
      <c r="AN5" s="162" t="s">
        <v>450</v>
      </c>
      <c r="AO5" s="162" t="s">
        <v>744</v>
      </c>
      <c r="AP5" s="162" t="s">
        <v>638</v>
      </c>
      <c r="AQ5" s="162" t="s">
        <v>451</v>
      </c>
      <c r="AR5" s="162" t="s">
        <v>452</v>
      </c>
      <c r="AS5" s="162" t="s">
        <v>745</v>
      </c>
      <c r="AT5" s="162" t="s">
        <v>453</v>
      </c>
      <c r="AU5" s="162" t="s">
        <v>639</v>
      </c>
      <c r="AV5" s="162" t="s">
        <v>640</v>
      </c>
      <c r="AW5" s="162" t="s">
        <v>641</v>
      </c>
      <c r="AX5" s="162" t="s">
        <v>642</v>
      </c>
      <c r="AY5" s="162" t="s">
        <v>643</v>
      </c>
      <c r="AZ5" s="162" t="s">
        <v>644</v>
      </c>
      <c r="BA5" s="162" t="s">
        <v>645</v>
      </c>
      <c r="BB5" s="162" t="s">
        <v>646</v>
      </c>
      <c r="BC5" s="162" t="s">
        <v>647</v>
      </c>
      <c r="BD5" s="162" t="s">
        <v>746</v>
      </c>
      <c r="BE5" s="162" t="s">
        <v>648</v>
      </c>
      <c r="BF5" s="162" t="s">
        <v>649</v>
      </c>
      <c r="BG5" s="162" t="s">
        <v>650</v>
      </c>
      <c r="BH5" s="162" t="s">
        <v>651</v>
      </c>
      <c r="BI5" s="162" t="s">
        <v>454</v>
      </c>
      <c r="BJ5" s="162" t="s">
        <v>455</v>
      </c>
      <c r="BK5" s="162" t="s">
        <v>91</v>
      </c>
      <c r="BL5" s="162" t="s">
        <v>652</v>
      </c>
      <c r="BM5" s="162" t="s">
        <v>653</v>
      </c>
      <c r="BN5" s="162" t="s">
        <v>456</v>
      </c>
      <c r="BO5" s="162" t="s">
        <v>457</v>
      </c>
      <c r="BP5" s="162" t="s">
        <v>458</v>
      </c>
      <c r="BQ5" s="162" t="s">
        <v>459</v>
      </c>
      <c r="BR5" s="162" t="s">
        <v>460</v>
      </c>
      <c r="BS5" s="162" t="s">
        <v>461</v>
      </c>
      <c r="BT5" s="162" t="s">
        <v>462</v>
      </c>
      <c r="BU5" s="162" t="s">
        <v>3</v>
      </c>
      <c r="BV5" s="162" t="s">
        <v>4</v>
      </c>
      <c r="BW5" s="162" t="s">
        <v>463</v>
      </c>
      <c r="BX5" s="162" t="s">
        <v>464</v>
      </c>
      <c r="BY5" s="162" t="s">
        <v>654</v>
      </c>
      <c r="BZ5" s="162" t="s">
        <v>465</v>
      </c>
      <c r="CA5" s="162" t="s">
        <v>655</v>
      </c>
      <c r="CB5" s="162" t="s">
        <v>466</v>
      </c>
      <c r="CC5" s="162" t="s">
        <v>467</v>
      </c>
      <c r="CD5" s="162" t="s">
        <v>468</v>
      </c>
      <c r="CE5" s="162" t="s">
        <v>656</v>
      </c>
      <c r="CF5" s="162" t="s">
        <v>469</v>
      </c>
      <c r="CG5" s="162" t="s">
        <v>657</v>
      </c>
      <c r="CH5" s="162" t="s">
        <v>658</v>
      </c>
      <c r="CI5" s="162" t="s">
        <v>470</v>
      </c>
      <c r="CJ5" s="162" t="s">
        <v>471</v>
      </c>
      <c r="CK5" s="162" t="s">
        <v>659</v>
      </c>
      <c r="CL5" s="162" t="s">
        <v>660</v>
      </c>
      <c r="CM5" s="162" t="s">
        <v>661</v>
      </c>
      <c r="CN5" s="162" t="s">
        <v>5</v>
      </c>
      <c r="CO5" s="162" t="s">
        <v>472</v>
      </c>
      <c r="CP5" s="162" t="s">
        <v>473</v>
      </c>
      <c r="CQ5" s="162" t="s">
        <v>662</v>
      </c>
      <c r="CR5" s="162" t="s">
        <v>663</v>
      </c>
      <c r="CS5" s="162" t="s">
        <v>664</v>
      </c>
      <c r="CT5" s="162" t="s">
        <v>581</v>
      </c>
      <c r="CU5" s="162" t="s">
        <v>747</v>
      </c>
      <c r="CV5" s="162" t="s">
        <v>475</v>
      </c>
      <c r="CW5" s="162" t="s">
        <v>474</v>
      </c>
      <c r="CX5" s="162" t="s">
        <v>665</v>
      </c>
      <c r="CY5" s="162" t="s">
        <v>476</v>
      </c>
      <c r="CZ5" s="162" t="s">
        <v>666</v>
      </c>
      <c r="DA5" s="162" t="s">
        <v>667</v>
      </c>
      <c r="DB5" s="162" t="s">
        <v>668</v>
      </c>
      <c r="DC5" s="162" t="s">
        <v>477</v>
      </c>
      <c r="DD5" s="162" t="s">
        <v>770</v>
      </c>
      <c r="DE5" s="162" t="s">
        <v>478</v>
      </c>
      <c r="DF5" s="162" t="s">
        <v>93</v>
      </c>
      <c r="DG5" s="162" t="s">
        <v>6</v>
      </c>
      <c r="DH5" s="375" t="s">
        <v>7</v>
      </c>
    </row>
    <row r="6" spans="2:112" ht="14.1" customHeight="1">
      <c r="B6" s="264" t="s">
        <v>479</v>
      </c>
      <c r="C6" s="265" t="s">
        <v>621</v>
      </c>
      <c r="D6" s="377">
        <v>1.8974000000000001E-2</v>
      </c>
      <c r="E6" s="377">
        <v>3.7808000000000001E-2</v>
      </c>
      <c r="F6" s="377">
        <v>9.4400000000000005E-3</v>
      </c>
      <c r="G6" s="377">
        <v>7.1599999999999995E-4</v>
      </c>
      <c r="H6" s="377">
        <v>0</v>
      </c>
      <c r="I6" s="377">
        <v>0</v>
      </c>
      <c r="J6" s="377">
        <v>0</v>
      </c>
      <c r="K6" s="377">
        <v>0.112831</v>
      </c>
      <c r="L6" s="377">
        <v>4.3179999999999998E-3</v>
      </c>
      <c r="M6" s="377">
        <v>8.0644999999999994E-2</v>
      </c>
      <c r="N6" s="377">
        <v>0</v>
      </c>
      <c r="O6" s="377">
        <v>6.5040000000000002E-3</v>
      </c>
      <c r="P6" s="377">
        <v>1.6699999999999999E-4</v>
      </c>
      <c r="Q6" s="377">
        <v>1.5999999999999999E-5</v>
      </c>
      <c r="R6" s="377">
        <v>0</v>
      </c>
      <c r="S6" s="377">
        <v>8.2190000000000006E-3</v>
      </c>
      <c r="T6" s="377">
        <v>0</v>
      </c>
      <c r="U6" s="377">
        <v>0</v>
      </c>
      <c r="V6" s="377">
        <v>0</v>
      </c>
      <c r="W6" s="377">
        <v>0</v>
      </c>
      <c r="X6" s="377">
        <v>0</v>
      </c>
      <c r="Y6" s="377">
        <v>0</v>
      </c>
      <c r="Z6" s="377">
        <v>0</v>
      </c>
      <c r="AA6" s="377">
        <v>0</v>
      </c>
      <c r="AB6" s="377">
        <v>3.0270000000000002E-3</v>
      </c>
      <c r="AC6" s="377">
        <v>4.4799999999999999E-4</v>
      </c>
      <c r="AD6" s="377">
        <v>0</v>
      </c>
      <c r="AE6" s="377">
        <v>0</v>
      </c>
      <c r="AF6" s="377">
        <v>0</v>
      </c>
      <c r="AG6" s="377">
        <v>1.3103E-2</v>
      </c>
      <c r="AH6" s="377">
        <v>0</v>
      </c>
      <c r="AI6" s="377">
        <v>0</v>
      </c>
      <c r="AJ6" s="377">
        <v>0</v>
      </c>
      <c r="AK6" s="377">
        <v>0</v>
      </c>
      <c r="AL6" s="377">
        <v>0</v>
      </c>
      <c r="AM6" s="377">
        <v>0</v>
      </c>
      <c r="AN6" s="377">
        <v>0</v>
      </c>
      <c r="AO6" s="377">
        <v>0</v>
      </c>
      <c r="AP6" s="377">
        <v>0</v>
      </c>
      <c r="AQ6" s="377">
        <v>0</v>
      </c>
      <c r="AR6" s="377">
        <v>0</v>
      </c>
      <c r="AS6" s="377">
        <v>0</v>
      </c>
      <c r="AT6" s="377">
        <v>0</v>
      </c>
      <c r="AU6" s="377">
        <v>0</v>
      </c>
      <c r="AV6" s="377">
        <v>0</v>
      </c>
      <c r="AW6" s="377">
        <v>0</v>
      </c>
      <c r="AX6" s="377">
        <v>0</v>
      </c>
      <c r="AY6" s="377">
        <v>0</v>
      </c>
      <c r="AZ6" s="377">
        <v>0</v>
      </c>
      <c r="BA6" s="377">
        <v>0</v>
      </c>
      <c r="BB6" s="377">
        <v>0</v>
      </c>
      <c r="BC6" s="377">
        <v>0</v>
      </c>
      <c r="BD6" s="377">
        <v>0</v>
      </c>
      <c r="BE6" s="377">
        <v>0</v>
      </c>
      <c r="BF6" s="377">
        <v>0</v>
      </c>
      <c r="BG6" s="377">
        <v>0</v>
      </c>
      <c r="BH6" s="377">
        <v>0</v>
      </c>
      <c r="BI6" s="377">
        <v>0</v>
      </c>
      <c r="BJ6" s="377">
        <v>0</v>
      </c>
      <c r="BK6" s="377">
        <v>4.1310000000000001E-3</v>
      </c>
      <c r="BL6" s="377">
        <v>0</v>
      </c>
      <c r="BM6" s="377">
        <v>5.1400000000000003E-4</v>
      </c>
      <c r="BN6" s="377">
        <v>1.9000000000000001E-5</v>
      </c>
      <c r="BO6" s="377">
        <v>1.583E-3</v>
      </c>
      <c r="BP6" s="377">
        <v>1.2229999999999999E-3</v>
      </c>
      <c r="BQ6" s="377">
        <v>0</v>
      </c>
      <c r="BR6" s="377">
        <v>0</v>
      </c>
      <c r="BS6" s="377">
        <v>0</v>
      </c>
      <c r="BT6" s="377">
        <v>0</v>
      </c>
      <c r="BU6" s="377">
        <v>1.75E-4</v>
      </c>
      <c r="BV6" s="377">
        <v>0</v>
      </c>
      <c r="BW6" s="377">
        <v>0</v>
      </c>
      <c r="BX6" s="377">
        <v>0</v>
      </c>
      <c r="BY6" s="377">
        <v>6.0000000000000002E-6</v>
      </c>
      <c r="BZ6" s="377">
        <v>0</v>
      </c>
      <c r="CA6" s="377">
        <v>0</v>
      </c>
      <c r="CB6" s="377">
        <v>0</v>
      </c>
      <c r="CC6" s="377">
        <v>0</v>
      </c>
      <c r="CD6" s="377">
        <v>0</v>
      </c>
      <c r="CE6" s="377">
        <v>0</v>
      </c>
      <c r="CF6" s="377">
        <v>0</v>
      </c>
      <c r="CG6" s="377">
        <v>2.1499999999999999E-4</v>
      </c>
      <c r="CH6" s="377">
        <v>0</v>
      </c>
      <c r="CI6" s="377">
        <v>0</v>
      </c>
      <c r="CJ6" s="377">
        <v>0</v>
      </c>
      <c r="CK6" s="377">
        <v>0</v>
      </c>
      <c r="CL6" s="377">
        <v>0</v>
      </c>
      <c r="CM6" s="377">
        <v>0</v>
      </c>
      <c r="CN6" s="377">
        <v>1.2E-5</v>
      </c>
      <c r="CO6" s="377">
        <v>1.008E-3</v>
      </c>
      <c r="CP6" s="377">
        <v>1.9000000000000001E-4</v>
      </c>
      <c r="CQ6" s="377">
        <v>6.3500000000000004E-4</v>
      </c>
      <c r="CR6" s="377">
        <v>0</v>
      </c>
      <c r="CS6" s="377">
        <v>2.2529999999999998E-3</v>
      </c>
      <c r="CT6" s="377">
        <v>3.784E-3</v>
      </c>
      <c r="CU6" s="377">
        <v>1.9689999999999998E-3</v>
      </c>
      <c r="CV6" s="377">
        <v>3.8999999999999999E-5</v>
      </c>
      <c r="CW6" s="377">
        <v>0</v>
      </c>
      <c r="CX6" s="377">
        <v>0</v>
      </c>
      <c r="CY6" s="377">
        <v>0</v>
      </c>
      <c r="CZ6" s="377">
        <v>1.6476999999999999E-2</v>
      </c>
      <c r="DA6" s="377">
        <v>1.6559000000000001E-2</v>
      </c>
      <c r="DB6" s="377">
        <v>1.3200000000000001E-4</v>
      </c>
      <c r="DC6" s="377">
        <v>1.237E-3</v>
      </c>
      <c r="DD6" s="377">
        <v>2.6189999999999998E-3</v>
      </c>
      <c r="DE6" s="377">
        <v>5.5970000000000004E-3</v>
      </c>
      <c r="DF6" s="377">
        <v>0</v>
      </c>
      <c r="DG6" s="377">
        <v>0</v>
      </c>
      <c r="DH6" s="378">
        <v>3.5860000000000002E-3</v>
      </c>
    </row>
    <row r="7" spans="2:112" ht="14.1" customHeight="1">
      <c r="B7" s="70" t="s">
        <v>480</v>
      </c>
      <c r="C7" s="252" t="s">
        <v>437</v>
      </c>
      <c r="D7" s="379">
        <v>4.2719999999999998E-3</v>
      </c>
      <c r="E7" s="379">
        <v>7.0973999999999995E-2</v>
      </c>
      <c r="F7" s="379">
        <v>3.4333000000000002E-2</v>
      </c>
      <c r="G7" s="379">
        <v>2.05E-4</v>
      </c>
      <c r="H7" s="379">
        <v>0</v>
      </c>
      <c r="I7" s="379">
        <v>0</v>
      </c>
      <c r="J7" s="379">
        <v>0</v>
      </c>
      <c r="K7" s="379">
        <v>0.182312</v>
      </c>
      <c r="L7" s="379">
        <v>0</v>
      </c>
      <c r="M7" s="379">
        <v>5.3762999999999998E-2</v>
      </c>
      <c r="N7" s="379">
        <v>0</v>
      </c>
      <c r="O7" s="379">
        <v>0</v>
      </c>
      <c r="P7" s="379">
        <v>3.6999999999999998E-5</v>
      </c>
      <c r="Q7" s="379">
        <v>0</v>
      </c>
      <c r="R7" s="379">
        <v>0</v>
      </c>
      <c r="S7" s="379">
        <v>0</v>
      </c>
      <c r="T7" s="379">
        <v>0</v>
      </c>
      <c r="U7" s="379">
        <v>0</v>
      </c>
      <c r="V7" s="379">
        <v>4.8999999999999998E-4</v>
      </c>
      <c r="W7" s="379">
        <v>0</v>
      </c>
      <c r="X7" s="379">
        <v>0</v>
      </c>
      <c r="Y7" s="379">
        <v>0</v>
      </c>
      <c r="Z7" s="379">
        <v>0</v>
      </c>
      <c r="AA7" s="379">
        <v>0</v>
      </c>
      <c r="AB7" s="379">
        <v>2.1999999999999999E-5</v>
      </c>
      <c r="AC7" s="379">
        <v>0</v>
      </c>
      <c r="AD7" s="379">
        <v>0</v>
      </c>
      <c r="AE7" s="379">
        <v>0</v>
      </c>
      <c r="AF7" s="379">
        <v>0</v>
      </c>
      <c r="AG7" s="379">
        <v>0</v>
      </c>
      <c r="AH7" s="379">
        <v>2.101E-3</v>
      </c>
      <c r="AI7" s="379">
        <v>0</v>
      </c>
      <c r="AJ7" s="379">
        <v>0</v>
      </c>
      <c r="AK7" s="379">
        <v>0</v>
      </c>
      <c r="AL7" s="379">
        <v>0</v>
      </c>
      <c r="AM7" s="379">
        <v>0</v>
      </c>
      <c r="AN7" s="379">
        <v>0</v>
      </c>
      <c r="AO7" s="379">
        <v>0</v>
      </c>
      <c r="AP7" s="379">
        <v>0</v>
      </c>
      <c r="AQ7" s="379">
        <v>0</v>
      </c>
      <c r="AR7" s="379">
        <v>0</v>
      </c>
      <c r="AS7" s="379">
        <v>0</v>
      </c>
      <c r="AT7" s="379">
        <v>0</v>
      </c>
      <c r="AU7" s="379">
        <v>0</v>
      </c>
      <c r="AV7" s="379">
        <v>0</v>
      </c>
      <c r="AW7" s="379">
        <v>0</v>
      </c>
      <c r="AX7" s="379">
        <v>0</v>
      </c>
      <c r="AY7" s="379">
        <v>0</v>
      </c>
      <c r="AZ7" s="379">
        <v>0</v>
      </c>
      <c r="BA7" s="379">
        <v>0</v>
      </c>
      <c r="BB7" s="379">
        <v>0</v>
      </c>
      <c r="BC7" s="379">
        <v>0</v>
      </c>
      <c r="BD7" s="379">
        <v>0</v>
      </c>
      <c r="BE7" s="379">
        <v>0</v>
      </c>
      <c r="BF7" s="379">
        <v>0</v>
      </c>
      <c r="BG7" s="379">
        <v>0</v>
      </c>
      <c r="BH7" s="379">
        <v>0</v>
      </c>
      <c r="BI7" s="379">
        <v>0</v>
      </c>
      <c r="BJ7" s="379">
        <v>0</v>
      </c>
      <c r="BK7" s="379">
        <v>0</v>
      </c>
      <c r="BL7" s="379">
        <v>0</v>
      </c>
      <c r="BM7" s="379">
        <v>0</v>
      </c>
      <c r="BN7" s="379">
        <v>0</v>
      </c>
      <c r="BO7" s="379">
        <v>0</v>
      </c>
      <c r="BP7" s="379">
        <v>0</v>
      </c>
      <c r="BQ7" s="379">
        <v>0</v>
      </c>
      <c r="BR7" s="379">
        <v>0</v>
      </c>
      <c r="BS7" s="379">
        <v>0</v>
      </c>
      <c r="BT7" s="379">
        <v>0</v>
      </c>
      <c r="BU7" s="379">
        <v>0</v>
      </c>
      <c r="BV7" s="379">
        <v>0</v>
      </c>
      <c r="BW7" s="379">
        <v>0</v>
      </c>
      <c r="BX7" s="379">
        <v>0</v>
      </c>
      <c r="BY7" s="379">
        <v>0</v>
      </c>
      <c r="BZ7" s="379">
        <v>0</v>
      </c>
      <c r="CA7" s="379">
        <v>0</v>
      </c>
      <c r="CB7" s="379">
        <v>0</v>
      </c>
      <c r="CC7" s="379">
        <v>0</v>
      </c>
      <c r="CD7" s="379">
        <v>0</v>
      </c>
      <c r="CE7" s="379">
        <v>0</v>
      </c>
      <c r="CF7" s="379">
        <v>0</v>
      </c>
      <c r="CG7" s="379">
        <v>0</v>
      </c>
      <c r="CH7" s="379">
        <v>0</v>
      </c>
      <c r="CI7" s="379">
        <v>0</v>
      </c>
      <c r="CJ7" s="379">
        <v>0</v>
      </c>
      <c r="CK7" s="379">
        <v>0</v>
      </c>
      <c r="CL7" s="379">
        <v>0</v>
      </c>
      <c r="CM7" s="379">
        <v>0</v>
      </c>
      <c r="CN7" s="379">
        <v>3.0000000000000001E-6</v>
      </c>
      <c r="CO7" s="379">
        <v>1.16E-4</v>
      </c>
      <c r="CP7" s="379">
        <v>9.7900000000000005E-4</v>
      </c>
      <c r="CQ7" s="379">
        <v>8.1000000000000004E-5</v>
      </c>
      <c r="CR7" s="379">
        <v>0</v>
      </c>
      <c r="CS7" s="379">
        <v>3.8999999999999999E-4</v>
      </c>
      <c r="CT7" s="379">
        <v>6.9099999999999999E-4</v>
      </c>
      <c r="CU7" s="379">
        <v>0</v>
      </c>
      <c r="CV7" s="379">
        <v>0</v>
      </c>
      <c r="CW7" s="379">
        <v>0</v>
      </c>
      <c r="CX7" s="379">
        <v>0</v>
      </c>
      <c r="CY7" s="379">
        <v>0</v>
      </c>
      <c r="CZ7" s="379">
        <v>1.941E-3</v>
      </c>
      <c r="DA7" s="379">
        <v>3.993E-3</v>
      </c>
      <c r="DB7" s="379">
        <v>0</v>
      </c>
      <c r="DC7" s="379">
        <v>0</v>
      </c>
      <c r="DD7" s="379">
        <v>0</v>
      </c>
      <c r="DE7" s="379">
        <v>2.32E-4</v>
      </c>
      <c r="DF7" s="379">
        <v>0</v>
      </c>
      <c r="DG7" s="379">
        <v>0</v>
      </c>
      <c r="DH7" s="380">
        <v>4.0540000000000003E-3</v>
      </c>
    </row>
    <row r="8" spans="2:112" ht="14.1" customHeight="1">
      <c r="B8" s="70" t="s">
        <v>481</v>
      </c>
      <c r="C8" s="252" t="s">
        <v>438</v>
      </c>
      <c r="D8" s="379">
        <v>7.1201E-2</v>
      </c>
      <c r="E8" s="379">
        <v>2.0597000000000001E-2</v>
      </c>
      <c r="F8" s="379">
        <v>0</v>
      </c>
      <c r="G8" s="379">
        <v>3.4E-5</v>
      </c>
      <c r="H8" s="379">
        <v>0</v>
      </c>
      <c r="I8" s="379">
        <v>0</v>
      </c>
      <c r="J8" s="379">
        <v>0</v>
      </c>
      <c r="K8" s="379">
        <v>0</v>
      </c>
      <c r="L8" s="379">
        <v>0</v>
      </c>
      <c r="M8" s="379">
        <v>0</v>
      </c>
      <c r="N8" s="379">
        <v>0</v>
      </c>
      <c r="O8" s="379">
        <v>0</v>
      </c>
      <c r="P8" s="379">
        <v>0</v>
      </c>
      <c r="Q8" s="379">
        <v>0</v>
      </c>
      <c r="R8" s="379">
        <v>0</v>
      </c>
      <c r="S8" s="379">
        <v>0</v>
      </c>
      <c r="T8" s="379">
        <v>0</v>
      </c>
      <c r="U8" s="379">
        <v>0</v>
      </c>
      <c r="V8" s="379">
        <v>0</v>
      </c>
      <c r="W8" s="379">
        <v>0</v>
      </c>
      <c r="X8" s="379">
        <v>0</v>
      </c>
      <c r="Y8" s="379">
        <v>0</v>
      </c>
      <c r="Z8" s="379">
        <v>0</v>
      </c>
      <c r="AA8" s="379">
        <v>0</v>
      </c>
      <c r="AB8" s="379">
        <v>0</v>
      </c>
      <c r="AC8" s="379">
        <v>0</v>
      </c>
      <c r="AD8" s="379">
        <v>0</v>
      </c>
      <c r="AE8" s="379">
        <v>0</v>
      </c>
      <c r="AF8" s="379">
        <v>0</v>
      </c>
      <c r="AG8" s="379">
        <v>0</v>
      </c>
      <c r="AH8" s="379">
        <v>0</v>
      </c>
      <c r="AI8" s="379">
        <v>0</v>
      </c>
      <c r="AJ8" s="379">
        <v>0</v>
      </c>
      <c r="AK8" s="379">
        <v>0</v>
      </c>
      <c r="AL8" s="379">
        <v>0</v>
      </c>
      <c r="AM8" s="379">
        <v>0</v>
      </c>
      <c r="AN8" s="379">
        <v>0</v>
      </c>
      <c r="AO8" s="379">
        <v>0</v>
      </c>
      <c r="AP8" s="379">
        <v>0</v>
      </c>
      <c r="AQ8" s="379">
        <v>0</v>
      </c>
      <c r="AR8" s="379">
        <v>0</v>
      </c>
      <c r="AS8" s="379">
        <v>0</v>
      </c>
      <c r="AT8" s="379">
        <v>0</v>
      </c>
      <c r="AU8" s="379">
        <v>0</v>
      </c>
      <c r="AV8" s="379">
        <v>0</v>
      </c>
      <c r="AW8" s="379">
        <v>0</v>
      </c>
      <c r="AX8" s="379">
        <v>0</v>
      </c>
      <c r="AY8" s="379">
        <v>0</v>
      </c>
      <c r="AZ8" s="379">
        <v>0</v>
      </c>
      <c r="BA8" s="379">
        <v>0</v>
      </c>
      <c r="BB8" s="379">
        <v>0</v>
      </c>
      <c r="BC8" s="379">
        <v>0</v>
      </c>
      <c r="BD8" s="379">
        <v>0</v>
      </c>
      <c r="BE8" s="379">
        <v>0</v>
      </c>
      <c r="BF8" s="379">
        <v>0</v>
      </c>
      <c r="BG8" s="379">
        <v>0</v>
      </c>
      <c r="BH8" s="379">
        <v>0</v>
      </c>
      <c r="BI8" s="379">
        <v>0</v>
      </c>
      <c r="BJ8" s="379">
        <v>0</v>
      </c>
      <c r="BK8" s="379">
        <v>0</v>
      </c>
      <c r="BL8" s="379">
        <v>0</v>
      </c>
      <c r="BM8" s="379">
        <v>0</v>
      </c>
      <c r="BN8" s="379">
        <v>0</v>
      </c>
      <c r="BO8" s="379">
        <v>0</v>
      </c>
      <c r="BP8" s="379">
        <v>0</v>
      </c>
      <c r="BQ8" s="379">
        <v>0</v>
      </c>
      <c r="BR8" s="379">
        <v>0</v>
      </c>
      <c r="BS8" s="379">
        <v>0</v>
      </c>
      <c r="BT8" s="379">
        <v>0</v>
      </c>
      <c r="BU8" s="379">
        <v>0</v>
      </c>
      <c r="BV8" s="379">
        <v>0</v>
      </c>
      <c r="BW8" s="379">
        <v>0</v>
      </c>
      <c r="BX8" s="379">
        <v>0</v>
      </c>
      <c r="BY8" s="379">
        <v>0</v>
      </c>
      <c r="BZ8" s="379">
        <v>0</v>
      </c>
      <c r="CA8" s="379">
        <v>0</v>
      </c>
      <c r="CB8" s="379">
        <v>0</v>
      </c>
      <c r="CC8" s="379">
        <v>0</v>
      </c>
      <c r="CD8" s="379">
        <v>0</v>
      </c>
      <c r="CE8" s="379">
        <v>0</v>
      </c>
      <c r="CF8" s="379">
        <v>0</v>
      </c>
      <c r="CG8" s="379">
        <v>0</v>
      </c>
      <c r="CH8" s="379">
        <v>0</v>
      </c>
      <c r="CI8" s="379">
        <v>0</v>
      </c>
      <c r="CJ8" s="379">
        <v>0</v>
      </c>
      <c r="CK8" s="379">
        <v>0</v>
      </c>
      <c r="CL8" s="379">
        <v>0</v>
      </c>
      <c r="CM8" s="379">
        <v>0</v>
      </c>
      <c r="CN8" s="379">
        <v>0</v>
      </c>
      <c r="CO8" s="379">
        <v>0</v>
      </c>
      <c r="CP8" s="379">
        <v>0</v>
      </c>
      <c r="CQ8" s="379">
        <v>0</v>
      </c>
      <c r="CR8" s="379">
        <v>0</v>
      </c>
      <c r="CS8" s="379">
        <v>0</v>
      </c>
      <c r="CT8" s="379">
        <v>0</v>
      </c>
      <c r="CU8" s="379">
        <v>0</v>
      </c>
      <c r="CV8" s="379">
        <v>0</v>
      </c>
      <c r="CW8" s="379">
        <v>0</v>
      </c>
      <c r="CX8" s="379">
        <v>0</v>
      </c>
      <c r="CY8" s="379">
        <v>0</v>
      </c>
      <c r="CZ8" s="379">
        <v>0</v>
      </c>
      <c r="DA8" s="379">
        <v>0</v>
      </c>
      <c r="DB8" s="379">
        <v>0</v>
      </c>
      <c r="DC8" s="379">
        <v>0</v>
      </c>
      <c r="DD8" s="379">
        <v>0</v>
      </c>
      <c r="DE8" s="379">
        <v>0</v>
      </c>
      <c r="DF8" s="379">
        <v>0</v>
      </c>
      <c r="DG8" s="379">
        <v>0</v>
      </c>
      <c r="DH8" s="380">
        <v>2.013E-3</v>
      </c>
    </row>
    <row r="9" spans="2:112" ht="14.1" customHeight="1">
      <c r="B9" s="70" t="s">
        <v>482</v>
      </c>
      <c r="C9" s="252" t="s">
        <v>1</v>
      </c>
      <c r="D9" s="379">
        <v>4.6200000000000001E-4</v>
      </c>
      <c r="E9" s="379">
        <v>0</v>
      </c>
      <c r="F9" s="379">
        <v>0</v>
      </c>
      <c r="G9" s="379">
        <v>0.196127</v>
      </c>
      <c r="H9" s="379">
        <v>0</v>
      </c>
      <c r="I9" s="379">
        <v>1.9699999999999999E-4</v>
      </c>
      <c r="J9" s="379">
        <v>0</v>
      </c>
      <c r="K9" s="379">
        <v>9.4300000000000004E-4</v>
      </c>
      <c r="L9" s="379">
        <v>0</v>
      </c>
      <c r="M9" s="379">
        <v>3.5839999999999999E-3</v>
      </c>
      <c r="N9" s="379">
        <v>0</v>
      </c>
      <c r="O9" s="379">
        <v>0</v>
      </c>
      <c r="P9" s="379">
        <v>0</v>
      </c>
      <c r="Q9" s="379">
        <v>0.13522200000000001</v>
      </c>
      <c r="R9" s="379">
        <v>0</v>
      </c>
      <c r="S9" s="379">
        <v>9.4399999999999996E-4</v>
      </c>
      <c r="T9" s="379">
        <v>0</v>
      </c>
      <c r="U9" s="379">
        <v>0</v>
      </c>
      <c r="V9" s="379">
        <v>0</v>
      </c>
      <c r="W9" s="379">
        <v>4.64E-4</v>
      </c>
      <c r="X9" s="379">
        <v>0</v>
      </c>
      <c r="Y9" s="379">
        <v>0</v>
      </c>
      <c r="Z9" s="379">
        <v>0</v>
      </c>
      <c r="AA9" s="379">
        <v>0</v>
      </c>
      <c r="AB9" s="379">
        <v>0</v>
      </c>
      <c r="AC9" s="379">
        <v>8.0569999999999999E-3</v>
      </c>
      <c r="AD9" s="379">
        <v>0</v>
      </c>
      <c r="AE9" s="379">
        <v>0</v>
      </c>
      <c r="AF9" s="379">
        <v>0</v>
      </c>
      <c r="AG9" s="379">
        <v>0</v>
      </c>
      <c r="AH9" s="379">
        <v>0</v>
      </c>
      <c r="AI9" s="379">
        <v>0</v>
      </c>
      <c r="AJ9" s="379">
        <v>0</v>
      </c>
      <c r="AK9" s="379">
        <v>0</v>
      </c>
      <c r="AL9" s="379">
        <v>0</v>
      </c>
      <c r="AM9" s="379">
        <v>0</v>
      </c>
      <c r="AN9" s="379">
        <v>0</v>
      </c>
      <c r="AO9" s="379">
        <v>0</v>
      </c>
      <c r="AP9" s="379">
        <v>0</v>
      </c>
      <c r="AQ9" s="379">
        <v>0</v>
      </c>
      <c r="AR9" s="379">
        <v>0</v>
      </c>
      <c r="AS9" s="379">
        <v>0</v>
      </c>
      <c r="AT9" s="379">
        <v>0</v>
      </c>
      <c r="AU9" s="379">
        <v>0</v>
      </c>
      <c r="AV9" s="379">
        <v>0</v>
      </c>
      <c r="AW9" s="379">
        <v>0</v>
      </c>
      <c r="AX9" s="379">
        <v>0</v>
      </c>
      <c r="AY9" s="379">
        <v>0</v>
      </c>
      <c r="AZ9" s="379">
        <v>0</v>
      </c>
      <c r="BA9" s="379">
        <v>0</v>
      </c>
      <c r="BB9" s="379">
        <v>0</v>
      </c>
      <c r="BC9" s="379">
        <v>0</v>
      </c>
      <c r="BD9" s="379">
        <v>0</v>
      </c>
      <c r="BE9" s="379">
        <v>0</v>
      </c>
      <c r="BF9" s="379">
        <v>0</v>
      </c>
      <c r="BG9" s="379">
        <v>0</v>
      </c>
      <c r="BH9" s="379">
        <v>0</v>
      </c>
      <c r="BI9" s="379">
        <v>0</v>
      </c>
      <c r="BJ9" s="379">
        <v>0</v>
      </c>
      <c r="BK9" s="379">
        <v>1.75E-4</v>
      </c>
      <c r="BL9" s="379">
        <v>0</v>
      </c>
      <c r="BM9" s="379">
        <v>6.0000000000000002E-6</v>
      </c>
      <c r="BN9" s="379">
        <v>3.6999999999999998E-5</v>
      </c>
      <c r="BO9" s="379">
        <v>2.05E-4</v>
      </c>
      <c r="BP9" s="379">
        <v>1.1E-5</v>
      </c>
      <c r="BQ9" s="379">
        <v>0</v>
      </c>
      <c r="BR9" s="379">
        <v>0</v>
      </c>
      <c r="BS9" s="379">
        <v>0</v>
      </c>
      <c r="BT9" s="379">
        <v>0</v>
      </c>
      <c r="BU9" s="379">
        <v>0</v>
      </c>
      <c r="BV9" s="379">
        <v>0</v>
      </c>
      <c r="BW9" s="379">
        <v>0</v>
      </c>
      <c r="BX9" s="379">
        <v>0</v>
      </c>
      <c r="BY9" s="379">
        <v>0</v>
      </c>
      <c r="BZ9" s="379">
        <v>0</v>
      </c>
      <c r="CA9" s="379">
        <v>0</v>
      </c>
      <c r="CB9" s="379">
        <v>0</v>
      </c>
      <c r="CC9" s="379">
        <v>0</v>
      </c>
      <c r="CD9" s="379">
        <v>0</v>
      </c>
      <c r="CE9" s="379">
        <v>0</v>
      </c>
      <c r="CF9" s="379">
        <v>0</v>
      </c>
      <c r="CG9" s="379">
        <v>0</v>
      </c>
      <c r="CH9" s="379">
        <v>0</v>
      </c>
      <c r="CI9" s="379">
        <v>0</v>
      </c>
      <c r="CJ9" s="379">
        <v>0</v>
      </c>
      <c r="CK9" s="379">
        <v>0</v>
      </c>
      <c r="CL9" s="379">
        <v>0</v>
      </c>
      <c r="CM9" s="379">
        <v>0</v>
      </c>
      <c r="CN9" s="379">
        <v>3.0000000000000001E-6</v>
      </c>
      <c r="CO9" s="379">
        <v>4.0000000000000003E-5</v>
      </c>
      <c r="CP9" s="379">
        <v>2.9E-5</v>
      </c>
      <c r="CQ9" s="379">
        <v>5.0000000000000004E-6</v>
      </c>
      <c r="CR9" s="379">
        <v>0</v>
      </c>
      <c r="CS9" s="379">
        <v>1.05E-4</v>
      </c>
      <c r="CT9" s="379">
        <v>1.7799999999999999E-4</v>
      </c>
      <c r="CU9" s="379">
        <v>0</v>
      </c>
      <c r="CV9" s="379">
        <v>0</v>
      </c>
      <c r="CW9" s="379">
        <v>0</v>
      </c>
      <c r="CX9" s="379">
        <v>0</v>
      </c>
      <c r="CY9" s="379">
        <v>0</v>
      </c>
      <c r="CZ9" s="379">
        <v>1.596E-3</v>
      </c>
      <c r="DA9" s="379">
        <v>2.1770000000000001E-3</v>
      </c>
      <c r="DB9" s="379">
        <v>0</v>
      </c>
      <c r="DC9" s="379">
        <v>0</v>
      </c>
      <c r="DD9" s="379">
        <v>0</v>
      </c>
      <c r="DE9" s="379">
        <v>1.9900000000000001E-4</v>
      </c>
      <c r="DF9" s="379">
        <v>0</v>
      </c>
      <c r="DG9" s="379">
        <v>0</v>
      </c>
      <c r="DH9" s="380">
        <v>2.4659999999999999E-3</v>
      </c>
    </row>
    <row r="10" spans="2:112" ht="14.1" customHeight="1">
      <c r="B10" s="70" t="s">
        <v>483</v>
      </c>
      <c r="C10" s="252" t="s">
        <v>2</v>
      </c>
      <c r="D10" s="379">
        <v>0</v>
      </c>
      <c r="E10" s="379">
        <v>0</v>
      </c>
      <c r="F10" s="379">
        <v>0</v>
      </c>
      <c r="G10" s="379">
        <v>0</v>
      </c>
      <c r="H10" s="379">
        <v>7.5209999999999999E-3</v>
      </c>
      <c r="I10" s="379">
        <v>0</v>
      </c>
      <c r="J10" s="379">
        <v>0</v>
      </c>
      <c r="K10" s="379">
        <v>6.8139999999999997E-3</v>
      </c>
      <c r="L10" s="379">
        <v>0</v>
      </c>
      <c r="M10" s="379">
        <v>0</v>
      </c>
      <c r="N10" s="379">
        <v>0</v>
      </c>
      <c r="O10" s="379">
        <v>0</v>
      </c>
      <c r="P10" s="379">
        <v>0</v>
      </c>
      <c r="Q10" s="379">
        <v>0</v>
      </c>
      <c r="R10" s="379">
        <v>0</v>
      </c>
      <c r="S10" s="379">
        <v>0</v>
      </c>
      <c r="T10" s="379">
        <v>0</v>
      </c>
      <c r="U10" s="379">
        <v>0</v>
      </c>
      <c r="V10" s="379">
        <v>0</v>
      </c>
      <c r="W10" s="379">
        <v>0</v>
      </c>
      <c r="X10" s="379">
        <v>0</v>
      </c>
      <c r="Y10" s="379">
        <v>0</v>
      </c>
      <c r="Z10" s="379">
        <v>0</v>
      </c>
      <c r="AA10" s="379">
        <v>0</v>
      </c>
      <c r="AB10" s="379">
        <v>1.7899999999999999E-4</v>
      </c>
      <c r="AC10" s="379">
        <v>0</v>
      </c>
      <c r="AD10" s="379">
        <v>0</v>
      </c>
      <c r="AE10" s="379">
        <v>0</v>
      </c>
      <c r="AF10" s="379">
        <v>0</v>
      </c>
      <c r="AG10" s="379">
        <v>0</v>
      </c>
      <c r="AH10" s="379">
        <v>0</v>
      </c>
      <c r="AI10" s="379">
        <v>0</v>
      </c>
      <c r="AJ10" s="379">
        <v>0</v>
      </c>
      <c r="AK10" s="379">
        <v>0</v>
      </c>
      <c r="AL10" s="379">
        <v>0</v>
      </c>
      <c r="AM10" s="379">
        <v>0</v>
      </c>
      <c r="AN10" s="379">
        <v>0</v>
      </c>
      <c r="AO10" s="379">
        <v>0</v>
      </c>
      <c r="AP10" s="379">
        <v>0</v>
      </c>
      <c r="AQ10" s="379">
        <v>0</v>
      </c>
      <c r="AR10" s="379">
        <v>0</v>
      </c>
      <c r="AS10" s="379">
        <v>0</v>
      </c>
      <c r="AT10" s="379">
        <v>0</v>
      </c>
      <c r="AU10" s="379">
        <v>0</v>
      </c>
      <c r="AV10" s="379">
        <v>0</v>
      </c>
      <c r="AW10" s="379">
        <v>0</v>
      </c>
      <c r="AX10" s="379">
        <v>0</v>
      </c>
      <c r="AY10" s="379">
        <v>0</v>
      </c>
      <c r="AZ10" s="379">
        <v>0</v>
      </c>
      <c r="BA10" s="379">
        <v>0</v>
      </c>
      <c r="BB10" s="379">
        <v>0</v>
      </c>
      <c r="BC10" s="379">
        <v>0</v>
      </c>
      <c r="BD10" s="379">
        <v>0</v>
      </c>
      <c r="BE10" s="379">
        <v>0</v>
      </c>
      <c r="BF10" s="379">
        <v>0</v>
      </c>
      <c r="BG10" s="379">
        <v>0</v>
      </c>
      <c r="BH10" s="379">
        <v>0</v>
      </c>
      <c r="BI10" s="379">
        <v>0</v>
      </c>
      <c r="BJ10" s="379">
        <v>0</v>
      </c>
      <c r="BK10" s="379">
        <v>4.6500000000000003E-4</v>
      </c>
      <c r="BL10" s="379">
        <v>0</v>
      </c>
      <c r="BM10" s="379">
        <v>0</v>
      </c>
      <c r="BN10" s="379">
        <v>0</v>
      </c>
      <c r="BO10" s="379">
        <v>0</v>
      </c>
      <c r="BP10" s="379">
        <v>0</v>
      </c>
      <c r="BQ10" s="379">
        <v>0</v>
      </c>
      <c r="BR10" s="379">
        <v>0</v>
      </c>
      <c r="BS10" s="379">
        <v>0</v>
      </c>
      <c r="BT10" s="379">
        <v>0</v>
      </c>
      <c r="BU10" s="379">
        <v>0</v>
      </c>
      <c r="BV10" s="379">
        <v>0</v>
      </c>
      <c r="BW10" s="379">
        <v>0</v>
      </c>
      <c r="BX10" s="379">
        <v>0</v>
      </c>
      <c r="BY10" s="379">
        <v>0</v>
      </c>
      <c r="BZ10" s="379">
        <v>0</v>
      </c>
      <c r="CA10" s="379">
        <v>0</v>
      </c>
      <c r="CB10" s="379">
        <v>0</v>
      </c>
      <c r="CC10" s="379">
        <v>0</v>
      </c>
      <c r="CD10" s="379">
        <v>0</v>
      </c>
      <c r="CE10" s="379">
        <v>0</v>
      </c>
      <c r="CF10" s="379">
        <v>0</v>
      </c>
      <c r="CG10" s="379">
        <v>0</v>
      </c>
      <c r="CH10" s="379">
        <v>0</v>
      </c>
      <c r="CI10" s="379">
        <v>0</v>
      </c>
      <c r="CJ10" s="379">
        <v>0</v>
      </c>
      <c r="CK10" s="379">
        <v>0</v>
      </c>
      <c r="CL10" s="379">
        <v>0</v>
      </c>
      <c r="CM10" s="379">
        <v>0</v>
      </c>
      <c r="CN10" s="379">
        <v>3.0000000000000001E-6</v>
      </c>
      <c r="CO10" s="379">
        <v>3.4999999999999997E-5</v>
      </c>
      <c r="CP10" s="379">
        <v>9.5000000000000005E-5</v>
      </c>
      <c r="CQ10" s="379">
        <v>1.1E-4</v>
      </c>
      <c r="CR10" s="379">
        <v>0</v>
      </c>
      <c r="CS10" s="379">
        <v>4.66E-4</v>
      </c>
      <c r="CT10" s="379">
        <v>9.5200000000000005E-4</v>
      </c>
      <c r="CU10" s="379">
        <v>0</v>
      </c>
      <c r="CV10" s="379">
        <v>0</v>
      </c>
      <c r="CW10" s="379">
        <v>0</v>
      </c>
      <c r="CX10" s="379">
        <v>0</v>
      </c>
      <c r="CY10" s="379">
        <v>0</v>
      </c>
      <c r="CZ10" s="379">
        <v>5.6499999999999996E-3</v>
      </c>
      <c r="DA10" s="379">
        <v>6.881E-3</v>
      </c>
      <c r="DB10" s="379">
        <v>0</v>
      </c>
      <c r="DC10" s="379">
        <v>2.9E-5</v>
      </c>
      <c r="DD10" s="379">
        <v>0</v>
      </c>
      <c r="DE10" s="379">
        <v>4.9700000000000005E-4</v>
      </c>
      <c r="DF10" s="379">
        <v>0</v>
      </c>
      <c r="DG10" s="379">
        <v>0</v>
      </c>
      <c r="DH10" s="380">
        <v>2.9300000000000002E-4</v>
      </c>
    </row>
    <row r="11" spans="2:112" ht="14.1" customHeight="1">
      <c r="B11" s="70" t="s">
        <v>484</v>
      </c>
      <c r="C11" s="253" t="s">
        <v>622</v>
      </c>
      <c r="D11" s="379">
        <v>0</v>
      </c>
      <c r="E11" s="379">
        <v>2.5999999999999998E-5</v>
      </c>
      <c r="F11" s="379">
        <v>0</v>
      </c>
      <c r="G11" s="379">
        <v>3.4E-5</v>
      </c>
      <c r="H11" s="379">
        <v>0</v>
      </c>
      <c r="I11" s="379">
        <v>9.859999999999999E-4</v>
      </c>
      <c r="J11" s="379">
        <v>0</v>
      </c>
      <c r="K11" s="379">
        <v>1.74E-4</v>
      </c>
      <c r="L11" s="379">
        <v>1.12E-4</v>
      </c>
      <c r="M11" s="379">
        <v>0</v>
      </c>
      <c r="N11" s="379">
        <v>0</v>
      </c>
      <c r="O11" s="379">
        <v>0</v>
      </c>
      <c r="P11" s="379">
        <v>0</v>
      </c>
      <c r="Q11" s="379">
        <v>0</v>
      </c>
      <c r="R11" s="379">
        <v>0</v>
      </c>
      <c r="S11" s="379">
        <v>8.0700000000000008E-3</v>
      </c>
      <c r="T11" s="379">
        <v>0</v>
      </c>
      <c r="U11" s="379">
        <v>0</v>
      </c>
      <c r="V11" s="379">
        <v>6.3219999999999998E-2</v>
      </c>
      <c r="W11" s="379">
        <v>7.7399999999999995E-4</v>
      </c>
      <c r="X11" s="379">
        <v>0</v>
      </c>
      <c r="Y11" s="379">
        <v>3.2690000000000002E-3</v>
      </c>
      <c r="Z11" s="379">
        <v>1.431E-3</v>
      </c>
      <c r="AA11" s="379">
        <v>0</v>
      </c>
      <c r="AB11" s="379">
        <v>1.7899999999999999E-4</v>
      </c>
      <c r="AC11" s="379">
        <v>4.4799999999999999E-4</v>
      </c>
      <c r="AD11" s="379">
        <v>0.48453600000000002</v>
      </c>
      <c r="AE11" s="379">
        <v>1.35E-4</v>
      </c>
      <c r="AF11" s="379">
        <v>0</v>
      </c>
      <c r="AG11" s="379">
        <v>0</v>
      </c>
      <c r="AH11" s="379">
        <v>0</v>
      </c>
      <c r="AI11" s="379">
        <v>7.3990000000000002E-3</v>
      </c>
      <c r="AJ11" s="379">
        <v>5.2400000000000005E-4</v>
      </c>
      <c r="AK11" s="379">
        <v>0</v>
      </c>
      <c r="AL11" s="379">
        <v>6.5539999999999999E-3</v>
      </c>
      <c r="AM11" s="379">
        <v>0</v>
      </c>
      <c r="AN11" s="379">
        <v>0</v>
      </c>
      <c r="AO11" s="379">
        <v>1.4120000000000001E-3</v>
      </c>
      <c r="AP11" s="379">
        <v>0</v>
      </c>
      <c r="AQ11" s="379">
        <v>8.4099999999999995E-4</v>
      </c>
      <c r="AR11" s="379">
        <v>0</v>
      </c>
      <c r="AS11" s="379">
        <v>2.9E-5</v>
      </c>
      <c r="AT11" s="379">
        <v>7.8999999999999996E-5</v>
      </c>
      <c r="AU11" s="379">
        <v>0</v>
      </c>
      <c r="AV11" s="379">
        <v>0</v>
      </c>
      <c r="AW11" s="379">
        <v>0</v>
      </c>
      <c r="AX11" s="379">
        <v>8.6000000000000003E-5</v>
      </c>
      <c r="AY11" s="379">
        <v>7.6000000000000004E-5</v>
      </c>
      <c r="AZ11" s="379">
        <v>0</v>
      </c>
      <c r="BA11" s="379">
        <v>0</v>
      </c>
      <c r="BB11" s="379">
        <v>0</v>
      </c>
      <c r="BC11" s="379">
        <v>0</v>
      </c>
      <c r="BD11" s="379">
        <v>0</v>
      </c>
      <c r="BE11" s="379">
        <v>0</v>
      </c>
      <c r="BF11" s="379">
        <v>0</v>
      </c>
      <c r="BG11" s="379">
        <v>0</v>
      </c>
      <c r="BH11" s="379">
        <v>1.22E-4</v>
      </c>
      <c r="BI11" s="379">
        <v>0</v>
      </c>
      <c r="BJ11" s="379">
        <v>0</v>
      </c>
      <c r="BK11" s="379">
        <v>0</v>
      </c>
      <c r="BL11" s="379">
        <v>0</v>
      </c>
      <c r="BM11" s="379">
        <v>0</v>
      </c>
      <c r="BN11" s="379">
        <v>0</v>
      </c>
      <c r="BO11" s="379">
        <v>1.0000000000000001E-5</v>
      </c>
      <c r="BP11" s="379">
        <v>0</v>
      </c>
      <c r="BQ11" s="379">
        <v>0.17068700000000001</v>
      </c>
      <c r="BR11" s="379">
        <v>0.43883299999999997</v>
      </c>
      <c r="BS11" s="379">
        <v>0</v>
      </c>
      <c r="BT11" s="379">
        <v>0</v>
      </c>
      <c r="BU11" s="379">
        <v>1.9999999999999999E-6</v>
      </c>
      <c r="BV11" s="379">
        <v>0</v>
      </c>
      <c r="BW11" s="379">
        <v>0</v>
      </c>
      <c r="BX11" s="379">
        <v>0</v>
      </c>
      <c r="BY11" s="379">
        <v>0</v>
      </c>
      <c r="BZ11" s="379">
        <v>0</v>
      </c>
      <c r="CA11" s="379">
        <v>0</v>
      </c>
      <c r="CB11" s="379">
        <v>0</v>
      </c>
      <c r="CC11" s="379">
        <v>0</v>
      </c>
      <c r="CD11" s="379">
        <v>0</v>
      </c>
      <c r="CE11" s="379">
        <v>0</v>
      </c>
      <c r="CF11" s="379">
        <v>0</v>
      </c>
      <c r="CG11" s="379">
        <v>0</v>
      </c>
      <c r="CH11" s="379">
        <v>0</v>
      </c>
      <c r="CI11" s="379">
        <v>0</v>
      </c>
      <c r="CJ11" s="379">
        <v>0</v>
      </c>
      <c r="CK11" s="379">
        <v>0</v>
      </c>
      <c r="CL11" s="379">
        <v>0</v>
      </c>
      <c r="CM11" s="379">
        <v>0</v>
      </c>
      <c r="CN11" s="379">
        <v>0</v>
      </c>
      <c r="CO11" s="379">
        <v>0</v>
      </c>
      <c r="CP11" s="379">
        <v>5.1E-5</v>
      </c>
      <c r="CQ11" s="379">
        <v>5.0000000000000004E-6</v>
      </c>
      <c r="CR11" s="379">
        <v>0</v>
      </c>
      <c r="CS11" s="379">
        <v>0</v>
      </c>
      <c r="CT11" s="379">
        <v>6.9999999999999999E-6</v>
      </c>
      <c r="CU11" s="379">
        <v>4.8000000000000001E-5</v>
      </c>
      <c r="CV11" s="379">
        <v>3.8999999999999999E-5</v>
      </c>
      <c r="CW11" s="379">
        <v>0</v>
      </c>
      <c r="CX11" s="379">
        <v>0</v>
      </c>
      <c r="CY11" s="379">
        <v>0</v>
      </c>
      <c r="CZ11" s="379">
        <v>4.3000000000000002E-5</v>
      </c>
      <c r="DA11" s="379">
        <v>0</v>
      </c>
      <c r="DB11" s="379">
        <v>6.6000000000000005E-5</v>
      </c>
      <c r="DC11" s="379">
        <v>0</v>
      </c>
      <c r="DD11" s="379">
        <v>0</v>
      </c>
      <c r="DE11" s="379">
        <v>0</v>
      </c>
      <c r="DF11" s="379">
        <v>0</v>
      </c>
      <c r="DG11" s="379">
        <v>0</v>
      </c>
      <c r="DH11" s="380">
        <v>1.1705999999999999E-2</v>
      </c>
    </row>
    <row r="12" spans="2:112" ht="14.1" customHeight="1">
      <c r="B12" s="70" t="s">
        <v>485</v>
      </c>
      <c r="C12" s="252" t="s">
        <v>740</v>
      </c>
      <c r="D12" s="379">
        <v>0</v>
      </c>
      <c r="E12" s="379">
        <v>0</v>
      </c>
      <c r="F12" s="379">
        <v>0</v>
      </c>
      <c r="G12" s="379">
        <v>4.0900000000000002E-4</v>
      </c>
      <c r="H12" s="379">
        <v>0</v>
      </c>
      <c r="I12" s="379">
        <v>0</v>
      </c>
      <c r="J12" s="379">
        <v>4.7800000000000002E-4</v>
      </c>
      <c r="K12" s="379">
        <v>0</v>
      </c>
      <c r="L12" s="379">
        <v>0</v>
      </c>
      <c r="M12" s="379">
        <v>3.5839999999999999E-3</v>
      </c>
      <c r="N12" s="379">
        <v>0</v>
      </c>
      <c r="O12" s="379">
        <v>0</v>
      </c>
      <c r="P12" s="379">
        <v>0</v>
      </c>
      <c r="Q12" s="379">
        <v>0</v>
      </c>
      <c r="R12" s="379">
        <v>0</v>
      </c>
      <c r="S12" s="379">
        <v>1.5640000000000001E-3</v>
      </c>
      <c r="T12" s="379">
        <v>0</v>
      </c>
      <c r="U12" s="379">
        <v>0</v>
      </c>
      <c r="V12" s="379">
        <v>4.6560000000000004E-3</v>
      </c>
      <c r="W12" s="379">
        <v>3.3425999999999997E-2</v>
      </c>
      <c r="X12" s="379">
        <v>0</v>
      </c>
      <c r="Y12" s="379">
        <v>1.2260000000000001E-3</v>
      </c>
      <c r="Z12" s="379">
        <v>0</v>
      </c>
      <c r="AA12" s="379">
        <v>0</v>
      </c>
      <c r="AB12" s="379">
        <v>1.35E-4</v>
      </c>
      <c r="AC12" s="379">
        <v>0</v>
      </c>
      <c r="AD12" s="379">
        <v>0</v>
      </c>
      <c r="AE12" s="379">
        <v>4.4944999999999999E-2</v>
      </c>
      <c r="AF12" s="379">
        <v>0</v>
      </c>
      <c r="AG12" s="379">
        <v>2.8800000000000001E-4</v>
      </c>
      <c r="AH12" s="379">
        <v>0</v>
      </c>
      <c r="AI12" s="379">
        <v>4.3390999999999999E-2</v>
      </c>
      <c r="AJ12" s="379">
        <v>2.3466000000000001E-2</v>
      </c>
      <c r="AK12" s="379">
        <v>6.25E-2</v>
      </c>
      <c r="AL12" s="379">
        <v>2.9250999999999999E-2</v>
      </c>
      <c r="AM12" s="379">
        <v>0</v>
      </c>
      <c r="AN12" s="379">
        <v>0</v>
      </c>
      <c r="AO12" s="379">
        <v>7.7999999999999999E-5</v>
      </c>
      <c r="AP12" s="379">
        <v>0</v>
      </c>
      <c r="AQ12" s="379">
        <v>0.31956899999999999</v>
      </c>
      <c r="AR12" s="379">
        <v>0</v>
      </c>
      <c r="AS12" s="379">
        <v>2.9E-5</v>
      </c>
      <c r="AT12" s="379">
        <v>0</v>
      </c>
      <c r="AU12" s="379">
        <v>0</v>
      </c>
      <c r="AV12" s="379">
        <v>2.5999999999999998E-5</v>
      </c>
      <c r="AW12" s="379">
        <v>2.1599999999999999E-4</v>
      </c>
      <c r="AX12" s="379">
        <v>0</v>
      </c>
      <c r="AY12" s="379">
        <v>0</v>
      </c>
      <c r="AZ12" s="379">
        <v>0</v>
      </c>
      <c r="BA12" s="379">
        <v>0</v>
      </c>
      <c r="BB12" s="379">
        <v>0</v>
      </c>
      <c r="BC12" s="379">
        <v>0</v>
      </c>
      <c r="BD12" s="379">
        <v>0</v>
      </c>
      <c r="BE12" s="379">
        <v>0</v>
      </c>
      <c r="BF12" s="379">
        <v>0</v>
      </c>
      <c r="BG12" s="379">
        <v>0</v>
      </c>
      <c r="BH12" s="379">
        <v>0</v>
      </c>
      <c r="BI12" s="379">
        <v>0</v>
      </c>
      <c r="BJ12" s="379">
        <v>0</v>
      </c>
      <c r="BK12" s="379">
        <v>6.4000000000000005E-4</v>
      </c>
      <c r="BL12" s="379">
        <v>0</v>
      </c>
      <c r="BM12" s="379">
        <v>1.1509999999999999E-3</v>
      </c>
      <c r="BN12" s="379">
        <v>1.5699999999999999E-4</v>
      </c>
      <c r="BO12" s="379">
        <v>4.2090000000000001E-3</v>
      </c>
      <c r="BP12" s="379">
        <v>3.5239999999999998E-3</v>
      </c>
      <c r="BQ12" s="379">
        <v>-1.2999999999999999E-5</v>
      </c>
      <c r="BR12" s="379">
        <v>0</v>
      </c>
      <c r="BS12" s="379">
        <v>0</v>
      </c>
      <c r="BT12" s="379">
        <v>0</v>
      </c>
      <c r="BU12" s="379">
        <v>0</v>
      </c>
      <c r="BV12" s="379">
        <v>0</v>
      </c>
      <c r="BW12" s="379">
        <v>0</v>
      </c>
      <c r="BX12" s="379">
        <v>0</v>
      </c>
      <c r="BY12" s="379">
        <v>0</v>
      </c>
      <c r="BZ12" s="379">
        <v>0</v>
      </c>
      <c r="CA12" s="379">
        <v>0</v>
      </c>
      <c r="CB12" s="379">
        <v>0</v>
      </c>
      <c r="CC12" s="379">
        <v>0</v>
      </c>
      <c r="CD12" s="379">
        <v>0</v>
      </c>
      <c r="CE12" s="379">
        <v>0</v>
      </c>
      <c r="CF12" s="379">
        <v>0</v>
      </c>
      <c r="CG12" s="379">
        <v>0</v>
      </c>
      <c r="CH12" s="379">
        <v>0</v>
      </c>
      <c r="CI12" s="379">
        <v>0</v>
      </c>
      <c r="CJ12" s="379">
        <v>0</v>
      </c>
      <c r="CK12" s="379">
        <v>0</v>
      </c>
      <c r="CL12" s="379">
        <v>0</v>
      </c>
      <c r="CM12" s="379">
        <v>0</v>
      </c>
      <c r="CN12" s="379">
        <v>6.0000000000000002E-6</v>
      </c>
      <c r="CO12" s="379">
        <v>0</v>
      </c>
      <c r="CP12" s="379">
        <v>0</v>
      </c>
      <c r="CQ12" s="379">
        <v>0</v>
      </c>
      <c r="CR12" s="379">
        <v>0</v>
      </c>
      <c r="CS12" s="379">
        <v>0</v>
      </c>
      <c r="CT12" s="379">
        <v>0</v>
      </c>
      <c r="CU12" s="379">
        <v>0</v>
      </c>
      <c r="CV12" s="379">
        <v>0</v>
      </c>
      <c r="CW12" s="379">
        <v>0</v>
      </c>
      <c r="CX12" s="379">
        <v>0</v>
      </c>
      <c r="CY12" s="379">
        <v>0</v>
      </c>
      <c r="CZ12" s="379">
        <v>-4.3000000000000002E-5</v>
      </c>
      <c r="DA12" s="379">
        <v>-3.4E-5</v>
      </c>
      <c r="DB12" s="379">
        <v>0</v>
      </c>
      <c r="DC12" s="379">
        <v>2.9E-5</v>
      </c>
      <c r="DD12" s="379">
        <v>0</v>
      </c>
      <c r="DE12" s="379">
        <v>6.6000000000000005E-5</v>
      </c>
      <c r="DF12" s="379">
        <v>0</v>
      </c>
      <c r="DG12" s="379">
        <v>1.3100000000000001E-4</v>
      </c>
      <c r="DH12" s="380">
        <v>4.9379999999999997E-3</v>
      </c>
    </row>
    <row r="13" spans="2:112" ht="14.1" customHeight="1">
      <c r="B13" s="70" t="s">
        <v>486</v>
      </c>
      <c r="C13" s="253" t="s">
        <v>439</v>
      </c>
      <c r="D13" s="379">
        <v>0</v>
      </c>
      <c r="E13" s="379">
        <v>9.8499999999999994E-3</v>
      </c>
      <c r="F13" s="379">
        <v>0</v>
      </c>
      <c r="G13" s="379">
        <v>1.0671E-2</v>
      </c>
      <c r="H13" s="379">
        <v>1.3332999999999999E-2</v>
      </c>
      <c r="I13" s="379">
        <v>0</v>
      </c>
      <c r="J13" s="379">
        <v>0</v>
      </c>
      <c r="K13" s="379">
        <v>0.19825799999999999</v>
      </c>
      <c r="L13" s="379">
        <v>9.3982999999999997E-2</v>
      </c>
      <c r="M13" s="379">
        <v>0.243728</v>
      </c>
      <c r="N13" s="379">
        <v>0</v>
      </c>
      <c r="O13" s="379">
        <v>0</v>
      </c>
      <c r="P13" s="379">
        <v>9.6299999999999999E-4</v>
      </c>
      <c r="Q13" s="379">
        <v>3.4259999999999998E-3</v>
      </c>
      <c r="R13" s="379">
        <v>0</v>
      </c>
      <c r="S13" s="379">
        <v>2.0110000000000002E-3</v>
      </c>
      <c r="T13" s="379">
        <v>2.8499999999999999E-4</v>
      </c>
      <c r="U13" s="379">
        <v>0</v>
      </c>
      <c r="V13" s="379">
        <v>0</v>
      </c>
      <c r="W13" s="379">
        <v>3.1E-4</v>
      </c>
      <c r="X13" s="379">
        <v>0</v>
      </c>
      <c r="Y13" s="379">
        <v>1.1851E-2</v>
      </c>
      <c r="Z13" s="379">
        <v>4.7699999999999999E-4</v>
      </c>
      <c r="AA13" s="379">
        <v>0</v>
      </c>
      <c r="AB13" s="379">
        <v>1.2352999999999999E-2</v>
      </c>
      <c r="AC13" s="379">
        <v>2.6409999999999999E-2</v>
      </c>
      <c r="AD13" s="379">
        <v>0</v>
      </c>
      <c r="AE13" s="379">
        <v>0</v>
      </c>
      <c r="AF13" s="379">
        <v>4.0000000000000003E-5</v>
      </c>
      <c r="AG13" s="379">
        <v>0</v>
      </c>
      <c r="AH13" s="379">
        <v>2.101E-3</v>
      </c>
      <c r="AI13" s="379">
        <v>0</v>
      </c>
      <c r="AJ13" s="379">
        <v>0</v>
      </c>
      <c r="AK13" s="379">
        <v>0</v>
      </c>
      <c r="AL13" s="379">
        <v>1.8209999999999999E-3</v>
      </c>
      <c r="AM13" s="379">
        <v>0</v>
      </c>
      <c r="AN13" s="379">
        <v>0</v>
      </c>
      <c r="AO13" s="379">
        <v>0</v>
      </c>
      <c r="AP13" s="379">
        <v>0</v>
      </c>
      <c r="AQ13" s="379">
        <v>0</v>
      </c>
      <c r="AR13" s="379">
        <v>0</v>
      </c>
      <c r="AS13" s="379">
        <v>0</v>
      </c>
      <c r="AT13" s="379">
        <v>0</v>
      </c>
      <c r="AU13" s="379">
        <v>0</v>
      </c>
      <c r="AV13" s="379">
        <v>0</v>
      </c>
      <c r="AW13" s="379">
        <v>0</v>
      </c>
      <c r="AX13" s="379">
        <v>0</v>
      </c>
      <c r="AY13" s="379">
        <v>0</v>
      </c>
      <c r="AZ13" s="379">
        <v>0</v>
      </c>
      <c r="BA13" s="379">
        <v>0</v>
      </c>
      <c r="BB13" s="379">
        <v>0</v>
      </c>
      <c r="BC13" s="379">
        <v>0</v>
      </c>
      <c r="BD13" s="379">
        <v>0</v>
      </c>
      <c r="BE13" s="379">
        <v>0</v>
      </c>
      <c r="BF13" s="379">
        <v>0</v>
      </c>
      <c r="BG13" s="379">
        <v>0</v>
      </c>
      <c r="BH13" s="379">
        <v>0</v>
      </c>
      <c r="BI13" s="379">
        <v>0</v>
      </c>
      <c r="BJ13" s="379">
        <v>0</v>
      </c>
      <c r="BK13" s="379">
        <v>2.153E-3</v>
      </c>
      <c r="BL13" s="379">
        <v>0</v>
      </c>
      <c r="BM13" s="379">
        <v>0</v>
      </c>
      <c r="BN13" s="379">
        <v>0</v>
      </c>
      <c r="BO13" s="379">
        <v>0</v>
      </c>
      <c r="BP13" s="379">
        <v>0</v>
      </c>
      <c r="BQ13" s="379">
        <v>0</v>
      </c>
      <c r="BR13" s="379">
        <v>0</v>
      </c>
      <c r="BS13" s="379">
        <v>0</v>
      </c>
      <c r="BT13" s="379">
        <v>0</v>
      </c>
      <c r="BU13" s="379">
        <v>0</v>
      </c>
      <c r="BV13" s="379">
        <v>0</v>
      </c>
      <c r="BW13" s="379">
        <v>0</v>
      </c>
      <c r="BX13" s="379">
        <v>0</v>
      </c>
      <c r="BY13" s="379">
        <v>0</v>
      </c>
      <c r="BZ13" s="379">
        <v>0</v>
      </c>
      <c r="CA13" s="379">
        <v>0</v>
      </c>
      <c r="CB13" s="379">
        <v>0</v>
      </c>
      <c r="CC13" s="379">
        <v>0</v>
      </c>
      <c r="CD13" s="379">
        <v>0</v>
      </c>
      <c r="CE13" s="379">
        <v>0</v>
      </c>
      <c r="CF13" s="379">
        <v>0</v>
      </c>
      <c r="CG13" s="379">
        <v>3.86E-4</v>
      </c>
      <c r="CH13" s="379">
        <v>0</v>
      </c>
      <c r="CI13" s="379">
        <v>0</v>
      </c>
      <c r="CJ13" s="379">
        <v>0</v>
      </c>
      <c r="CK13" s="379">
        <v>0</v>
      </c>
      <c r="CL13" s="379">
        <v>0</v>
      </c>
      <c r="CM13" s="379">
        <v>0</v>
      </c>
      <c r="CN13" s="379">
        <v>6.4999999999999997E-4</v>
      </c>
      <c r="CO13" s="379">
        <v>4.5649999999999996E-3</v>
      </c>
      <c r="CP13" s="379">
        <v>1.0449999999999999E-3</v>
      </c>
      <c r="CQ13" s="379">
        <v>2.4859999999999999E-3</v>
      </c>
      <c r="CR13" s="379">
        <v>0</v>
      </c>
      <c r="CS13" s="379">
        <v>1.0296E-2</v>
      </c>
      <c r="CT13" s="379">
        <v>1.8600999999999999E-2</v>
      </c>
      <c r="CU13" s="379">
        <v>1.4400000000000001E-3</v>
      </c>
      <c r="CV13" s="379">
        <v>0</v>
      </c>
      <c r="CW13" s="379">
        <v>0</v>
      </c>
      <c r="CX13" s="379">
        <v>0</v>
      </c>
      <c r="CY13" s="379">
        <v>0</v>
      </c>
      <c r="CZ13" s="379">
        <v>7.2507000000000002E-2</v>
      </c>
      <c r="DA13" s="379">
        <v>0.16028400000000001</v>
      </c>
      <c r="DB13" s="379">
        <v>0</v>
      </c>
      <c r="DC13" s="379">
        <v>2.9E-5</v>
      </c>
      <c r="DD13" s="379">
        <v>0</v>
      </c>
      <c r="DE13" s="379">
        <v>8.3459999999999993E-3</v>
      </c>
      <c r="DF13" s="379">
        <v>0</v>
      </c>
      <c r="DG13" s="379">
        <v>0</v>
      </c>
      <c r="DH13" s="380">
        <v>7.8050000000000003E-3</v>
      </c>
    </row>
    <row r="14" spans="2:112" ht="14.1" customHeight="1">
      <c r="B14" s="70" t="s">
        <v>487</v>
      </c>
      <c r="C14" s="253" t="s">
        <v>623</v>
      </c>
      <c r="D14" s="379">
        <v>0</v>
      </c>
      <c r="E14" s="379">
        <v>7.7000000000000001E-5</v>
      </c>
      <c r="F14" s="379">
        <v>0</v>
      </c>
      <c r="G14" s="379">
        <v>0</v>
      </c>
      <c r="H14" s="379">
        <v>2.188E-2</v>
      </c>
      <c r="I14" s="379">
        <v>0</v>
      </c>
      <c r="J14" s="379">
        <v>0</v>
      </c>
      <c r="K14" s="379">
        <v>9.4300000000000004E-4</v>
      </c>
      <c r="L14" s="379">
        <v>2.2485999999999999E-2</v>
      </c>
      <c r="M14" s="379">
        <v>0</v>
      </c>
      <c r="N14" s="379">
        <v>0</v>
      </c>
      <c r="O14" s="379">
        <v>0</v>
      </c>
      <c r="P14" s="379">
        <v>0</v>
      </c>
      <c r="Q14" s="379">
        <v>0</v>
      </c>
      <c r="R14" s="379">
        <v>0</v>
      </c>
      <c r="S14" s="379">
        <v>0</v>
      </c>
      <c r="T14" s="379">
        <v>0</v>
      </c>
      <c r="U14" s="379">
        <v>0</v>
      </c>
      <c r="V14" s="379">
        <v>0</v>
      </c>
      <c r="W14" s="379">
        <v>0</v>
      </c>
      <c r="X14" s="379">
        <v>0</v>
      </c>
      <c r="Y14" s="379">
        <v>0</v>
      </c>
      <c r="Z14" s="379">
        <v>0</v>
      </c>
      <c r="AA14" s="379">
        <v>0</v>
      </c>
      <c r="AB14" s="379">
        <v>1.12E-4</v>
      </c>
      <c r="AC14" s="379">
        <v>0</v>
      </c>
      <c r="AD14" s="379">
        <v>0</v>
      </c>
      <c r="AE14" s="379">
        <v>0</v>
      </c>
      <c r="AF14" s="379">
        <v>0</v>
      </c>
      <c r="AG14" s="379">
        <v>0</v>
      </c>
      <c r="AH14" s="379">
        <v>0</v>
      </c>
      <c r="AI14" s="379">
        <v>0</v>
      </c>
      <c r="AJ14" s="379">
        <v>0</v>
      </c>
      <c r="AK14" s="379">
        <v>0</v>
      </c>
      <c r="AL14" s="379">
        <v>0</v>
      </c>
      <c r="AM14" s="379">
        <v>0</v>
      </c>
      <c r="AN14" s="379">
        <v>0</v>
      </c>
      <c r="AO14" s="379">
        <v>0</v>
      </c>
      <c r="AP14" s="379">
        <v>0</v>
      </c>
      <c r="AQ14" s="379">
        <v>0</v>
      </c>
      <c r="AR14" s="379">
        <v>0</v>
      </c>
      <c r="AS14" s="379">
        <v>0</v>
      </c>
      <c r="AT14" s="379">
        <v>0</v>
      </c>
      <c r="AU14" s="379">
        <v>0</v>
      </c>
      <c r="AV14" s="379">
        <v>0</v>
      </c>
      <c r="AW14" s="379">
        <v>0</v>
      </c>
      <c r="AX14" s="379">
        <v>0</v>
      </c>
      <c r="AY14" s="379">
        <v>0</v>
      </c>
      <c r="AZ14" s="379">
        <v>0</v>
      </c>
      <c r="BA14" s="379">
        <v>0</v>
      </c>
      <c r="BB14" s="379">
        <v>0</v>
      </c>
      <c r="BC14" s="379">
        <v>0</v>
      </c>
      <c r="BD14" s="379">
        <v>0</v>
      </c>
      <c r="BE14" s="379">
        <v>0</v>
      </c>
      <c r="BF14" s="379">
        <v>0</v>
      </c>
      <c r="BG14" s="379">
        <v>0</v>
      </c>
      <c r="BH14" s="379">
        <v>0</v>
      </c>
      <c r="BI14" s="379">
        <v>0</v>
      </c>
      <c r="BJ14" s="379">
        <v>0</v>
      </c>
      <c r="BK14" s="379">
        <v>0</v>
      </c>
      <c r="BL14" s="379">
        <v>0</v>
      </c>
      <c r="BM14" s="379">
        <v>0</v>
      </c>
      <c r="BN14" s="379">
        <v>0</v>
      </c>
      <c r="BO14" s="379">
        <v>0</v>
      </c>
      <c r="BP14" s="379">
        <v>0</v>
      </c>
      <c r="BQ14" s="379">
        <v>0</v>
      </c>
      <c r="BR14" s="379">
        <v>0</v>
      </c>
      <c r="BS14" s="379">
        <v>0</v>
      </c>
      <c r="BT14" s="379">
        <v>0</v>
      </c>
      <c r="BU14" s="379">
        <v>8.2000000000000001E-5</v>
      </c>
      <c r="BV14" s="379">
        <v>0</v>
      </c>
      <c r="BW14" s="379">
        <v>0</v>
      </c>
      <c r="BX14" s="379">
        <v>0</v>
      </c>
      <c r="BY14" s="379">
        <v>0</v>
      </c>
      <c r="BZ14" s="379">
        <v>0</v>
      </c>
      <c r="CA14" s="379">
        <v>0</v>
      </c>
      <c r="CB14" s="379">
        <v>0</v>
      </c>
      <c r="CC14" s="379">
        <v>0</v>
      </c>
      <c r="CD14" s="379">
        <v>0</v>
      </c>
      <c r="CE14" s="379">
        <v>0</v>
      </c>
      <c r="CF14" s="379">
        <v>0</v>
      </c>
      <c r="CG14" s="379">
        <v>3.86E-4</v>
      </c>
      <c r="CH14" s="379">
        <v>0</v>
      </c>
      <c r="CI14" s="379">
        <v>0</v>
      </c>
      <c r="CJ14" s="379">
        <v>0</v>
      </c>
      <c r="CK14" s="379">
        <v>0</v>
      </c>
      <c r="CL14" s="379">
        <v>0</v>
      </c>
      <c r="CM14" s="379">
        <v>0</v>
      </c>
      <c r="CN14" s="379">
        <v>5.8999999999999998E-5</v>
      </c>
      <c r="CO14" s="379">
        <v>4.5000000000000003E-5</v>
      </c>
      <c r="CP14" s="379">
        <v>2.9E-5</v>
      </c>
      <c r="CQ14" s="379">
        <v>3.0600000000000001E-4</v>
      </c>
      <c r="CR14" s="379">
        <v>0</v>
      </c>
      <c r="CS14" s="379">
        <v>8.5599999999999999E-4</v>
      </c>
      <c r="CT14" s="379">
        <v>1.554E-3</v>
      </c>
      <c r="CU14" s="379">
        <v>0</v>
      </c>
      <c r="CV14" s="379">
        <v>0</v>
      </c>
      <c r="CW14" s="379">
        <v>0</v>
      </c>
      <c r="CX14" s="379">
        <v>0</v>
      </c>
      <c r="CY14" s="379">
        <v>5.0000000000000004E-6</v>
      </c>
      <c r="CZ14" s="379">
        <v>2.1739000000000001E-2</v>
      </c>
      <c r="DA14" s="379">
        <v>6.0458999999999999E-2</v>
      </c>
      <c r="DB14" s="379">
        <v>0</v>
      </c>
      <c r="DC14" s="379">
        <v>0</v>
      </c>
      <c r="DD14" s="379">
        <v>0</v>
      </c>
      <c r="DE14" s="379">
        <v>1.921E-3</v>
      </c>
      <c r="DF14" s="379">
        <v>0</v>
      </c>
      <c r="DG14" s="379">
        <v>3.8769999999999998E-3</v>
      </c>
      <c r="DH14" s="380">
        <v>1.1739999999999999E-3</v>
      </c>
    </row>
    <row r="15" spans="2:112" ht="14.1" customHeight="1">
      <c r="B15" s="70" t="s">
        <v>488</v>
      </c>
      <c r="C15" s="366" t="s">
        <v>624</v>
      </c>
      <c r="D15" s="379">
        <v>1.1292E-2</v>
      </c>
      <c r="E15" s="379">
        <v>0.369722</v>
      </c>
      <c r="F15" s="379">
        <v>2.8319E-2</v>
      </c>
      <c r="G15" s="379">
        <v>2.2499999999999998E-3</v>
      </c>
      <c r="H15" s="379">
        <v>7.5209999999999999E-3</v>
      </c>
      <c r="I15" s="379">
        <v>0</v>
      </c>
      <c r="J15" s="379">
        <v>0</v>
      </c>
      <c r="K15" s="379">
        <v>-9.0000000000000002E-6</v>
      </c>
      <c r="L15" s="379">
        <v>0</v>
      </c>
      <c r="M15" s="379">
        <v>7.1679999999999999E-3</v>
      </c>
      <c r="N15" s="379">
        <v>0</v>
      </c>
      <c r="O15" s="379">
        <v>0</v>
      </c>
      <c r="P15" s="379">
        <v>0</v>
      </c>
      <c r="Q15" s="379">
        <v>0</v>
      </c>
      <c r="R15" s="379">
        <v>0</v>
      </c>
      <c r="S15" s="379">
        <v>0</v>
      </c>
      <c r="T15" s="379">
        <v>0</v>
      </c>
      <c r="U15" s="379">
        <v>0</v>
      </c>
      <c r="V15" s="379">
        <v>4.8999999999999998E-4</v>
      </c>
      <c r="W15" s="379">
        <v>0</v>
      </c>
      <c r="X15" s="379">
        <v>0</v>
      </c>
      <c r="Y15" s="379">
        <v>0</v>
      </c>
      <c r="Z15" s="379">
        <v>0</v>
      </c>
      <c r="AA15" s="379">
        <v>0</v>
      </c>
      <c r="AB15" s="379">
        <v>0</v>
      </c>
      <c r="AC15" s="379">
        <v>0</v>
      </c>
      <c r="AD15" s="379">
        <v>0</v>
      </c>
      <c r="AE15" s="379">
        <v>0</v>
      </c>
      <c r="AF15" s="379">
        <v>0</v>
      </c>
      <c r="AG15" s="379">
        <v>0</v>
      </c>
      <c r="AH15" s="379">
        <v>0</v>
      </c>
      <c r="AI15" s="379">
        <v>0</v>
      </c>
      <c r="AJ15" s="379">
        <v>0</v>
      </c>
      <c r="AK15" s="379">
        <v>0</v>
      </c>
      <c r="AL15" s="379">
        <v>0</v>
      </c>
      <c r="AM15" s="379">
        <v>0</v>
      </c>
      <c r="AN15" s="379">
        <v>0</v>
      </c>
      <c r="AO15" s="379">
        <v>0</v>
      </c>
      <c r="AP15" s="379">
        <v>0</v>
      </c>
      <c r="AQ15" s="379">
        <v>0</v>
      </c>
      <c r="AR15" s="379">
        <v>0</v>
      </c>
      <c r="AS15" s="379">
        <v>0</v>
      </c>
      <c r="AT15" s="379">
        <v>0</v>
      </c>
      <c r="AU15" s="379">
        <v>0</v>
      </c>
      <c r="AV15" s="379">
        <v>0</v>
      </c>
      <c r="AW15" s="379">
        <v>0</v>
      </c>
      <c r="AX15" s="379">
        <v>0</v>
      </c>
      <c r="AY15" s="379">
        <v>0</v>
      </c>
      <c r="AZ15" s="379">
        <v>0</v>
      </c>
      <c r="BA15" s="379">
        <v>0</v>
      </c>
      <c r="BB15" s="379">
        <v>0</v>
      </c>
      <c r="BC15" s="379">
        <v>0</v>
      </c>
      <c r="BD15" s="379">
        <v>0</v>
      </c>
      <c r="BE15" s="379">
        <v>0</v>
      </c>
      <c r="BF15" s="379">
        <v>0</v>
      </c>
      <c r="BG15" s="379">
        <v>0</v>
      </c>
      <c r="BH15" s="379">
        <v>0</v>
      </c>
      <c r="BI15" s="379">
        <v>0</v>
      </c>
      <c r="BJ15" s="379">
        <v>0</v>
      </c>
      <c r="BK15" s="379">
        <v>0</v>
      </c>
      <c r="BL15" s="379">
        <v>0</v>
      </c>
      <c r="BM15" s="379">
        <v>0</v>
      </c>
      <c r="BN15" s="379">
        <v>0</v>
      </c>
      <c r="BO15" s="379">
        <v>3.1700000000000001E-4</v>
      </c>
      <c r="BP15" s="379">
        <v>0</v>
      </c>
      <c r="BQ15" s="379">
        <v>0</v>
      </c>
      <c r="BR15" s="379">
        <v>0</v>
      </c>
      <c r="BS15" s="379">
        <v>0</v>
      </c>
      <c r="BT15" s="379">
        <v>0</v>
      </c>
      <c r="BU15" s="379">
        <v>6.2000000000000003E-5</v>
      </c>
      <c r="BV15" s="379">
        <v>0</v>
      </c>
      <c r="BW15" s="379">
        <v>0</v>
      </c>
      <c r="BX15" s="379">
        <v>0</v>
      </c>
      <c r="BY15" s="379">
        <v>0</v>
      </c>
      <c r="BZ15" s="379">
        <v>0</v>
      </c>
      <c r="CA15" s="379">
        <v>0</v>
      </c>
      <c r="CB15" s="379">
        <v>0</v>
      </c>
      <c r="CC15" s="379">
        <v>0</v>
      </c>
      <c r="CD15" s="379">
        <v>0</v>
      </c>
      <c r="CE15" s="379">
        <v>0</v>
      </c>
      <c r="CF15" s="379">
        <v>0</v>
      </c>
      <c r="CG15" s="379">
        <v>0</v>
      </c>
      <c r="CH15" s="379">
        <v>0</v>
      </c>
      <c r="CI15" s="379">
        <v>0</v>
      </c>
      <c r="CJ15" s="379">
        <v>0</v>
      </c>
      <c r="CK15" s="379">
        <v>0</v>
      </c>
      <c r="CL15" s="379">
        <v>0</v>
      </c>
      <c r="CM15" s="379">
        <v>0</v>
      </c>
      <c r="CN15" s="379">
        <v>0</v>
      </c>
      <c r="CO15" s="379">
        <v>3.9800000000000002E-4</v>
      </c>
      <c r="CP15" s="379">
        <v>2.3600000000000001E-3</v>
      </c>
      <c r="CQ15" s="379">
        <v>5.1999999999999997E-5</v>
      </c>
      <c r="CR15" s="379">
        <v>0</v>
      </c>
      <c r="CS15" s="379">
        <v>5.7000000000000003E-5</v>
      </c>
      <c r="CT15" s="379">
        <v>2.1999999999999999E-5</v>
      </c>
      <c r="CU15" s="379">
        <v>0</v>
      </c>
      <c r="CV15" s="379">
        <v>0</v>
      </c>
      <c r="CW15" s="379">
        <v>0</v>
      </c>
      <c r="CX15" s="379">
        <v>0</v>
      </c>
      <c r="CY15" s="379">
        <v>0</v>
      </c>
      <c r="CZ15" s="379">
        <v>0</v>
      </c>
      <c r="DA15" s="379">
        <v>0</v>
      </c>
      <c r="DB15" s="379">
        <v>0</v>
      </c>
      <c r="DC15" s="379">
        <v>6.7699999999999998E-4</v>
      </c>
      <c r="DD15" s="379">
        <v>8.2299999999999995E-3</v>
      </c>
      <c r="DE15" s="379">
        <v>0</v>
      </c>
      <c r="DF15" s="379">
        <v>0</v>
      </c>
      <c r="DG15" s="379">
        <v>0</v>
      </c>
      <c r="DH15" s="380">
        <v>2.8470000000000001E-3</v>
      </c>
    </row>
    <row r="16" spans="2:112" ht="14.1" customHeight="1">
      <c r="B16" s="70" t="s">
        <v>489</v>
      </c>
      <c r="C16" s="252" t="s">
        <v>440</v>
      </c>
      <c r="D16" s="379">
        <v>0</v>
      </c>
      <c r="E16" s="379">
        <v>0</v>
      </c>
      <c r="F16" s="379">
        <v>0</v>
      </c>
      <c r="G16" s="379">
        <v>0</v>
      </c>
      <c r="H16" s="379">
        <v>0</v>
      </c>
      <c r="I16" s="379">
        <v>0</v>
      </c>
      <c r="J16" s="379">
        <v>0</v>
      </c>
      <c r="K16" s="379">
        <v>0</v>
      </c>
      <c r="L16" s="379">
        <v>0</v>
      </c>
      <c r="M16" s="379">
        <v>0</v>
      </c>
      <c r="N16" s="379">
        <v>0</v>
      </c>
      <c r="O16" s="379">
        <v>0</v>
      </c>
      <c r="P16" s="379">
        <v>0</v>
      </c>
      <c r="Q16" s="379">
        <v>0</v>
      </c>
      <c r="R16" s="379">
        <v>0</v>
      </c>
      <c r="S16" s="379">
        <v>0</v>
      </c>
      <c r="T16" s="379">
        <v>0</v>
      </c>
      <c r="U16" s="379">
        <v>0</v>
      </c>
      <c r="V16" s="379">
        <v>0</v>
      </c>
      <c r="W16" s="379">
        <v>0</v>
      </c>
      <c r="X16" s="379">
        <v>0</v>
      </c>
      <c r="Y16" s="379">
        <v>0</v>
      </c>
      <c r="Z16" s="379">
        <v>0</v>
      </c>
      <c r="AA16" s="379">
        <v>0</v>
      </c>
      <c r="AB16" s="379">
        <v>0</v>
      </c>
      <c r="AC16" s="379">
        <v>0</v>
      </c>
      <c r="AD16" s="379">
        <v>0</v>
      </c>
      <c r="AE16" s="379">
        <v>0</v>
      </c>
      <c r="AF16" s="379">
        <v>0</v>
      </c>
      <c r="AG16" s="379">
        <v>0</v>
      </c>
      <c r="AH16" s="379">
        <v>0</v>
      </c>
      <c r="AI16" s="379">
        <v>0</v>
      </c>
      <c r="AJ16" s="379">
        <v>0</v>
      </c>
      <c r="AK16" s="379">
        <v>0</v>
      </c>
      <c r="AL16" s="379">
        <v>0</v>
      </c>
      <c r="AM16" s="379">
        <v>0</v>
      </c>
      <c r="AN16" s="379">
        <v>0</v>
      </c>
      <c r="AO16" s="379">
        <v>0</v>
      </c>
      <c r="AP16" s="379">
        <v>0</v>
      </c>
      <c r="AQ16" s="379">
        <v>0</v>
      </c>
      <c r="AR16" s="379">
        <v>0</v>
      </c>
      <c r="AS16" s="379">
        <v>0</v>
      </c>
      <c r="AT16" s="379">
        <v>0</v>
      </c>
      <c r="AU16" s="379">
        <v>0</v>
      </c>
      <c r="AV16" s="379">
        <v>0</v>
      </c>
      <c r="AW16" s="379">
        <v>0</v>
      </c>
      <c r="AX16" s="379">
        <v>0</v>
      </c>
      <c r="AY16" s="379">
        <v>0</v>
      </c>
      <c r="AZ16" s="379">
        <v>0</v>
      </c>
      <c r="BA16" s="379">
        <v>0</v>
      </c>
      <c r="BB16" s="379">
        <v>0</v>
      </c>
      <c r="BC16" s="379">
        <v>0</v>
      </c>
      <c r="BD16" s="379">
        <v>0</v>
      </c>
      <c r="BE16" s="379">
        <v>0</v>
      </c>
      <c r="BF16" s="379">
        <v>0</v>
      </c>
      <c r="BG16" s="379">
        <v>0</v>
      </c>
      <c r="BH16" s="379">
        <v>0</v>
      </c>
      <c r="BI16" s="379">
        <v>0</v>
      </c>
      <c r="BJ16" s="379">
        <v>0</v>
      </c>
      <c r="BK16" s="379">
        <v>0</v>
      </c>
      <c r="BL16" s="379">
        <v>0</v>
      </c>
      <c r="BM16" s="379">
        <v>0</v>
      </c>
      <c r="BN16" s="379">
        <v>0</v>
      </c>
      <c r="BO16" s="379">
        <v>0</v>
      </c>
      <c r="BP16" s="379">
        <v>0</v>
      </c>
      <c r="BQ16" s="379">
        <v>0</v>
      </c>
      <c r="BR16" s="379">
        <v>0</v>
      </c>
      <c r="BS16" s="379">
        <v>0</v>
      </c>
      <c r="BT16" s="379">
        <v>0</v>
      </c>
      <c r="BU16" s="379">
        <v>0</v>
      </c>
      <c r="BV16" s="379">
        <v>0</v>
      </c>
      <c r="BW16" s="379">
        <v>0</v>
      </c>
      <c r="BX16" s="379">
        <v>0</v>
      </c>
      <c r="BY16" s="379">
        <v>0</v>
      </c>
      <c r="BZ16" s="379">
        <v>0</v>
      </c>
      <c r="CA16" s="379">
        <v>0</v>
      </c>
      <c r="CB16" s="379">
        <v>0</v>
      </c>
      <c r="CC16" s="379">
        <v>0</v>
      </c>
      <c r="CD16" s="379">
        <v>0</v>
      </c>
      <c r="CE16" s="379">
        <v>0</v>
      </c>
      <c r="CF16" s="379">
        <v>0</v>
      </c>
      <c r="CG16" s="379">
        <v>0</v>
      </c>
      <c r="CH16" s="379">
        <v>0</v>
      </c>
      <c r="CI16" s="379">
        <v>0</v>
      </c>
      <c r="CJ16" s="379">
        <v>0</v>
      </c>
      <c r="CK16" s="379">
        <v>0</v>
      </c>
      <c r="CL16" s="379">
        <v>0</v>
      </c>
      <c r="CM16" s="379">
        <v>0</v>
      </c>
      <c r="CN16" s="379">
        <v>0</v>
      </c>
      <c r="CO16" s="379">
        <v>0</v>
      </c>
      <c r="CP16" s="379">
        <v>0</v>
      </c>
      <c r="CQ16" s="379">
        <v>0</v>
      </c>
      <c r="CR16" s="379">
        <v>0</v>
      </c>
      <c r="CS16" s="379">
        <v>0</v>
      </c>
      <c r="CT16" s="379">
        <v>0</v>
      </c>
      <c r="CU16" s="379">
        <v>0</v>
      </c>
      <c r="CV16" s="379">
        <v>0</v>
      </c>
      <c r="CW16" s="379">
        <v>0</v>
      </c>
      <c r="CX16" s="379">
        <v>0</v>
      </c>
      <c r="CY16" s="379">
        <v>0</v>
      </c>
      <c r="CZ16" s="379">
        <v>0</v>
      </c>
      <c r="DA16" s="379">
        <v>0</v>
      </c>
      <c r="DB16" s="379">
        <v>0</v>
      </c>
      <c r="DC16" s="379">
        <v>0</v>
      </c>
      <c r="DD16" s="379">
        <v>0</v>
      </c>
      <c r="DE16" s="379">
        <v>0</v>
      </c>
      <c r="DF16" s="379">
        <v>0</v>
      </c>
      <c r="DG16" s="379">
        <v>0</v>
      </c>
      <c r="DH16" s="380">
        <v>0</v>
      </c>
    </row>
    <row r="17" spans="2:112" ht="14.1" customHeight="1">
      <c r="B17" s="70" t="s">
        <v>490</v>
      </c>
      <c r="C17" s="252" t="s">
        <v>441</v>
      </c>
      <c r="D17" s="379">
        <v>2.0000000000000001E-4</v>
      </c>
      <c r="E17" s="379">
        <v>0</v>
      </c>
      <c r="F17" s="379">
        <v>7.6000000000000004E-5</v>
      </c>
      <c r="G17" s="379">
        <v>7.8399999999999997E-4</v>
      </c>
      <c r="H17" s="379">
        <v>1.8461999999999999E-2</v>
      </c>
      <c r="I17" s="379">
        <v>0</v>
      </c>
      <c r="J17" s="379">
        <v>0</v>
      </c>
      <c r="K17" s="379">
        <v>0</v>
      </c>
      <c r="L17" s="379">
        <v>0</v>
      </c>
      <c r="M17" s="379">
        <v>0</v>
      </c>
      <c r="N17" s="379">
        <v>0</v>
      </c>
      <c r="O17" s="379">
        <v>8.7804999999999994E-2</v>
      </c>
      <c r="P17" s="379">
        <v>0.25720700000000002</v>
      </c>
      <c r="Q17" s="379">
        <v>4.8700000000000002E-4</v>
      </c>
      <c r="R17" s="379">
        <v>3.4329999999999999E-3</v>
      </c>
      <c r="S17" s="379">
        <v>8.4400000000000002E-4</v>
      </c>
      <c r="T17" s="379">
        <v>2.8499999999999999E-4</v>
      </c>
      <c r="U17" s="379">
        <v>2.3499999999999999E-4</v>
      </c>
      <c r="V17" s="379">
        <v>1.225E-3</v>
      </c>
      <c r="W17" s="379">
        <v>0</v>
      </c>
      <c r="X17" s="379">
        <v>0</v>
      </c>
      <c r="Y17" s="379">
        <v>0</v>
      </c>
      <c r="Z17" s="379">
        <v>0</v>
      </c>
      <c r="AA17" s="379">
        <v>0</v>
      </c>
      <c r="AB17" s="379">
        <v>0</v>
      </c>
      <c r="AC17" s="379">
        <v>0</v>
      </c>
      <c r="AD17" s="379">
        <v>0</v>
      </c>
      <c r="AE17" s="379">
        <v>0</v>
      </c>
      <c r="AF17" s="379">
        <v>2.81E-4</v>
      </c>
      <c r="AG17" s="379">
        <v>6.6230000000000004E-3</v>
      </c>
      <c r="AH17" s="379">
        <v>2.1007999999999999E-2</v>
      </c>
      <c r="AI17" s="379">
        <v>0</v>
      </c>
      <c r="AJ17" s="379">
        <v>0</v>
      </c>
      <c r="AK17" s="379">
        <v>0</v>
      </c>
      <c r="AL17" s="379">
        <v>6.0700000000000001E-4</v>
      </c>
      <c r="AM17" s="379">
        <v>0</v>
      </c>
      <c r="AN17" s="379">
        <v>0</v>
      </c>
      <c r="AO17" s="379">
        <v>0</v>
      </c>
      <c r="AP17" s="379">
        <v>0</v>
      </c>
      <c r="AQ17" s="379">
        <v>0</v>
      </c>
      <c r="AR17" s="379">
        <v>1.7910000000000001E-3</v>
      </c>
      <c r="AS17" s="379">
        <v>8.7000000000000001E-5</v>
      </c>
      <c r="AT17" s="379">
        <v>3.1700000000000001E-4</v>
      </c>
      <c r="AU17" s="379">
        <v>0</v>
      </c>
      <c r="AV17" s="379">
        <v>4.0999999999999999E-4</v>
      </c>
      <c r="AW17" s="379">
        <v>9.0200000000000002E-4</v>
      </c>
      <c r="AX17" s="379">
        <v>1.24E-3</v>
      </c>
      <c r="AY17" s="379">
        <v>5.7000000000000003E-5</v>
      </c>
      <c r="AZ17" s="379">
        <v>0</v>
      </c>
      <c r="BA17" s="379">
        <v>1.658E-3</v>
      </c>
      <c r="BB17" s="379">
        <v>0</v>
      </c>
      <c r="BC17" s="379">
        <v>1.0900000000000001E-4</v>
      </c>
      <c r="BD17" s="379">
        <v>0</v>
      </c>
      <c r="BE17" s="379">
        <v>0</v>
      </c>
      <c r="BF17" s="379">
        <v>0</v>
      </c>
      <c r="BG17" s="379">
        <v>0</v>
      </c>
      <c r="BH17" s="379">
        <v>7.5199999999999996E-4</v>
      </c>
      <c r="BI17" s="379">
        <v>0</v>
      </c>
      <c r="BJ17" s="379">
        <v>0</v>
      </c>
      <c r="BK17" s="379">
        <v>2.153E-3</v>
      </c>
      <c r="BL17" s="379">
        <v>0</v>
      </c>
      <c r="BM17" s="379">
        <v>4.7600000000000002E-4</v>
      </c>
      <c r="BN17" s="379">
        <v>2.5999999999999999E-3</v>
      </c>
      <c r="BO17" s="379">
        <v>5.2099999999999998E-4</v>
      </c>
      <c r="BP17" s="379">
        <v>2.3599999999999999E-4</v>
      </c>
      <c r="BQ17" s="379">
        <v>0</v>
      </c>
      <c r="BR17" s="379">
        <v>0</v>
      </c>
      <c r="BS17" s="379">
        <v>5.8999999999999998E-5</v>
      </c>
      <c r="BT17" s="379">
        <v>6.7999999999999999E-5</v>
      </c>
      <c r="BU17" s="379">
        <v>2.9999999999999997E-4</v>
      </c>
      <c r="BV17" s="379">
        <v>6.0000000000000002E-6</v>
      </c>
      <c r="BW17" s="379">
        <v>0</v>
      </c>
      <c r="BX17" s="379">
        <v>0</v>
      </c>
      <c r="BY17" s="379">
        <v>0</v>
      </c>
      <c r="BZ17" s="379">
        <v>5.4299999999999997E-4</v>
      </c>
      <c r="CA17" s="379">
        <v>6.8999999999999997E-5</v>
      </c>
      <c r="CB17" s="379">
        <v>1.9000000000000001E-5</v>
      </c>
      <c r="CC17" s="379">
        <v>2.5730000000000002E-3</v>
      </c>
      <c r="CD17" s="379">
        <v>0</v>
      </c>
      <c r="CE17" s="379">
        <v>0</v>
      </c>
      <c r="CF17" s="379">
        <v>4.4999999999999999E-4</v>
      </c>
      <c r="CG17" s="379">
        <v>9.01E-4</v>
      </c>
      <c r="CH17" s="379">
        <v>0</v>
      </c>
      <c r="CI17" s="379">
        <v>0</v>
      </c>
      <c r="CJ17" s="379">
        <v>0</v>
      </c>
      <c r="CK17" s="379">
        <v>4.0000000000000002E-4</v>
      </c>
      <c r="CL17" s="379">
        <v>0</v>
      </c>
      <c r="CM17" s="379">
        <v>5.1999999999999997E-5</v>
      </c>
      <c r="CN17" s="379">
        <v>6.0999999999999999E-5</v>
      </c>
      <c r="CO17" s="379">
        <v>0</v>
      </c>
      <c r="CP17" s="379">
        <v>0</v>
      </c>
      <c r="CQ17" s="379">
        <v>6.7999999999999999E-5</v>
      </c>
      <c r="CR17" s="379">
        <v>2.392E-3</v>
      </c>
      <c r="CS17" s="379">
        <v>6.7000000000000002E-5</v>
      </c>
      <c r="CT17" s="379">
        <v>5.8999999999999998E-5</v>
      </c>
      <c r="CU17" s="379">
        <v>1.44E-4</v>
      </c>
      <c r="CV17" s="379">
        <v>7.7000000000000001E-5</v>
      </c>
      <c r="CW17" s="379">
        <v>0</v>
      </c>
      <c r="CX17" s="379">
        <v>2.5000000000000001E-5</v>
      </c>
      <c r="CY17" s="379">
        <v>5.1099999999999995E-4</v>
      </c>
      <c r="CZ17" s="379">
        <v>9.4899999999999997E-4</v>
      </c>
      <c r="DA17" s="379">
        <v>0</v>
      </c>
      <c r="DB17" s="379">
        <v>6.6000000000000005E-5</v>
      </c>
      <c r="DC17" s="379">
        <v>2.9150000000000001E-3</v>
      </c>
      <c r="DD17" s="379">
        <v>0</v>
      </c>
      <c r="DE17" s="379">
        <v>3.3100000000000002E-4</v>
      </c>
      <c r="DF17" s="379">
        <v>1.453E-2</v>
      </c>
      <c r="DG17" s="379">
        <v>3.3000000000000003E-5</v>
      </c>
      <c r="DH17" s="380">
        <v>2.591E-3</v>
      </c>
    </row>
    <row r="18" spans="2:112" ht="14.1" customHeight="1">
      <c r="B18" s="70" t="s">
        <v>491</v>
      </c>
      <c r="C18" s="252" t="s">
        <v>625</v>
      </c>
      <c r="D18" s="379">
        <v>4.0530000000000002E-3</v>
      </c>
      <c r="E18" s="379">
        <v>4.0999999999999999E-4</v>
      </c>
      <c r="F18" s="379">
        <v>5.1000000000000004E-3</v>
      </c>
      <c r="G18" s="379">
        <v>2.3900000000000001E-4</v>
      </c>
      <c r="H18" s="379">
        <v>7.1789999999999996E-3</v>
      </c>
      <c r="I18" s="379">
        <v>3.7469999999999999E-3</v>
      </c>
      <c r="J18" s="379">
        <v>2.6289999999999998E-3</v>
      </c>
      <c r="K18" s="379">
        <v>1.062E-3</v>
      </c>
      <c r="L18" s="379">
        <v>4.4900000000000002E-4</v>
      </c>
      <c r="M18" s="379">
        <v>0</v>
      </c>
      <c r="N18" s="379">
        <v>0</v>
      </c>
      <c r="O18" s="379">
        <v>1.6260000000000001E-3</v>
      </c>
      <c r="P18" s="379">
        <v>1.3369000000000001E-2</v>
      </c>
      <c r="Q18" s="379">
        <v>8.3299999999999997E-4</v>
      </c>
      <c r="R18" s="379">
        <v>9.810000000000001E-4</v>
      </c>
      <c r="S18" s="379">
        <v>1.5889999999999999E-3</v>
      </c>
      <c r="T18" s="379">
        <v>1.7129999999999999E-3</v>
      </c>
      <c r="U18" s="379">
        <v>5.8699999999999996E-4</v>
      </c>
      <c r="V18" s="379">
        <v>5.8809999999999999E-3</v>
      </c>
      <c r="W18" s="379">
        <v>9.2900000000000003E-4</v>
      </c>
      <c r="X18" s="379">
        <v>0</v>
      </c>
      <c r="Y18" s="379">
        <v>8.1700000000000002E-4</v>
      </c>
      <c r="Z18" s="379">
        <v>1.431E-3</v>
      </c>
      <c r="AA18" s="379">
        <v>0</v>
      </c>
      <c r="AB18" s="379">
        <v>1.8159999999999999E-3</v>
      </c>
      <c r="AC18" s="379">
        <v>8.9499999999999996E-4</v>
      </c>
      <c r="AD18" s="379">
        <v>0</v>
      </c>
      <c r="AE18" s="379">
        <v>5.4000000000000001E-4</v>
      </c>
      <c r="AF18" s="379">
        <v>9.2299999999999999E-4</v>
      </c>
      <c r="AG18" s="379">
        <v>2.16E-3</v>
      </c>
      <c r="AH18" s="379">
        <v>0</v>
      </c>
      <c r="AI18" s="379">
        <v>3.1059999999999998E-3</v>
      </c>
      <c r="AJ18" s="379">
        <v>8.7399999999999999E-4</v>
      </c>
      <c r="AK18" s="379">
        <v>0</v>
      </c>
      <c r="AL18" s="379">
        <v>2.0630000000000002E-3</v>
      </c>
      <c r="AM18" s="379">
        <v>0</v>
      </c>
      <c r="AN18" s="379">
        <v>0</v>
      </c>
      <c r="AO18" s="379">
        <v>2.0400000000000001E-3</v>
      </c>
      <c r="AP18" s="379">
        <v>5.9100000000000005E-4</v>
      </c>
      <c r="AQ18" s="379">
        <v>4.8000000000000001E-5</v>
      </c>
      <c r="AR18" s="379">
        <v>2.5599999999999999E-4</v>
      </c>
      <c r="AS18" s="379">
        <v>1.0740000000000001E-3</v>
      </c>
      <c r="AT18" s="379">
        <v>8.7100000000000003E-4</v>
      </c>
      <c r="AU18" s="379">
        <v>1.305E-3</v>
      </c>
      <c r="AV18" s="379">
        <v>6.6100000000000002E-4</v>
      </c>
      <c r="AW18" s="379">
        <v>1.3079999999999999E-3</v>
      </c>
      <c r="AX18" s="379">
        <v>2.0960000000000002E-3</v>
      </c>
      <c r="AY18" s="379">
        <v>2.7469999999999999E-3</v>
      </c>
      <c r="AZ18" s="379">
        <v>9.1E-4</v>
      </c>
      <c r="BA18" s="379">
        <v>1.658E-3</v>
      </c>
      <c r="BB18" s="379">
        <v>7.9100000000000004E-4</v>
      </c>
      <c r="BC18" s="379">
        <v>4.3800000000000002E-4</v>
      </c>
      <c r="BD18" s="379">
        <v>8.4999999999999995E-4</v>
      </c>
      <c r="BE18" s="379">
        <v>0</v>
      </c>
      <c r="BF18" s="379">
        <v>0</v>
      </c>
      <c r="BG18" s="379">
        <v>0</v>
      </c>
      <c r="BH18" s="379">
        <v>5.8900000000000001E-4</v>
      </c>
      <c r="BI18" s="379">
        <v>0</v>
      </c>
      <c r="BJ18" s="379">
        <v>0</v>
      </c>
      <c r="BK18" s="379">
        <v>2.5019999999999999E-3</v>
      </c>
      <c r="BL18" s="379">
        <v>1.5640000000000001E-3</v>
      </c>
      <c r="BM18" s="379">
        <v>3.8279999999999998E-3</v>
      </c>
      <c r="BN18" s="379">
        <v>1.694E-3</v>
      </c>
      <c r="BO18" s="379">
        <v>1.7930000000000001E-3</v>
      </c>
      <c r="BP18" s="379">
        <v>1.8630000000000001E-3</v>
      </c>
      <c r="BQ18" s="379">
        <v>1.3300000000000001E-4</v>
      </c>
      <c r="BR18" s="379">
        <v>3.79E-4</v>
      </c>
      <c r="BS18" s="379">
        <v>7.0600000000000003E-4</v>
      </c>
      <c r="BT18" s="379">
        <v>2.6350000000000002E-3</v>
      </c>
      <c r="BU18" s="379">
        <v>4.1209999999999997E-3</v>
      </c>
      <c r="BV18" s="379">
        <v>1.2780000000000001E-3</v>
      </c>
      <c r="BW18" s="379">
        <v>1.8200000000000001E-4</v>
      </c>
      <c r="BX18" s="379">
        <v>2.1999999999999999E-5</v>
      </c>
      <c r="BY18" s="379">
        <v>0</v>
      </c>
      <c r="BZ18" s="379">
        <v>7.2400000000000003E-4</v>
      </c>
      <c r="CA18" s="379">
        <v>7.6800000000000002E-4</v>
      </c>
      <c r="CB18" s="379">
        <v>5.4799999999999998E-4</v>
      </c>
      <c r="CC18" s="379">
        <v>2.251E-3</v>
      </c>
      <c r="CD18" s="379">
        <v>1.374E-3</v>
      </c>
      <c r="CE18" s="379">
        <v>0</v>
      </c>
      <c r="CF18" s="379">
        <v>1.575E-3</v>
      </c>
      <c r="CG18" s="379">
        <v>2.3600000000000001E-3</v>
      </c>
      <c r="CH18" s="379">
        <v>1.4400000000000001E-3</v>
      </c>
      <c r="CI18" s="379">
        <v>3.5300000000000002E-4</v>
      </c>
      <c r="CJ18" s="379">
        <v>5.2999999999999998E-4</v>
      </c>
      <c r="CK18" s="379">
        <v>8.7299999999999997E-4</v>
      </c>
      <c r="CL18" s="379">
        <v>6.1799999999999995E-4</v>
      </c>
      <c r="CM18" s="379">
        <v>7.8700000000000005E-4</v>
      </c>
      <c r="CN18" s="379">
        <v>4.2490000000000002E-3</v>
      </c>
      <c r="CO18" s="379">
        <v>1.01E-4</v>
      </c>
      <c r="CP18" s="379">
        <v>1.052E-3</v>
      </c>
      <c r="CQ18" s="379">
        <v>2.5409999999999999E-3</v>
      </c>
      <c r="CR18" s="379">
        <v>1.1542999999999999E-2</v>
      </c>
      <c r="CS18" s="379">
        <v>5.9509999999999997E-3</v>
      </c>
      <c r="CT18" s="379">
        <v>2.81E-3</v>
      </c>
      <c r="CU18" s="379">
        <v>2.6648000000000002E-2</v>
      </c>
      <c r="CV18" s="379">
        <v>2.199E-3</v>
      </c>
      <c r="CW18" s="379">
        <v>1.1900000000000001E-4</v>
      </c>
      <c r="CX18" s="379">
        <v>8.83E-4</v>
      </c>
      <c r="CY18" s="379">
        <v>1.7719999999999999E-3</v>
      </c>
      <c r="CZ18" s="379">
        <v>5.2620000000000002E-3</v>
      </c>
      <c r="DA18" s="379">
        <v>1.1280000000000001E-3</v>
      </c>
      <c r="DB18" s="379">
        <v>1.2052E-2</v>
      </c>
      <c r="DC18" s="379">
        <v>3.4459999999999998E-3</v>
      </c>
      <c r="DD18" s="379">
        <v>8.6049999999999998E-3</v>
      </c>
      <c r="DE18" s="379">
        <v>2.9810000000000001E-3</v>
      </c>
      <c r="DF18" s="379">
        <v>5.5009999999999998E-3</v>
      </c>
      <c r="DG18" s="379">
        <v>9.8999999999999994E-5</v>
      </c>
      <c r="DH18" s="380">
        <v>2.2929999999999999E-3</v>
      </c>
    </row>
    <row r="19" spans="2:112" ht="14.1" customHeight="1">
      <c r="B19" s="70" t="s">
        <v>492</v>
      </c>
      <c r="C19" s="252" t="s">
        <v>626</v>
      </c>
      <c r="D19" s="379">
        <v>9.3999999999999994E-5</v>
      </c>
      <c r="E19" s="379">
        <v>4.8989999999999997E-3</v>
      </c>
      <c r="F19" s="379">
        <v>0</v>
      </c>
      <c r="G19" s="379">
        <v>1.4284E-2</v>
      </c>
      <c r="H19" s="379">
        <v>1.3680000000000001E-3</v>
      </c>
      <c r="I19" s="379">
        <v>5.9199999999999997E-4</v>
      </c>
      <c r="J19" s="379">
        <v>4.7800000000000002E-4</v>
      </c>
      <c r="K19" s="379">
        <v>3.9399999999999998E-4</v>
      </c>
      <c r="L19" s="379">
        <v>1.0089999999999999E-3</v>
      </c>
      <c r="M19" s="379">
        <v>3.7634000000000001E-2</v>
      </c>
      <c r="N19" s="379">
        <v>0</v>
      </c>
      <c r="O19" s="379">
        <v>0</v>
      </c>
      <c r="P19" s="379">
        <v>9.2999999999999997E-5</v>
      </c>
      <c r="Q19" s="379">
        <v>0.17339199999999999</v>
      </c>
      <c r="R19" s="379">
        <v>0.18992200000000001</v>
      </c>
      <c r="S19" s="379">
        <v>0.157301</v>
      </c>
      <c r="T19" s="379">
        <v>0</v>
      </c>
      <c r="U19" s="379">
        <v>0</v>
      </c>
      <c r="V19" s="379">
        <v>2.4499999999999999E-4</v>
      </c>
      <c r="W19" s="379">
        <v>0</v>
      </c>
      <c r="X19" s="379">
        <v>0</v>
      </c>
      <c r="Y19" s="379">
        <v>0</v>
      </c>
      <c r="Z19" s="379">
        <v>0</v>
      </c>
      <c r="AA19" s="379">
        <v>0</v>
      </c>
      <c r="AB19" s="379">
        <v>2.1999999999999999E-5</v>
      </c>
      <c r="AC19" s="379">
        <v>2.24E-4</v>
      </c>
      <c r="AD19" s="379">
        <v>0</v>
      </c>
      <c r="AE19" s="379">
        <v>0</v>
      </c>
      <c r="AF19" s="379">
        <v>3.21E-4</v>
      </c>
      <c r="AG19" s="379">
        <v>1.44E-4</v>
      </c>
      <c r="AH19" s="379">
        <v>2.101E-3</v>
      </c>
      <c r="AI19" s="379">
        <v>3.6540000000000001E-3</v>
      </c>
      <c r="AJ19" s="379">
        <v>4.3999999999999999E-5</v>
      </c>
      <c r="AK19" s="379">
        <v>0</v>
      </c>
      <c r="AL19" s="379">
        <v>1.214E-3</v>
      </c>
      <c r="AM19" s="379">
        <v>0</v>
      </c>
      <c r="AN19" s="379">
        <v>0</v>
      </c>
      <c r="AO19" s="379">
        <v>5.4900000000000001E-4</v>
      </c>
      <c r="AP19" s="379">
        <v>0</v>
      </c>
      <c r="AQ19" s="379">
        <v>0</v>
      </c>
      <c r="AR19" s="379">
        <v>2.8140000000000001E-3</v>
      </c>
      <c r="AS19" s="379">
        <v>1.423E-3</v>
      </c>
      <c r="AT19" s="379">
        <v>5.5400000000000002E-4</v>
      </c>
      <c r="AU19" s="379">
        <v>1.0900000000000001E-4</v>
      </c>
      <c r="AV19" s="379">
        <v>1.06E-4</v>
      </c>
      <c r="AW19" s="379">
        <v>6.0899999999999995E-4</v>
      </c>
      <c r="AX19" s="379">
        <v>8.6000000000000003E-5</v>
      </c>
      <c r="AY19" s="379">
        <v>1.05E-4</v>
      </c>
      <c r="AZ19" s="379">
        <v>8.2999999999999998E-5</v>
      </c>
      <c r="BA19" s="379">
        <v>0</v>
      </c>
      <c r="BB19" s="379">
        <v>0</v>
      </c>
      <c r="BC19" s="379">
        <v>6.5600000000000001E-4</v>
      </c>
      <c r="BD19" s="379">
        <v>0</v>
      </c>
      <c r="BE19" s="379">
        <v>0</v>
      </c>
      <c r="BF19" s="379">
        <v>0</v>
      </c>
      <c r="BG19" s="379">
        <v>0</v>
      </c>
      <c r="BH19" s="379">
        <v>1.63E-4</v>
      </c>
      <c r="BI19" s="379">
        <v>0</v>
      </c>
      <c r="BJ19" s="379">
        <v>0</v>
      </c>
      <c r="BK19" s="379">
        <v>2.4551E-2</v>
      </c>
      <c r="BL19" s="379">
        <v>0</v>
      </c>
      <c r="BM19" s="379">
        <v>7.1016999999999997E-2</v>
      </c>
      <c r="BN19" s="379">
        <v>1.5232000000000001E-2</v>
      </c>
      <c r="BO19" s="379">
        <v>1.671E-3</v>
      </c>
      <c r="BP19" s="379">
        <v>2.5699999999999998E-3</v>
      </c>
      <c r="BQ19" s="379">
        <v>3.728E-3</v>
      </c>
      <c r="BR19" s="379">
        <v>0</v>
      </c>
      <c r="BS19" s="379">
        <v>0</v>
      </c>
      <c r="BT19" s="379">
        <v>0</v>
      </c>
      <c r="BU19" s="379">
        <v>5.9299999999999999E-4</v>
      </c>
      <c r="BV19" s="379">
        <v>8.2999999999999998E-5</v>
      </c>
      <c r="BW19" s="379">
        <v>0</v>
      </c>
      <c r="BX19" s="379">
        <v>0</v>
      </c>
      <c r="BY19" s="379">
        <v>3.0000000000000001E-6</v>
      </c>
      <c r="BZ19" s="379">
        <v>0</v>
      </c>
      <c r="CA19" s="379">
        <v>0</v>
      </c>
      <c r="CB19" s="379">
        <v>0</v>
      </c>
      <c r="CC19" s="379">
        <v>2.5700000000000001E-4</v>
      </c>
      <c r="CD19" s="379">
        <v>0</v>
      </c>
      <c r="CE19" s="379">
        <v>0</v>
      </c>
      <c r="CF19" s="379">
        <v>6.7500000000000004E-4</v>
      </c>
      <c r="CG19" s="379">
        <v>6.6090000000000003E-3</v>
      </c>
      <c r="CH19" s="379">
        <v>6.8999999999999997E-5</v>
      </c>
      <c r="CI19" s="379">
        <v>3.6000000000000001E-5</v>
      </c>
      <c r="CJ19" s="379">
        <v>1.44E-4</v>
      </c>
      <c r="CK19" s="379">
        <v>0</v>
      </c>
      <c r="CL19" s="379">
        <v>0</v>
      </c>
      <c r="CM19" s="379">
        <v>5.1999999999999997E-5</v>
      </c>
      <c r="CN19" s="379">
        <v>2.5999999999999998E-5</v>
      </c>
      <c r="CO19" s="379">
        <v>3.0000000000000001E-5</v>
      </c>
      <c r="CP19" s="379">
        <v>1.02E-4</v>
      </c>
      <c r="CQ19" s="379">
        <v>0</v>
      </c>
      <c r="CR19" s="379">
        <v>1.7899999999999999E-4</v>
      </c>
      <c r="CS19" s="379">
        <v>3.8000000000000002E-5</v>
      </c>
      <c r="CT19" s="379">
        <v>2.1999999999999999E-5</v>
      </c>
      <c r="CU19" s="379">
        <v>1.2E-4</v>
      </c>
      <c r="CV19" s="379">
        <v>3.8999999999999999E-5</v>
      </c>
      <c r="CW19" s="379">
        <v>0</v>
      </c>
      <c r="CX19" s="379">
        <v>1.2E-5</v>
      </c>
      <c r="CY19" s="379">
        <v>3.6200000000000002E-4</v>
      </c>
      <c r="CZ19" s="379">
        <v>2.5900000000000001E-4</v>
      </c>
      <c r="DA19" s="379">
        <v>6.5399999999999996E-4</v>
      </c>
      <c r="DB19" s="379">
        <v>2.6499999999999999E-4</v>
      </c>
      <c r="DC19" s="379">
        <v>5.5999999999999995E-4</v>
      </c>
      <c r="DD19" s="379">
        <v>0</v>
      </c>
      <c r="DE19" s="379">
        <v>7.2900000000000005E-4</v>
      </c>
      <c r="DF19" s="379">
        <v>0</v>
      </c>
      <c r="DG19" s="379">
        <v>0</v>
      </c>
      <c r="DH19" s="380">
        <v>6.1929999999999997E-3</v>
      </c>
    </row>
    <row r="20" spans="2:112" ht="14.1" customHeight="1">
      <c r="B20" s="70" t="s">
        <v>493</v>
      </c>
      <c r="C20" s="252" t="s">
        <v>442</v>
      </c>
      <c r="D20" s="379">
        <v>0</v>
      </c>
      <c r="E20" s="379">
        <v>0</v>
      </c>
      <c r="F20" s="379">
        <v>0</v>
      </c>
      <c r="G20" s="379">
        <v>2.3900000000000001E-4</v>
      </c>
      <c r="H20" s="379">
        <v>3.4200000000000002E-4</v>
      </c>
      <c r="I20" s="379">
        <v>2.9580000000000001E-3</v>
      </c>
      <c r="J20" s="379">
        <v>0</v>
      </c>
      <c r="K20" s="379">
        <v>3.21E-4</v>
      </c>
      <c r="L20" s="379">
        <v>1.12E-4</v>
      </c>
      <c r="M20" s="379">
        <v>0</v>
      </c>
      <c r="N20" s="379">
        <v>0</v>
      </c>
      <c r="O20" s="379">
        <v>0</v>
      </c>
      <c r="P20" s="379">
        <v>9.4399999999999996E-4</v>
      </c>
      <c r="Q20" s="379">
        <v>8.1700000000000002E-4</v>
      </c>
      <c r="R20" s="379">
        <v>1.6552000000000001E-2</v>
      </c>
      <c r="S20" s="379">
        <v>1.366E-3</v>
      </c>
      <c r="T20" s="379">
        <v>1.7129999999999999E-3</v>
      </c>
      <c r="U20" s="379">
        <v>5.8699999999999996E-4</v>
      </c>
      <c r="V20" s="379">
        <v>9.7999999999999997E-4</v>
      </c>
      <c r="W20" s="379">
        <v>1.083E-3</v>
      </c>
      <c r="X20" s="379">
        <v>0</v>
      </c>
      <c r="Y20" s="379">
        <v>0</v>
      </c>
      <c r="Z20" s="379">
        <v>7.1599999999999995E-4</v>
      </c>
      <c r="AA20" s="379">
        <v>0</v>
      </c>
      <c r="AB20" s="379">
        <v>1.928E-3</v>
      </c>
      <c r="AC20" s="379">
        <v>4.4799999999999999E-4</v>
      </c>
      <c r="AD20" s="379">
        <v>0</v>
      </c>
      <c r="AE20" s="379">
        <v>6.7500000000000004E-4</v>
      </c>
      <c r="AF20" s="379">
        <v>8.03E-4</v>
      </c>
      <c r="AG20" s="379">
        <v>1.152E-3</v>
      </c>
      <c r="AH20" s="379">
        <v>0</v>
      </c>
      <c r="AI20" s="379">
        <v>0</v>
      </c>
      <c r="AJ20" s="379">
        <v>5.2400000000000005E-4</v>
      </c>
      <c r="AK20" s="379">
        <v>0</v>
      </c>
      <c r="AL20" s="379">
        <v>1.8209999999999999E-3</v>
      </c>
      <c r="AM20" s="379">
        <v>0</v>
      </c>
      <c r="AN20" s="379">
        <v>0</v>
      </c>
      <c r="AO20" s="379">
        <v>7.85E-4</v>
      </c>
      <c r="AP20" s="379">
        <v>1.9699999999999999E-4</v>
      </c>
      <c r="AQ20" s="379">
        <v>7.2000000000000002E-5</v>
      </c>
      <c r="AR20" s="379">
        <v>0</v>
      </c>
      <c r="AS20" s="379">
        <v>2.9E-4</v>
      </c>
      <c r="AT20" s="379">
        <v>6.3299999999999999E-4</v>
      </c>
      <c r="AU20" s="379">
        <v>4.35E-4</v>
      </c>
      <c r="AV20" s="379">
        <v>3.0400000000000002E-4</v>
      </c>
      <c r="AW20" s="379">
        <v>9.0200000000000002E-4</v>
      </c>
      <c r="AX20" s="379">
        <v>1.9250000000000001E-3</v>
      </c>
      <c r="AY20" s="379">
        <v>8.7600000000000004E-4</v>
      </c>
      <c r="AZ20" s="379">
        <v>3.3100000000000002E-4</v>
      </c>
      <c r="BA20" s="379">
        <v>0</v>
      </c>
      <c r="BB20" s="379">
        <v>6.5899999999999997E-4</v>
      </c>
      <c r="BC20" s="379">
        <v>5.4699999999999996E-4</v>
      </c>
      <c r="BD20" s="379">
        <v>1.4159999999999999E-3</v>
      </c>
      <c r="BE20" s="379">
        <v>0</v>
      </c>
      <c r="BF20" s="379">
        <v>0</v>
      </c>
      <c r="BG20" s="379">
        <v>0</v>
      </c>
      <c r="BH20" s="379">
        <v>6.4999999999999997E-4</v>
      </c>
      <c r="BI20" s="379">
        <v>0</v>
      </c>
      <c r="BJ20" s="379">
        <v>0</v>
      </c>
      <c r="BK20" s="379">
        <v>2.2690000000000002E-3</v>
      </c>
      <c r="BL20" s="379">
        <v>0</v>
      </c>
      <c r="BM20" s="379">
        <v>1.1344999999999999E-2</v>
      </c>
      <c r="BN20" s="379">
        <v>2.1330999999999999E-2</v>
      </c>
      <c r="BO20" s="379">
        <v>6.7999999999999999E-5</v>
      </c>
      <c r="BP20" s="379">
        <v>1.01E-4</v>
      </c>
      <c r="BQ20" s="379">
        <v>7.0600000000000003E-4</v>
      </c>
      <c r="BR20" s="379">
        <v>5.0500000000000002E-4</v>
      </c>
      <c r="BS20" s="379">
        <v>3.176E-3</v>
      </c>
      <c r="BT20" s="379">
        <v>3.1110000000000001E-3</v>
      </c>
      <c r="BU20" s="379">
        <v>9.3999999999999997E-4</v>
      </c>
      <c r="BV20" s="379">
        <v>2.5230000000000001E-3</v>
      </c>
      <c r="BW20" s="379">
        <v>5.7799999999999995E-4</v>
      </c>
      <c r="BX20" s="379">
        <v>1.7459999999999999E-3</v>
      </c>
      <c r="BY20" s="379">
        <v>1.44E-4</v>
      </c>
      <c r="BZ20" s="379">
        <v>1.8100000000000001E-4</v>
      </c>
      <c r="CA20" s="379">
        <v>3.6200000000000002E-4</v>
      </c>
      <c r="CB20" s="379">
        <v>0</v>
      </c>
      <c r="CC20" s="379">
        <v>8.3600000000000005E-4</v>
      </c>
      <c r="CD20" s="379">
        <v>5.8900000000000001E-4</v>
      </c>
      <c r="CE20" s="379">
        <v>0</v>
      </c>
      <c r="CF20" s="379">
        <v>2.1380000000000001E-3</v>
      </c>
      <c r="CG20" s="379">
        <v>3.5620000000000001E-3</v>
      </c>
      <c r="CH20" s="379">
        <v>2.7399999999999999E-4</v>
      </c>
      <c r="CI20" s="379">
        <v>2.8140000000000001E-3</v>
      </c>
      <c r="CJ20" s="379">
        <v>6.2600000000000004E-4</v>
      </c>
      <c r="CK20" s="379">
        <v>2.2550000000000001E-3</v>
      </c>
      <c r="CL20" s="379">
        <v>2.6770000000000001E-3</v>
      </c>
      <c r="CM20" s="379">
        <v>1.4170000000000001E-3</v>
      </c>
      <c r="CN20" s="379">
        <v>8.8400000000000002E-4</v>
      </c>
      <c r="CO20" s="379">
        <v>1.7080000000000001E-3</v>
      </c>
      <c r="CP20" s="379">
        <v>2.8210000000000002E-3</v>
      </c>
      <c r="CQ20" s="379">
        <v>1.887E-3</v>
      </c>
      <c r="CR20" s="379">
        <v>5.9800000000000001E-4</v>
      </c>
      <c r="CS20" s="379">
        <v>7.7669999999999996E-3</v>
      </c>
      <c r="CT20" s="379">
        <v>3.1150000000000001E-3</v>
      </c>
      <c r="CU20" s="379">
        <v>1.4692E-2</v>
      </c>
      <c r="CV20" s="379">
        <v>1.774E-3</v>
      </c>
      <c r="CW20" s="379">
        <v>3.5799999999999997E-4</v>
      </c>
      <c r="CX20" s="379">
        <v>1.9599999999999999E-4</v>
      </c>
      <c r="CY20" s="379">
        <v>1.9610000000000001E-3</v>
      </c>
      <c r="CZ20" s="379">
        <v>1.812E-3</v>
      </c>
      <c r="DA20" s="379">
        <v>2.3119999999999998E-3</v>
      </c>
      <c r="DB20" s="379">
        <v>5.6300000000000002E-4</v>
      </c>
      <c r="DC20" s="379">
        <v>4.947E-3</v>
      </c>
      <c r="DD20" s="379">
        <v>0</v>
      </c>
      <c r="DE20" s="379">
        <v>1.722E-3</v>
      </c>
      <c r="DF20" s="379">
        <v>0</v>
      </c>
      <c r="DG20" s="379">
        <v>6.6000000000000005E-5</v>
      </c>
      <c r="DH20" s="380">
        <v>2.0209999999999998E-3</v>
      </c>
    </row>
    <row r="21" spans="2:112" ht="14.1" customHeight="1">
      <c r="B21" s="70" t="s">
        <v>494</v>
      </c>
      <c r="C21" s="252" t="s">
        <v>627</v>
      </c>
      <c r="D21" s="379">
        <v>1.3100000000000001E-4</v>
      </c>
      <c r="E21" s="379">
        <v>0</v>
      </c>
      <c r="F21" s="379">
        <v>1.5200000000000001E-4</v>
      </c>
      <c r="G21" s="379">
        <v>0</v>
      </c>
      <c r="H21" s="379">
        <v>0</v>
      </c>
      <c r="I21" s="379">
        <v>0</v>
      </c>
      <c r="J21" s="379">
        <v>0</v>
      </c>
      <c r="K21" s="379">
        <v>1.1900000000000001E-4</v>
      </c>
      <c r="L21" s="379">
        <v>0</v>
      </c>
      <c r="M21" s="379">
        <v>0</v>
      </c>
      <c r="N21" s="379">
        <v>0</v>
      </c>
      <c r="O21" s="379">
        <v>1.6260000000000001E-3</v>
      </c>
      <c r="P21" s="379">
        <v>5.9299999999999999E-4</v>
      </c>
      <c r="Q21" s="379">
        <v>9.7900000000000001E-3</v>
      </c>
      <c r="R21" s="379">
        <v>9.809E-3</v>
      </c>
      <c r="S21" s="379">
        <v>0.244084</v>
      </c>
      <c r="T21" s="379">
        <v>0.34741699999999998</v>
      </c>
      <c r="U21" s="379">
        <v>0.100329</v>
      </c>
      <c r="V21" s="379">
        <v>0</v>
      </c>
      <c r="W21" s="379">
        <v>1.55E-4</v>
      </c>
      <c r="X21" s="379">
        <v>0</v>
      </c>
      <c r="Y21" s="379">
        <v>0</v>
      </c>
      <c r="Z21" s="379">
        <v>0</v>
      </c>
      <c r="AA21" s="379">
        <v>0</v>
      </c>
      <c r="AB21" s="379">
        <v>4.372E-3</v>
      </c>
      <c r="AC21" s="379">
        <v>4.4799999999999999E-4</v>
      </c>
      <c r="AD21" s="379">
        <v>0</v>
      </c>
      <c r="AE21" s="379">
        <v>0</v>
      </c>
      <c r="AF21" s="379">
        <v>1.405E-3</v>
      </c>
      <c r="AG21" s="379">
        <v>4.7520000000000001E-3</v>
      </c>
      <c r="AH21" s="379">
        <v>1.0499999999999999E-3</v>
      </c>
      <c r="AI21" s="379">
        <v>2.9413999999999999E-2</v>
      </c>
      <c r="AJ21" s="379">
        <v>0</v>
      </c>
      <c r="AK21" s="379">
        <v>0</v>
      </c>
      <c r="AL21" s="379">
        <v>2.7431000000000001E-2</v>
      </c>
      <c r="AM21" s="379">
        <v>0</v>
      </c>
      <c r="AN21" s="379">
        <v>0</v>
      </c>
      <c r="AO21" s="379">
        <v>0</v>
      </c>
      <c r="AP21" s="379">
        <v>1.9699999999999999E-4</v>
      </c>
      <c r="AQ21" s="379">
        <v>0</v>
      </c>
      <c r="AR21" s="379">
        <v>2.0470000000000002E-3</v>
      </c>
      <c r="AS21" s="379">
        <v>1.16E-4</v>
      </c>
      <c r="AT21" s="379">
        <v>6.3299999999999999E-4</v>
      </c>
      <c r="AU21" s="379">
        <v>7.6199999999999998E-4</v>
      </c>
      <c r="AV21" s="379">
        <v>9.2999999999999997E-5</v>
      </c>
      <c r="AW21" s="379">
        <v>1.3999999999999999E-4</v>
      </c>
      <c r="AX21" s="379">
        <v>5.13E-4</v>
      </c>
      <c r="AY21" s="379">
        <v>1.931E-3</v>
      </c>
      <c r="AZ21" s="379">
        <v>3.3080000000000002E-3</v>
      </c>
      <c r="BA21" s="379">
        <v>0</v>
      </c>
      <c r="BB21" s="379">
        <v>0</v>
      </c>
      <c r="BC21" s="379">
        <v>1.2030000000000001E-3</v>
      </c>
      <c r="BD21" s="379">
        <v>1.983E-3</v>
      </c>
      <c r="BE21" s="379">
        <v>0</v>
      </c>
      <c r="BF21" s="379">
        <v>0</v>
      </c>
      <c r="BG21" s="379">
        <v>0</v>
      </c>
      <c r="BH21" s="379">
        <v>5.6899999999999995E-4</v>
      </c>
      <c r="BI21" s="379">
        <v>0</v>
      </c>
      <c r="BJ21" s="379">
        <v>0</v>
      </c>
      <c r="BK21" s="379">
        <v>8.8430000000000002E-3</v>
      </c>
      <c r="BL21" s="379">
        <v>0</v>
      </c>
      <c r="BM21" s="379">
        <v>5.3709999999999999E-3</v>
      </c>
      <c r="BN21" s="379">
        <v>4.5529999999999998E-3</v>
      </c>
      <c r="BO21" s="379">
        <v>0</v>
      </c>
      <c r="BP21" s="379">
        <v>0</v>
      </c>
      <c r="BQ21" s="379">
        <v>0</v>
      </c>
      <c r="BR21" s="379">
        <v>0</v>
      </c>
      <c r="BS21" s="379">
        <v>0</v>
      </c>
      <c r="BT21" s="379">
        <v>2.8899999999999998E-4</v>
      </c>
      <c r="BU21" s="379">
        <v>-6.0999999999999997E-4</v>
      </c>
      <c r="BV21" s="379">
        <v>4.4799999999999999E-4</v>
      </c>
      <c r="BW21" s="379">
        <v>0</v>
      </c>
      <c r="BX21" s="379">
        <v>0</v>
      </c>
      <c r="BY21" s="379">
        <v>6.8999999999999997E-5</v>
      </c>
      <c r="BZ21" s="379">
        <v>0</v>
      </c>
      <c r="CA21" s="379">
        <v>3.0200000000000002E-4</v>
      </c>
      <c r="CB21" s="379">
        <v>0</v>
      </c>
      <c r="CC21" s="379">
        <v>0</v>
      </c>
      <c r="CD21" s="379">
        <v>0</v>
      </c>
      <c r="CE21" s="379">
        <v>1.8979999999999999E-3</v>
      </c>
      <c r="CF21" s="379">
        <v>4.3880000000000004E-3</v>
      </c>
      <c r="CG21" s="379">
        <v>7.5100000000000002E-3</v>
      </c>
      <c r="CH21" s="379">
        <v>0</v>
      </c>
      <c r="CI21" s="379">
        <v>1.18E-4</v>
      </c>
      <c r="CJ21" s="379">
        <v>0</v>
      </c>
      <c r="CK21" s="379">
        <v>5.0559999999999997E-3</v>
      </c>
      <c r="CL21" s="379">
        <v>2.0599999999999999E-4</v>
      </c>
      <c r="CM21" s="379">
        <v>9.1133000000000006E-2</v>
      </c>
      <c r="CN21" s="379">
        <v>1.46E-4</v>
      </c>
      <c r="CO21" s="379">
        <v>2.2780000000000001E-3</v>
      </c>
      <c r="CP21" s="379">
        <v>3.4489999999999998E-3</v>
      </c>
      <c r="CQ21" s="379">
        <v>0</v>
      </c>
      <c r="CR21" s="379">
        <v>5.1440000000000001E-3</v>
      </c>
      <c r="CS21" s="379">
        <v>1.3500000000000001E-3</v>
      </c>
      <c r="CT21" s="379">
        <v>7.36E-4</v>
      </c>
      <c r="CU21" s="379">
        <v>2.209E-3</v>
      </c>
      <c r="CV21" s="379">
        <v>0</v>
      </c>
      <c r="CW21" s="379">
        <v>0</v>
      </c>
      <c r="CX21" s="379">
        <v>2.0799999999999999E-4</v>
      </c>
      <c r="CY21" s="379">
        <v>5.9420000000000002E-3</v>
      </c>
      <c r="CZ21" s="379">
        <v>4.3100000000000001E-4</v>
      </c>
      <c r="DA21" s="379">
        <v>0</v>
      </c>
      <c r="DB21" s="379">
        <v>7.9500000000000003E-4</v>
      </c>
      <c r="DC21" s="379">
        <v>6.7699999999999998E-4</v>
      </c>
      <c r="DD21" s="379">
        <v>0</v>
      </c>
      <c r="DE21" s="379">
        <v>9.8999999999999994E-5</v>
      </c>
      <c r="DF21" s="379">
        <v>0.12392300000000001</v>
      </c>
      <c r="DG21" s="379">
        <v>2.63E-4</v>
      </c>
      <c r="DH21" s="380">
        <v>3.5760000000000002E-3</v>
      </c>
    </row>
    <row r="22" spans="2:112" ht="14.1" customHeight="1">
      <c r="B22" s="70" t="s">
        <v>495</v>
      </c>
      <c r="C22" s="252" t="s">
        <v>628</v>
      </c>
      <c r="D22" s="379">
        <v>1.9543000000000001E-2</v>
      </c>
      <c r="E22" s="379">
        <v>5.1809999999999998E-3</v>
      </c>
      <c r="F22" s="379">
        <v>3.8900999999999998E-2</v>
      </c>
      <c r="G22" s="379">
        <v>2.7269999999999998E-3</v>
      </c>
      <c r="H22" s="379">
        <v>0</v>
      </c>
      <c r="I22" s="379">
        <v>0</v>
      </c>
      <c r="J22" s="379">
        <v>0</v>
      </c>
      <c r="K22" s="379">
        <v>1.1742000000000001E-2</v>
      </c>
      <c r="L22" s="379">
        <v>2.8150000000000001E-2</v>
      </c>
      <c r="M22" s="379">
        <v>0</v>
      </c>
      <c r="N22" s="379">
        <v>0</v>
      </c>
      <c r="O22" s="379">
        <v>0</v>
      </c>
      <c r="P22" s="379">
        <v>1.2960000000000001E-3</v>
      </c>
      <c r="Q22" s="379">
        <v>7.54E-4</v>
      </c>
      <c r="R22" s="379">
        <v>5.5170000000000002E-3</v>
      </c>
      <c r="S22" s="379">
        <v>6.9499999999999998E-4</v>
      </c>
      <c r="T22" s="379">
        <v>1.9980000000000002E-3</v>
      </c>
      <c r="U22" s="379">
        <v>1.175E-3</v>
      </c>
      <c r="V22" s="379">
        <v>2.2049999999999999E-3</v>
      </c>
      <c r="W22" s="379">
        <v>1.083E-3</v>
      </c>
      <c r="X22" s="379">
        <v>0</v>
      </c>
      <c r="Y22" s="379">
        <v>1.2260000000000001E-3</v>
      </c>
      <c r="Z22" s="379">
        <v>3.578E-3</v>
      </c>
      <c r="AA22" s="379">
        <v>0</v>
      </c>
      <c r="AB22" s="379">
        <v>2.6029E-2</v>
      </c>
      <c r="AC22" s="379">
        <v>8.0569999999999999E-3</v>
      </c>
      <c r="AD22" s="379">
        <v>0</v>
      </c>
      <c r="AE22" s="379">
        <v>0</v>
      </c>
      <c r="AF22" s="379">
        <v>2.849E-3</v>
      </c>
      <c r="AG22" s="379">
        <v>2.5920000000000001E-3</v>
      </c>
      <c r="AH22" s="379">
        <v>6.3029999999999996E-3</v>
      </c>
      <c r="AI22" s="379">
        <v>2.4573000000000001E-2</v>
      </c>
      <c r="AJ22" s="379">
        <v>1.3100000000000001E-4</v>
      </c>
      <c r="AK22" s="379">
        <v>0</v>
      </c>
      <c r="AL22" s="379">
        <v>1.0920000000000001E-3</v>
      </c>
      <c r="AM22" s="379">
        <v>0</v>
      </c>
      <c r="AN22" s="379">
        <v>0</v>
      </c>
      <c r="AO22" s="379">
        <v>7.7999999999999999E-5</v>
      </c>
      <c r="AP22" s="379">
        <v>1.9699999999999999E-4</v>
      </c>
      <c r="AQ22" s="379">
        <v>0</v>
      </c>
      <c r="AR22" s="379">
        <v>0</v>
      </c>
      <c r="AS22" s="379">
        <v>2.03E-4</v>
      </c>
      <c r="AT22" s="379">
        <v>2.0579999999999999E-3</v>
      </c>
      <c r="AU22" s="379">
        <v>6.5300000000000004E-4</v>
      </c>
      <c r="AV22" s="379">
        <v>1.5899999999999999E-4</v>
      </c>
      <c r="AW22" s="379">
        <v>7.365E-3</v>
      </c>
      <c r="AX22" s="379">
        <v>5.9900000000000003E-4</v>
      </c>
      <c r="AY22" s="379">
        <v>6.6699999999999995E-4</v>
      </c>
      <c r="AZ22" s="379">
        <v>7.4399999999999998E-4</v>
      </c>
      <c r="BA22" s="379">
        <v>3.3170000000000001E-3</v>
      </c>
      <c r="BB22" s="379">
        <v>2.6400000000000002E-4</v>
      </c>
      <c r="BC22" s="379">
        <v>6.4539999999999997E-3</v>
      </c>
      <c r="BD22" s="379">
        <v>2.5500000000000002E-3</v>
      </c>
      <c r="BE22" s="379">
        <v>0</v>
      </c>
      <c r="BF22" s="379">
        <v>0</v>
      </c>
      <c r="BG22" s="379">
        <v>0</v>
      </c>
      <c r="BH22" s="379">
        <v>2.8499999999999999E-4</v>
      </c>
      <c r="BI22" s="379">
        <v>0</v>
      </c>
      <c r="BJ22" s="379">
        <v>0</v>
      </c>
      <c r="BK22" s="379">
        <v>1.2800000000000001E-3</v>
      </c>
      <c r="BL22" s="379">
        <v>1.5640000000000001E-3</v>
      </c>
      <c r="BM22" s="379">
        <v>2.1999999999999999E-5</v>
      </c>
      <c r="BN22" s="379">
        <v>1.036E-3</v>
      </c>
      <c r="BO22" s="379">
        <v>0</v>
      </c>
      <c r="BP22" s="379">
        <v>0</v>
      </c>
      <c r="BQ22" s="379">
        <v>0</v>
      </c>
      <c r="BR22" s="379">
        <v>0</v>
      </c>
      <c r="BS22" s="379">
        <v>2.9E-5</v>
      </c>
      <c r="BT22" s="379">
        <v>1.122E-3</v>
      </c>
      <c r="BU22" s="379">
        <v>6.4929999999999996E-3</v>
      </c>
      <c r="BV22" s="379">
        <v>1.488E-3</v>
      </c>
      <c r="BW22" s="379">
        <v>6.0999999999999999E-5</v>
      </c>
      <c r="BX22" s="379">
        <v>0</v>
      </c>
      <c r="BY22" s="379">
        <v>0</v>
      </c>
      <c r="BZ22" s="379">
        <v>1.8100000000000001E-4</v>
      </c>
      <c r="CA22" s="379">
        <v>4.66E-4</v>
      </c>
      <c r="CB22" s="379">
        <v>0</v>
      </c>
      <c r="CC22" s="379">
        <v>5.7899999999999998E-4</v>
      </c>
      <c r="CD22" s="379">
        <v>3.9199999999999999E-4</v>
      </c>
      <c r="CE22" s="379">
        <v>0</v>
      </c>
      <c r="CF22" s="379">
        <v>1.688E-3</v>
      </c>
      <c r="CG22" s="379">
        <v>1.0127000000000001E-2</v>
      </c>
      <c r="CH22" s="379">
        <v>2.7399999999999999E-4</v>
      </c>
      <c r="CI22" s="379">
        <v>2.7099999999999997E-4</v>
      </c>
      <c r="CJ22" s="379">
        <v>2.8899999999999998E-4</v>
      </c>
      <c r="CK22" s="379">
        <v>9.0899999999999998E-4</v>
      </c>
      <c r="CL22" s="379">
        <v>4.1199999999999999E-4</v>
      </c>
      <c r="CM22" s="379">
        <v>2.1000000000000001E-4</v>
      </c>
      <c r="CN22" s="379">
        <v>1.6100000000000001E-4</v>
      </c>
      <c r="CO22" s="379">
        <v>7.5100000000000004E-4</v>
      </c>
      <c r="CP22" s="379">
        <v>2.777E-3</v>
      </c>
      <c r="CQ22" s="379">
        <v>1.2279999999999999E-3</v>
      </c>
      <c r="CR22" s="379">
        <v>4.8440000000000002E-3</v>
      </c>
      <c r="CS22" s="379">
        <v>5.4469999999999996E-3</v>
      </c>
      <c r="CT22" s="379">
        <v>6.0740000000000004E-3</v>
      </c>
      <c r="CU22" s="379">
        <v>2.1610000000000002E-3</v>
      </c>
      <c r="CV22" s="379">
        <v>0</v>
      </c>
      <c r="CW22" s="379">
        <v>4.7699999999999999E-4</v>
      </c>
      <c r="CX22" s="379">
        <v>0</v>
      </c>
      <c r="CY22" s="379">
        <v>1.132E-3</v>
      </c>
      <c r="CZ22" s="379">
        <v>1.5100000000000001E-3</v>
      </c>
      <c r="DA22" s="379">
        <v>3.0000000000000001E-3</v>
      </c>
      <c r="DB22" s="379">
        <v>7.6199999999999998E-4</v>
      </c>
      <c r="DC22" s="379">
        <v>6.1799999999999995E-4</v>
      </c>
      <c r="DD22" s="379">
        <v>0</v>
      </c>
      <c r="DE22" s="379">
        <v>1.093E-3</v>
      </c>
      <c r="DF22" s="379">
        <v>0.30845899999999998</v>
      </c>
      <c r="DG22" s="379">
        <v>2.63E-4</v>
      </c>
      <c r="DH22" s="380">
        <v>3.1180000000000001E-3</v>
      </c>
    </row>
    <row r="23" spans="2:112" ht="14.1" customHeight="1">
      <c r="B23" s="70" t="s">
        <v>496</v>
      </c>
      <c r="C23" s="252" t="s">
        <v>629</v>
      </c>
      <c r="D23" s="379">
        <v>3.6999999999999998E-5</v>
      </c>
      <c r="E23" s="379">
        <v>0</v>
      </c>
      <c r="F23" s="379">
        <v>1.5200000000000001E-4</v>
      </c>
      <c r="G23" s="379">
        <v>3.4E-5</v>
      </c>
      <c r="H23" s="379">
        <v>0</v>
      </c>
      <c r="I23" s="379">
        <v>5.9199999999999997E-4</v>
      </c>
      <c r="J23" s="379">
        <v>2.3900000000000001E-4</v>
      </c>
      <c r="K23" s="379">
        <v>6.2830000000000004E-3</v>
      </c>
      <c r="L23" s="379">
        <v>1.851E-3</v>
      </c>
      <c r="M23" s="379">
        <v>0</v>
      </c>
      <c r="N23" s="379">
        <v>0</v>
      </c>
      <c r="O23" s="379">
        <v>0</v>
      </c>
      <c r="P23" s="379">
        <v>5.9299999999999999E-4</v>
      </c>
      <c r="Q23" s="379">
        <v>7.3899999999999997E-4</v>
      </c>
      <c r="R23" s="379">
        <v>1.2300000000000001E-4</v>
      </c>
      <c r="S23" s="379">
        <v>7.3999999999999996E-5</v>
      </c>
      <c r="T23" s="379">
        <v>8.5599999999999999E-4</v>
      </c>
      <c r="U23" s="379">
        <v>3.8885999999999997E-2</v>
      </c>
      <c r="V23" s="379">
        <v>0</v>
      </c>
      <c r="W23" s="379">
        <v>1.55E-4</v>
      </c>
      <c r="X23" s="379">
        <v>0</v>
      </c>
      <c r="Y23" s="379">
        <v>0</v>
      </c>
      <c r="Z23" s="379">
        <v>0</v>
      </c>
      <c r="AA23" s="379">
        <v>0</v>
      </c>
      <c r="AB23" s="379">
        <v>4.0800000000000003E-3</v>
      </c>
      <c r="AC23" s="379">
        <v>1.119E-3</v>
      </c>
      <c r="AD23" s="379">
        <v>0</v>
      </c>
      <c r="AE23" s="379">
        <v>4.0499999999999998E-4</v>
      </c>
      <c r="AF23" s="379">
        <v>6.4199999999999999E-4</v>
      </c>
      <c r="AG23" s="379">
        <v>1.44E-4</v>
      </c>
      <c r="AH23" s="379">
        <v>0</v>
      </c>
      <c r="AI23" s="379">
        <v>5.6639999999999998E-3</v>
      </c>
      <c r="AJ23" s="379">
        <v>4.3999999999999999E-5</v>
      </c>
      <c r="AK23" s="379">
        <v>0</v>
      </c>
      <c r="AL23" s="379">
        <v>0</v>
      </c>
      <c r="AM23" s="379">
        <v>0</v>
      </c>
      <c r="AN23" s="379">
        <v>0</v>
      </c>
      <c r="AO23" s="379">
        <v>6.2799999999999998E-4</v>
      </c>
      <c r="AP23" s="379">
        <v>0</v>
      </c>
      <c r="AQ23" s="379">
        <v>2.4000000000000001E-5</v>
      </c>
      <c r="AR23" s="379">
        <v>0</v>
      </c>
      <c r="AS23" s="379">
        <v>2.32E-4</v>
      </c>
      <c r="AT23" s="379">
        <v>7.1199999999999996E-4</v>
      </c>
      <c r="AU23" s="379">
        <v>6.5300000000000004E-4</v>
      </c>
      <c r="AV23" s="379">
        <v>8.0599999999999997E-4</v>
      </c>
      <c r="AW23" s="379">
        <v>1.3209999999999999E-3</v>
      </c>
      <c r="AX23" s="379">
        <v>4.1910000000000003E-3</v>
      </c>
      <c r="AY23" s="379">
        <v>9.2E-5</v>
      </c>
      <c r="AZ23" s="379">
        <v>3.3100000000000002E-4</v>
      </c>
      <c r="BA23" s="379">
        <v>8.2920000000000008E-3</v>
      </c>
      <c r="BB23" s="379">
        <v>6.5899999999999997E-4</v>
      </c>
      <c r="BC23" s="379">
        <v>1.0900000000000001E-4</v>
      </c>
      <c r="BD23" s="379">
        <v>4.5329999999999997E-3</v>
      </c>
      <c r="BE23" s="379">
        <v>0</v>
      </c>
      <c r="BF23" s="379">
        <v>0</v>
      </c>
      <c r="BG23" s="379">
        <v>0</v>
      </c>
      <c r="BH23" s="379">
        <v>2.4399999999999999E-4</v>
      </c>
      <c r="BI23" s="379">
        <v>0</v>
      </c>
      <c r="BJ23" s="379">
        <v>1.0120000000000001E-3</v>
      </c>
      <c r="BK23" s="379">
        <v>5.1200000000000004E-3</v>
      </c>
      <c r="BL23" s="379">
        <v>2.7369999999999998E-3</v>
      </c>
      <c r="BM23" s="379">
        <v>4.37E-4</v>
      </c>
      <c r="BN23" s="379">
        <v>8.3299999999999997E-4</v>
      </c>
      <c r="BO23" s="379">
        <v>3.4099999999999999E-4</v>
      </c>
      <c r="BP23" s="379">
        <v>2.24E-4</v>
      </c>
      <c r="BQ23" s="379">
        <v>1.206E-3</v>
      </c>
      <c r="BR23" s="379">
        <v>5.0499999999999998E-3</v>
      </c>
      <c r="BS23" s="379">
        <v>2.3519999999999999E-3</v>
      </c>
      <c r="BT23" s="379">
        <v>4.6249999999999998E-3</v>
      </c>
      <c r="BU23" s="379">
        <v>5.3880000000000004E-3</v>
      </c>
      <c r="BV23" s="379">
        <v>1.4047E-2</v>
      </c>
      <c r="BW23" s="379">
        <v>2.13E-4</v>
      </c>
      <c r="BX23" s="379">
        <v>2.1999999999999999E-5</v>
      </c>
      <c r="BY23" s="379">
        <v>0</v>
      </c>
      <c r="BZ23" s="379">
        <v>7.2400000000000003E-4</v>
      </c>
      <c r="CA23" s="379">
        <v>1.191E-3</v>
      </c>
      <c r="CB23" s="379">
        <v>0</v>
      </c>
      <c r="CC23" s="379">
        <v>7.0799999999999997E-4</v>
      </c>
      <c r="CD23" s="379">
        <v>5.8900000000000001E-4</v>
      </c>
      <c r="CE23" s="379">
        <v>1.8979999999999999E-3</v>
      </c>
      <c r="CF23" s="379">
        <v>7.8799999999999996E-4</v>
      </c>
      <c r="CG23" s="379">
        <v>4.7200000000000002E-3</v>
      </c>
      <c r="CH23" s="379">
        <v>5.4159999999999998E-3</v>
      </c>
      <c r="CI23" s="379">
        <v>6.3689999999999997E-3</v>
      </c>
      <c r="CJ23" s="379">
        <v>2.0219999999999999E-3</v>
      </c>
      <c r="CK23" s="379">
        <v>4.8739999999999999E-3</v>
      </c>
      <c r="CL23" s="379">
        <v>7.0020000000000004E-3</v>
      </c>
      <c r="CM23" s="379">
        <v>8.2996E-2</v>
      </c>
      <c r="CN23" s="379">
        <v>5.2119999999999996E-3</v>
      </c>
      <c r="CO23" s="379">
        <v>2.8470000000000001E-3</v>
      </c>
      <c r="CP23" s="379">
        <v>1.6684000000000001E-2</v>
      </c>
      <c r="CQ23" s="379">
        <v>1.686E-3</v>
      </c>
      <c r="CR23" s="379">
        <v>7.7749999999999998E-3</v>
      </c>
      <c r="CS23" s="379">
        <v>6.3790000000000001E-3</v>
      </c>
      <c r="CT23" s="379">
        <v>1.1150000000000001E-3</v>
      </c>
      <c r="CU23" s="379">
        <v>2.9817E-2</v>
      </c>
      <c r="CV23" s="379">
        <v>1.54E-4</v>
      </c>
      <c r="CW23" s="379">
        <v>2.6605E-2</v>
      </c>
      <c r="CX23" s="379">
        <v>1.067E-3</v>
      </c>
      <c r="CY23" s="379">
        <v>4.1399999999999996E-3</v>
      </c>
      <c r="CZ23" s="379">
        <v>4.3100000000000001E-4</v>
      </c>
      <c r="DA23" s="379">
        <v>2.3699999999999999E-4</v>
      </c>
      <c r="DB23" s="379">
        <v>1.3910000000000001E-3</v>
      </c>
      <c r="DC23" s="379">
        <v>4.7410000000000004E-3</v>
      </c>
      <c r="DD23" s="379">
        <v>0</v>
      </c>
      <c r="DE23" s="379">
        <v>1.523E-3</v>
      </c>
      <c r="DF23" s="379">
        <v>0</v>
      </c>
      <c r="DG23" s="379">
        <v>3.3000000000000003E-5</v>
      </c>
      <c r="DH23" s="380">
        <v>3.31E-3</v>
      </c>
    </row>
    <row r="24" spans="2:112" ht="14.1" customHeight="1">
      <c r="B24" s="70" t="s">
        <v>497</v>
      </c>
      <c r="C24" s="252" t="s">
        <v>443</v>
      </c>
      <c r="D24" s="379">
        <v>4.1459000000000003E-2</v>
      </c>
      <c r="E24" s="379">
        <v>0</v>
      </c>
      <c r="F24" s="379">
        <v>1.3699999999999999E-3</v>
      </c>
      <c r="G24" s="379">
        <v>1.02E-4</v>
      </c>
      <c r="H24" s="379">
        <v>0</v>
      </c>
      <c r="I24" s="379">
        <v>0</v>
      </c>
      <c r="J24" s="379">
        <v>0</v>
      </c>
      <c r="K24" s="379">
        <v>0</v>
      </c>
      <c r="L24" s="379">
        <v>2.24E-4</v>
      </c>
      <c r="M24" s="379">
        <v>0</v>
      </c>
      <c r="N24" s="379">
        <v>0</v>
      </c>
      <c r="O24" s="379">
        <v>0</v>
      </c>
      <c r="P24" s="379">
        <v>0</v>
      </c>
      <c r="Q24" s="379">
        <v>0</v>
      </c>
      <c r="R24" s="379">
        <v>0</v>
      </c>
      <c r="S24" s="379">
        <v>7.3999999999999996E-5</v>
      </c>
      <c r="T24" s="379">
        <v>0</v>
      </c>
      <c r="U24" s="379">
        <v>0</v>
      </c>
      <c r="V24" s="379">
        <v>0.18720899999999999</v>
      </c>
      <c r="W24" s="379">
        <v>1.238E-2</v>
      </c>
      <c r="X24" s="379">
        <v>0</v>
      </c>
      <c r="Y24" s="379">
        <v>6.9470000000000001E-3</v>
      </c>
      <c r="Z24" s="379">
        <v>1.5983000000000001E-2</v>
      </c>
      <c r="AA24" s="379">
        <v>0</v>
      </c>
      <c r="AB24" s="379">
        <v>1.121E-3</v>
      </c>
      <c r="AC24" s="379">
        <v>2.0140000000000002E-3</v>
      </c>
      <c r="AD24" s="379">
        <v>0</v>
      </c>
      <c r="AE24" s="379">
        <v>0</v>
      </c>
      <c r="AF24" s="379">
        <v>0</v>
      </c>
      <c r="AG24" s="379">
        <v>0</v>
      </c>
      <c r="AH24" s="379">
        <v>0</v>
      </c>
      <c r="AI24" s="379">
        <v>0</v>
      </c>
      <c r="AJ24" s="379">
        <v>0</v>
      </c>
      <c r="AK24" s="379">
        <v>0</v>
      </c>
      <c r="AL24" s="379">
        <v>1.21E-4</v>
      </c>
      <c r="AM24" s="379">
        <v>0</v>
      </c>
      <c r="AN24" s="379">
        <v>0</v>
      </c>
      <c r="AO24" s="379">
        <v>0</v>
      </c>
      <c r="AP24" s="379">
        <v>0</v>
      </c>
      <c r="AQ24" s="379">
        <v>2.4000000000000001E-5</v>
      </c>
      <c r="AR24" s="379">
        <v>0</v>
      </c>
      <c r="AS24" s="379">
        <v>0</v>
      </c>
      <c r="AT24" s="379">
        <v>0</v>
      </c>
      <c r="AU24" s="379">
        <v>0</v>
      </c>
      <c r="AV24" s="379">
        <v>0</v>
      </c>
      <c r="AW24" s="379">
        <v>0</v>
      </c>
      <c r="AX24" s="379">
        <v>0</v>
      </c>
      <c r="AY24" s="379">
        <v>6.0000000000000002E-6</v>
      </c>
      <c r="AZ24" s="379">
        <v>0</v>
      </c>
      <c r="BA24" s="379">
        <v>0</v>
      </c>
      <c r="BB24" s="379">
        <v>0</v>
      </c>
      <c r="BC24" s="379">
        <v>1.0900000000000001E-4</v>
      </c>
      <c r="BD24" s="379">
        <v>0</v>
      </c>
      <c r="BE24" s="379">
        <v>0</v>
      </c>
      <c r="BF24" s="379">
        <v>0</v>
      </c>
      <c r="BG24" s="379">
        <v>0</v>
      </c>
      <c r="BH24" s="379">
        <v>0</v>
      </c>
      <c r="BI24" s="379">
        <v>0</v>
      </c>
      <c r="BJ24" s="379">
        <v>0</v>
      </c>
      <c r="BK24" s="379">
        <v>0</v>
      </c>
      <c r="BL24" s="379">
        <v>0</v>
      </c>
      <c r="BM24" s="379">
        <v>0</v>
      </c>
      <c r="BN24" s="379">
        <v>0</v>
      </c>
      <c r="BO24" s="379">
        <v>2.5300000000000002E-4</v>
      </c>
      <c r="BP24" s="379">
        <v>1.46E-4</v>
      </c>
      <c r="BQ24" s="379">
        <v>9.7999999999999997E-5</v>
      </c>
      <c r="BR24" s="379">
        <v>1.26E-4</v>
      </c>
      <c r="BS24" s="379">
        <v>0</v>
      </c>
      <c r="BT24" s="379">
        <v>0</v>
      </c>
      <c r="BU24" s="379">
        <v>0</v>
      </c>
      <c r="BV24" s="379">
        <v>0</v>
      </c>
      <c r="BW24" s="379">
        <v>0</v>
      </c>
      <c r="BX24" s="379">
        <v>0</v>
      </c>
      <c r="BY24" s="379">
        <v>0</v>
      </c>
      <c r="BZ24" s="379">
        <v>0</v>
      </c>
      <c r="CA24" s="379">
        <v>0</v>
      </c>
      <c r="CB24" s="379">
        <v>0</v>
      </c>
      <c r="CC24" s="379">
        <v>0</v>
      </c>
      <c r="CD24" s="379">
        <v>0</v>
      </c>
      <c r="CE24" s="379">
        <v>0</v>
      </c>
      <c r="CF24" s="379">
        <v>0</v>
      </c>
      <c r="CG24" s="379">
        <v>0</v>
      </c>
      <c r="CH24" s="379">
        <v>0</v>
      </c>
      <c r="CI24" s="379">
        <v>0</v>
      </c>
      <c r="CJ24" s="379">
        <v>0</v>
      </c>
      <c r="CK24" s="379">
        <v>0</v>
      </c>
      <c r="CL24" s="379">
        <v>0</v>
      </c>
      <c r="CM24" s="379">
        <v>0</v>
      </c>
      <c r="CN24" s="379">
        <v>3.0000000000000001E-6</v>
      </c>
      <c r="CO24" s="379">
        <v>0</v>
      </c>
      <c r="CP24" s="379">
        <v>0</v>
      </c>
      <c r="CQ24" s="379">
        <v>0</v>
      </c>
      <c r="CR24" s="379">
        <v>0</v>
      </c>
      <c r="CS24" s="379">
        <v>0</v>
      </c>
      <c r="CT24" s="379">
        <v>0</v>
      </c>
      <c r="CU24" s="379">
        <v>0</v>
      </c>
      <c r="CV24" s="379">
        <v>0</v>
      </c>
      <c r="CW24" s="379">
        <v>0</v>
      </c>
      <c r="CX24" s="379">
        <v>0</v>
      </c>
      <c r="CY24" s="379">
        <v>0</v>
      </c>
      <c r="CZ24" s="379">
        <v>0</v>
      </c>
      <c r="DA24" s="379">
        <v>0</v>
      </c>
      <c r="DB24" s="379">
        <v>0</v>
      </c>
      <c r="DC24" s="379">
        <v>5.8999999999999998E-5</v>
      </c>
      <c r="DD24" s="379">
        <v>0</v>
      </c>
      <c r="DE24" s="379">
        <v>5.2999999999999998E-4</v>
      </c>
      <c r="DF24" s="379">
        <v>0</v>
      </c>
      <c r="DG24" s="379">
        <v>4.9299999999999995E-4</v>
      </c>
      <c r="DH24" s="380">
        <v>1.286E-3</v>
      </c>
    </row>
    <row r="25" spans="2:112" ht="14.1" customHeight="1">
      <c r="B25" s="70" t="s">
        <v>498</v>
      </c>
      <c r="C25" s="252" t="s">
        <v>630</v>
      </c>
      <c r="D25" s="379">
        <v>1.0120000000000001E-3</v>
      </c>
      <c r="E25" s="379">
        <v>2.8200000000000002E-4</v>
      </c>
      <c r="F25" s="379">
        <v>7.6000000000000004E-5</v>
      </c>
      <c r="G25" s="379">
        <v>6.7999999999999999E-5</v>
      </c>
      <c r="H25" s="379">
        <v>3.4200000000000002E-4</v>
      </c>
      <c r="I25" s="379">
        <v>0</v>
      </c>
      <c r="J25" s="379">
        <v>0</v>
      </c>
      <c r="K25" s="379">
        <v>3.1419999999999998E-3</v>
      </c>
      <c r="L25" s="379">
        <v>8.9700000000000001E-4</v>
      </c>
      <c r="M25" s="379">
        <v>1.792E-3</v>
      </c>
      <c r="N25" s="379">
        <v>0</v>
      </c>
      <c r="O25" s="379">
        <v>3.252E-2</v>
      </c>
      <c r="P25" s="379">
        <v>6.4800000000000003E-4</v>
      </c>
      <c r="Q25" s="379">
        <v>9.3999999999999994E-5</v>
      </c>
      <c r="R25" s="379">
        <v>0</v>
      </c>
      <c r="S25" s="379">
        <v>1.8598E-2</v>
      </c>
      <c r="T25" s="379">
        <v>2.8499999999999999E-4</v>
      </c>
      <c r="U25" s="379">
        <v>0</v>
      </c>
      <c r="V25" s="379">
        <v>4.3617000000000003E-2</v>
      </c>
      <c r="W25" s="379">
        <v>0.138657</v>
      </c>
      <c r="X25" s="379">
        <v>0</v>
      </c>
      <c r="Y25" s="379">
        <v>6.0891000000000001E-2</v>
      </c>
      <c r="Z25" s="379">
        <v>1.4789999999999999E-2</v>
      </c>
      <c r="AA25" s="379">
        <v>0</v>
      </c>
      <c r="AB25" s="379">
        <v>3.1925000000000002E-2</v>
      </c>
      <c r="AC25" s="379">
        <v>2.8424000000000001E-2</v>
      </c>
      <c r="AD25" s="379">
        <v>0</v>
      </c>
      <c r="AE25" s="379">
        <v>4.0499999999999998E-4</v>
      </c>
      <c r="AF25" s="379">
        <v>3.5720000000000001E-3</v>
      </c>
      <c r="AG25" s="379">
        <v>9.5029999999999993E-3</v>
      </c>
      <c r="AH25" s="379">
        <v>0</v>
      </c>
      <c r="AI25" s="379">
        <v>5.2343000000000001E-2</v>
      </c>
      <c r="AJ25" s="379">
        <v>1.0920000000000001E-3</v>
      </c>
      <c r="AK25" s="379">
        <v>0</v>
      </c>
      <c r="AL25" s="379">
        <v>2.3059999999999999E-3</v>
      </c>
      <c r="AM25" s="379">
        <v>5.4349999999999997E-3</v>
      </c>
      <c r="AN25" s="379">
        <v>4.1800000000000002E-4</v>
      </c>
      <c r="AO25" s="379">
        <v>1.1770000000000001E-3</v>
      </c>
      <c r="AP25" s="379">
        <v>1.9699999999999999E-4</v>
      </c>
      <c r="AQ25" s="379">
        <v>1.1299999999999999E-3</v>
      </c>
      <c r="AR25" s="379">
        <v>1.7910000000000001E-3</v>
      </c>
      <c r="AS25" s="379">
        <v>5.5170000000000002E-3</v>
      </c>
      <c r="AT25" s="379">
        <v>8.7100000000000003E-4</v>
      </c>
      <c r="AU25" s="379">
        <v>1.305E-3</v>
      </c>
      <c r="AV25" s="379">
        <v>6.7400000000000001E-4</v>
      </c>
      <c r="AW25" s="379">
        <v>6.4800000000000003E-4</v>
      </c>
      <c r="AX25" s="379">
        <v>3.764E-3</v>
      </c>
      <c r="AY25" s="379">
        <v>2.4199999999999998E-3</v>
      </c>
      <c r="AZ25" s="379">
        <v>4.9600000000000002E-4</v>
      </c>
      <c r="BA25" s="379">
        <v>4.9750000000000003E-3</v>
      </c>
      <c r="BB25" s="379">
        <v>1.4499999999999999E-3</v>
      </c>
      <c r="BC25" s="379">
        <v>5.1409999999999997E-3</v>
      </c>
      <c r="BD25" s="379">
        <v>3.3990000000000001E-3</v>
      </c>
      <c r="BE25" s="379">
        <v>0</v>
      </c>
      <c r="BF25" s="379">
        <v>0</v>
      </c>
      <c r="BG25" s="379">
        <v>0</v>
      </c>
      <c r="BH25" s="379">
        <v>1.63E-4</v>
      </c>
      <c r="BI25" s="379">
        <v>0</v>
      </c>
      <c r="BJ25" s="379">
        <v>6.7500000000000004E-4</v>
      </c>
      <c r="BK25" s="379">
        <v>1.6869999999999999E-3</v>
      </c>
      <c r="BL25" s="379">
        <v>7.8200000000000003E-4</v>
      </c>
      <c r="BM25" s="379">
        <v>1.3300000000000001E-4</v>
      </c>
      <c r="BN25" s="379">
        <v>3.8900000000000002E-4</v>
      </c>
      <c r="BO25" s="379">
        <v>8.1400000000000005E-4</v>
      </c>
      <c r="BP25" s="379">
        <v>7.18E-4</v>
      </c>
      <c r="BQ25" s="379">
        <v>5.0000000000000004E-6</v>
      </c>
      <c r="BR25" s="379">
        <v>0</v>
      </c>
      <c r="BS25" s="379">
        <v>7.0569999999999999E-3</v>
      </c>
      <c r="BT25" s="379">
        <v>5.9509999999999997E-3</v>
      </c>
      <c r="BU25" s="379">
        <v>0</v>
      </c>
      <c r="BV25" s="379">
        <v>0</v>
      </c>
      <c r="BW25" s="379">
        <v>0</v>
      </c>
      <c r="BX25" s="379">
        <v>0</v>
      </c>
      <c r="BY25" s="379">
        <v>0</v>
      </c>
      <c r="BZ25" s="379">
        <v>0</v>
      </c>
      <c r="CA25" s="379">
        <v>5.1999999999999997E-5</v>
      </c>
      <c r="CB25" s="379">
        <v>0</v>
      </c>
      <c r="CC25" s="379">
        <v>0</v>
      </c>
      <c r="CD25" s="379">
        <v>0</v>
      </c>
      <c r="CE25" s="379">
        <v>0</v>
      </c>
      <c r="CF25" s="379">
        <v>6.7500000000000004E-4</v>
      </c>
      <c r="CG25" s="379">
        <v>3.4299999999999999E-4</v>
      </c>
      <c r="CH25" s="379">
        <v>0</v>
      </c>
      <c r="CI25" s="379">
        <v>0</v>
      </c>
      <c r="CJ25" s="379">
        <v>0</v>
      </c>
      <c r="CK25" s="379">
        <v>0</v>
      </c>
      <c r="CL25" s="379">
        <v>0</v>
      </c>
      <c r="CM25" s="379">
        <v>5.1999999999999997E-5</v>
      </c>
      <c r="CN25" s="379">
        <v>1.5200000000000001E-4</v>
      </c>
      <c r="CO25" s="379">
        <v>2.0000000000000002E-5</v>
      </c>
      <c r="CP25" s="379">
        <v>3.588E-3</v>
      </c>
      <c r="CQ25" s="379">
        <v>2.9300000000000002E-4</v>
      </c>
      <c r="CR25" s="379">
        <v>1.6926E-2</v>
      </c>
      <c r="CS25" s="379">
        <v>3.6099999999999999E-4</v>
      </c>
      <c r="CT25" s="379">
        <v>3.1199999999999999E-4</v>
      </c>
      <c r="CU25" s="379">
        <v>0</v>
      </c>
      <c r="CV25" s="379">
        <v>0</v>
      </c>
      <c r="CW25" s="379">
        <v>2.3900000000000001E-4</v>
      </c>
      <c r="CX25" s="379">
        <v>3.8000000000000002E-4</v>
      </c>
      <c r="CY25" s="379">
        <v>5.0000000000000004E-6</v>
      </c>
      <c r="CZ25" s="379">
        <v>1.2899999999999999E-4</v>
      </c>
      <c r="DA25" s="379">
        <v>3.0499999999999999E-4</v>
      </c>
      <c r="DB25" s="379">
        <v>2.2850000000000001E-3</v>
      </c>
      <c r="DC25" s="379">
        <v>4.7100000000000001E-4</v>
      </c>
      <c r="DD25" s="379">
        <v>4.1149999999999997E-3</v>
      </c>
      <c r="DE25" s="379">
        <v>6.6000000000000005E-5</v>
      </c>
      <c r="DF25" s="379">
        <v>0</v>
      </c>
      <c r="DG25" s="379">
        <v>5.9100000000000005E-4</v>
      </c>
      <c r="DH25" s="380">
        <v>1.4E-3</v>
      </c>
    </row>
    <row r="26" spans="2:112" ht="14.1" customHeight="1">
      <c r="B26" s="70" t="s">
        <v>499</v>
      </c>
      <c r="C26" s="252" t="s">
        <v>741</v>
      </c>
      <c r="D26" s="379">
        <v>0</v>
      </c>
      <c r="E26" s="379">
        <v>0</v>
      </c>
      <c r="F26" s="379">
        <v>0</v>
      </c>
      <c r="G26" s="379">
        <v>0</v>
      </c>
      <c r="H26" s="379">
        <v>0</v>
      </c>
      <c r="I26" s="379">
        <v>0</v>
      </c>
      <c r="J26" s="379">
        <v>0</v>
      </c>
      <c r="K26" s="379">
        <v>0</v>
      </c>
      <c r="L26" s="379">
        <v>0</v>
      </c>
      <c r="M26" s="379">
        <v>0</v>
      </c>
      <c r="N26" s="379">
        <v>0</v>
      </c>
      <c r="O26" s="379">
        <v>0</v>
      </c>
      <c r="P26" s="379">
        <v>0</v>
      </c>
      <c r="Q26" s="379">
        <v>0</v>
      </c>
      <c r="R26" s="379">
        <v>0</v>
      </c>
      <c r="S26" s="379">
        <v>0</v>
      </c>
      <c r="T26" s="379">
        <v>0</v>
      </c>
      <c r="U26" s="379">
        <v>0</v>
      </c>
      <c r="V26" s="379">
        <v>1.6417999999999999E-2</v>
      </c>
      <c r="W26" s="379">
        <v>0</v>
      </c>
      <c r="X26" s="379">
        <v>0</v>
      </c>
      <c r="Y26" s="379">
        <v>5.8438999999999998E-2</v>
      </c>
      <c r="Z26" s="379">
        <v>1.0019E-2</v>
      </c>
      <c r="AA26" s="379">
        <v>0</v>
      </c>
      <c r="AB26" s="379">
        <v>2.9100000000000003E-4</v>
      </c>
      <c r="AC26" s="379">
        <v>1.1861999999999999E-2</v>
      </c>
      <c r="AD26" s="379">
        <v>0</v>
      </c>
      <c r="AE26" s="379">
        <v>0</v>
      </c>
      <c r="AF26" s="379">
        <v>0</v>
      </c>
      <c r="AG26" s="379">
        <v>4.3199999999999998E-4</v>
      </c>
      <c r="AH26" s="379">
        <v>0</v>
      </c>
      <c r="AI26" s="379">
        <v>1.5529999999999999E-3</v>
      </c>
      <c r="AJ26" s="379">
        <v>0</v>
      </c>
      <c r="AK26" s="379">
        <v>0</v>
      </c>
      <c r="AL26" s="379">
        <v>1.21E-4</v>
      </c>
      <c r="AM26" s="379">
        <v>0</v>
      </c>
      <c r="AN26" s="379">
        <v>0</v>
      </c>
      <c r="AO26" s="379">
        <v>0</v>
      </c>
      <c r="AP26" s="379">
        <v>0</v>
      </c>
      <c r="AQ26" s="379">
        <v>0</v>
      </c>
      <c r="AR26" s="379">
        <v>0</v>
      </c>
      <c r="AS26" s="379">
        <v>0</v>
      </c>
      <c r="AT26" s="379">
        <v>0</v>
      </c>
      <c r="AU26" s="379">
        <v>0</v>
      </c>
      <c r="AV26" s="379">
        <v>0</v>
      </c>
      <c r="AW26" s="379">
        <v>0</v>
      </c>
      <c r="AX26" s="379">
        <v>0</v>
      </c>
      <c r="AY26" s="379">
        <v>1.05E-4</v>
      </c>
      <c r="AZ26" s="379">
        <v>0</v>
      </c>
      <c r="BA26" s="379">
        <v>0</v>
      </c>
      <c r="BB26" s="379">
        <v>0</v>
      </c>
      <c r="BC26" s="379">
        <v>0</v>
      </c>
      <c r="BD26" s="379">
        <v>0</v>
      </c>
      <c r="BE26" s="379">
        <v>0</v>
      </c>
      <c r="BF26" s="379">
        <v>0</v>
      </c>
      <c r="BG26" s="379">
        <v>0</v>
      </c>
      <c r="BH26" s="379">
        <v>0</v>
      </c>
      <c r="BI26" s="379">
        <v>0</v>
      </c>
      <c r="BJ26" s="379">
        <v>0</v>
      </c>
      <c r="BK26" s="379">
        <v>5.8E-5</v>
      </c>
      <c r="BL26" s="379">
        <v>0</v>
      </c>
      <c r="BM26" s="379">
        <v>0</v>
      </c>
      <c r="BN26" s="379">
        <v>0</v>
      </c>
      <c r="BO26" s="379">
        <v>0</v>
      </c>
      <c r="BP26" s="379">
        <v>0</v>
      </c>
      <c r="BQ26" s="379">
        <v>0</v>
      </c>
      <c r="BR26" s="379">
        <v>3.79E-4</v>
      </c>
      <c r="BS26" s="379">
        <v>0</v>
      </c>
      <c r="BT26" s="379">
        <v>0</v>
      </c>
      <c r="BU26" s="379">
        <v>0</v>
      </c>
      <c r="BV26" s="379">
        <v>0</v>
      </c>
      <c r="BW26" s="379">
        <v>0</v>
      </c>
      <c r="BX26" s="379">
        <v>0</v>
      </c>
      <c r="BY26" s="379">
        <v>0</v>
      </c>
      <c r="BZ26" s="379">
        <v>0</v>
      </c>
      <c r="CA26" s="379">
        <v>0</v>
      </c>
      <c r="CB26" s="379">
        <v>0</v>
      </c>
      <c r="CC26" s="379">
        <v>0</v>
      </c>
      <c r="CD26" s="379">
        <v>0</v>
      </c>
      <c r="CE26" s="379">
        <v>0</v>
      </c>
      <c r="CF26" s="379">
        <v>0</v>
      </c>
      <c r="CG26" s="379">
        <v>0</v>
      </c>
      <c r="CH26" s="379">
        <v>0</v>
      </c>
      <c r="CI26" s="379">
        <v>0</v>
      </c>
      <c r="CJ26" s="379">
        <v>0</v>
      </c>
      <c r="CK26" s="379">
        <v>0</v>
      </c>
      <c r="CL26" s="379">
        <v>0</v>
      </c>
      <c r="CM26" s="379">
        <v>0</v>
      </c>
      <c r="CN26" s="379">
        <v>0</v>
      </c>
      <c r="CO26" s="379">
        <v>0</v>
      </c>
      <c r="CP26" s="379">
        <v>5.6999999999999998E-4</v>
      </c>
      <c r="CQ26" s="379">
        <v>6.4999999999999994E-5</v>
      </c>
      <c r="CR26" s="379">
        <v>6.0000000000000002E-5</v>
      </c>
      <c r="CS26" s="379">
        <v>0</v>
      </c>
      <c r="CT26" s="379">
        <v>0</v>
      </c>
      <c r="CU26" s="379">
        <v>0</v>
      </c>
      <c r="CV26" s="379">
        <v>0</v>
      </c>
      <c r="CW26" s="379">
        <v>0</v>
      </c>
      <c r="CX26" s="379">
        <v>0</v>
      </c>
      <c r="CY26" s="379">
        <v>0</v>
      </c>
      <c r="CZ26" s="379">
        <v>0</v>
      </c>
      <c r="DA26" s="379">
        <v>0</v>
      </c>
      <c r="DB26" s="379">
        <v>0</v>
      </c>
      <c r="DC26" s="379">
        <v>0</v>
      </c>
      <c r="DD26" s="379">
        <v>0</v>
      </c>
      <c r="DE26" s="379">
        <v>0</v>
      </c>
      <c r="DF26" s="379">
        <v>0</v>
      </c>
      <c r="DG26" s="379">
        <v>0</v>
      </c>
      <c r="DH26" s="380">
        <v>7.8999999999999996E-5</v>
      </c>
    </row>
    <row r="27" spans="2:112" ht="21.75" customHeight="1">
      <c r="B27" s="70" t="s">
        <v>500</v>
      </c>
      <c r="C27" s="252" t="s">
        <v>742</v>
      </c>
      <c r="D27" s="379">
        <v>0</v>
      </c>
      <c r="E27" s="379">
        <v>0</v>
      </c>
      <c r="F27" s="379">
        <v>0</v>
      </c>
      <c r="G27" s="379">
        <v>0</v>
      </c>
      <c r="H27" s="379">
        <v>0</v>
      </c>
      <c r="I27" s="379">
        <v>0</v>
      </c>
      <c r="J27" s="379">
        <v>4.7800000000000002E-4</v>
      </c>
      <c r="K27" s="379">
        <v>2.2260000000000001E-3</v>
      </c>
      <c r="L27" s="379">
        <v>5.0500000000000002E-4</v>
      </c>
      <c r="M27" s="379">
        <v>0</v>
      </c>
      <c r="N27" s="379">
        <v>0</v>
      </c>
      <c r="O27" s="379">
        <v>4.0649999999999999E-2</v>
      </c>
      <c r="P27" s="379">
        <v>0</v>
      </c>
      <c r="Q27" s="379">
        <v>8.1700000000000002E-4</v>
      </c>
      <c r="R27" s="379">
        <v>1.3489999999999999E-3</v>
      </c>
      <c r="S27" s="379">
        <v>8.7650000000000002E-3</v>
      </c>
      <c r="T27" s="379">
        <v>2.8499999999999999E-4</v>
      </c>
      <c r="U27" s="379">
        <v>3.5199999999999999E-4</v>
      </c>
      <c r="V27" s="379">
        <v>6.8609999999999999E-3</v>
      </c>
      <c r="W27" s="379">
        <v>9.7490000000000007E-3</v>
      </c>
      <c r="X27" s="379">
        <v>0</v>
      </c>
      <c r="Y27" s="379">
        <v>0.24438099999999999</v>
      </c>
      <c r="Z27" s="379">
        <v>0.52862600000000004</v>
      </c>
      <c r="AA27" s="379">
        <v>0</v>
      </c>
      <c r="AB27" s="379">
        <v>7.6742000000000005E-2</v>
      </c>
      <c r="AC27" s="379">
        <v>0.14100299999999999</v>
      </c>
      <c r="AD27" s="379">
        <v>0</v>
      </c>
      <c r="AE27" s="379">
        <v>3.2390000000000001E-3</v>
      </c>
      <c r="AF27" s="379">
        <v>3.7363E-2</v>
      </c>
      <c r="AG27" s="379">
        <v>6.9258E-2</v>
      </c>
      <c r="AH27" s="379">
        <v>0</v>
      </c>
      <c r="AI27" s="379">
        <v>2.0100000000000001E-3</v>
      </c>
      <c r="AJ27" s="379">
        <v>1.3100000000000001E-4</v>
      </c>
      <c r="AK27" s="379">
        <v>0</v>
      </c>
      <c r="AL27" s="379">
        <v>1.699E-3</v>
      </c>
      <c r="AM27" s="379">
        <v>0</v>
      </c>
      <c r="AN27" s="379">
        <v>0</v>
      </c>
      <c r="AO27" s="379">
        <v>0</v>
      </c>
      <c r="AP27" s="379">
        <v>0</v>
      </c>
      <c r="AQ27" s="379">
        <v>5.1699999999999999E-4</v>
      </c>
      <c r="AR27" s="379">
        <v>5.8840000000000003E-3</v>
      </c>
      <c r="AS27" s="379">
        <v>1.16E-4</v>
      </c>
      <c r="AT27" s="379">
        <v>3.1700000000000001E-4</v>
      </c>
      <c r="AU27" s="379">
        <v>3.2600000000000001E-4</v>
      </c>
      <c r="AV27" s="379">
        <v>2.5999999999999998E-5</v>
      </c>
      <c r="AW27" s="379">
        <v>1.2440000000000001E-3</v>
      </c>
      <c r="AX27" s="379">
        <v>6.2440000000000004E-3</v>
      </c>
      <c r="AY27" s="379">
        <v>1.042E-3</v>
      </c>
      <c r="AZ27" s="379">
        <v>1.6540000000000001E-3</v>
      </c>
      <c r="BA27" s="379">
        <v>3.3170000000000001E-3</v>
      </c>
      <c r="BB27" s="379">
        <v>6.5899999999999997E-4</v>
      </c>
      <c r="BC27" s="379">
        <v>9.8400000000000007E-4</v>
      </c>
      <c r="BD27" s="379">
        <v>0</v>
      </c>
      <c r="BE27" s="379">
        <v>0</v>
      </c>
      <c r="BF27" s="379">
        <v>0</v>
      </c>
      <c r="BG27" s="379">
        <v>0</v>
      </c>
      <c r="BH27" s="379">
        <v>3.86E-4</v>
      </c>
      <c r="BI27" s="379">
        <v>0</v>
      </c>
      <c r="BJ27" s="379">
        <v>0</v>
      </c>
      <c r="BK27" s="379">
        <v>4.0700000000000003E-4</v>
      </c>
      <c r="BL27" s="379">
        <v>0</v>
      </c>
      <c r="BM27" s="379">
        <v>8.8999999999999995E-5</v>
      </c>
      <c r="BN27" s="379">
        <v>2.22E-4</v>
      </c>
      <c r="BO27" s="379">
        <v>0</v>
      </c>
      <c r="BP27" s="379">
        <v>0</v>
      </c>
      <c r="BQ27" s="379">
        <v>0</v>
      </c>
      <c r="BR27" s="379">
        <v>0</v>
      </c>
      <c r="BS27" s="379">
        <v>2.9E-5</v>
      </c>
      <c r="BT27" s="379">
        <v>0</v>
      </c>
      <c r="BU27" s="379">
        <v>0</v>
      </c>
      <c r="BV27" s="379">
        <v>0</v>
      </c>
      <c r="BW27" s="379">
        <v>0</v>
      </c>
      <c r="BX27" s="379">
        <v>0</v>
      </c>
      <c r="BY27" s="379">
        <v>0</v>
      </c>
      <c r="BZ27" s="379">
        <v>0</v>
      </c>
      <c r="CA27" s="379">
        <v>0</v>
      </c>
      <c r="CB27" s="379">
        <v>0</v>
      </c>
      <c r="CC27" s="379">
        <v>0</v>
      </c>
      <c r="CD27" s="379">
        <v>0</v>
      </c>
      <c r="CE27" s="379">
        <v>0</v>
      </c>
      <c r="CF27" s="379">
        <v>0</v>
      </c>
      <c r="CG27" s="379">
        <v>5.1500000000000005E-4</v>
      </c>
      <c r="CH27" s="379">
        <v>0</v>
      </c>
      <c r="CI27" s="379">
        <v>0</v>
      </c>
      <c r="CJ27" s="379">
        <v>0</v>
      </c>
      <c r="CK27" s="379">
        <v>0</v>
      </c>
      <c r="CL27" s="379">
        <v>0</v>
      </c>
      <c r="CM27" s="379">
        <v>1.5699999999999999E-4</v>
      </c>
      <c r="CN27" s="379">
        <v>3.0000000000000001E-6</v>
      </c>
      <c r="CO27" s="379">
        <v>7.8100000000000001E-4</v>
      </c>
      <c r="CP27" s="379">
        <v>3.1719999999999999E-3</v>
      </c>
      <c r="CQ27" s="379">
        <v>4.73E-4</v>
      </c>
      <c r="CR27" s="379">
        <v>1.495E-3</v>
      </c>
      <c r="CS27" s="379">
        <v>1.0000000000000001E-5</v>
      </c>
      <c r="CT27" s="379">
        <v>5.1999999999999997E-5</v>
      </c>
      <c r="CU27" s="379">
        <v>0</v>
      </c>
      <c r="CV27" s="379">
        <v>0</v>
      </c>
      <c r="CW27" s="379">
        <v>0</v>
      </c>
      <c r="CX27" s="379">
        <v>3.68E-4</v>
      </c>
      <c r="CY27" s="379">
        <v>5.0000000000000004E-6</v>
      </c>
      <c r="CZ27" s="379">
        <v>0</v>
      </c>
      <c r="DA27" s="379">
        <v>0</v>
      </c>
      <c r="DB27" s="379">
        <v>6.29E-4</v>
      </c>
      <c r="DC27" s="379">
        <v>0</v>
      </c>
      <c r="DD27" s="379">
        <v>1.122E-3</v>
      </c>
      <c r="DE27" s="379">
        <v>6.6000000000000005E-5</v>
      </c>
      <c r="DF27" s="379">
        <v>0</v>
      </c>
      <c r="DG27" s="379">
        <v>1.3100000000000001E-4</v>
      </c>
      <c r="DH27" s="380">
        <v>1.776E-3</v>
      </c>
    </row>
    <row r="28" spans="2:112" ht="14.1" customHeight="1">
      <c r="B28" s="70" t="s">
        <v>501</v>
      </c>
      <c r="C28" s="252" t="s">
        <v>631</v>
      </c>
      <c r="D28" s="379">
        <v>0</v>
      </c>
      <c r="E28" s="379">
        <v>0</v>
      </c>
      <c r="F28" s="379">
        <v>0</v>
      </c>
      <c r="G28" s="379">
        <v>0</v>
      </c>
      <c r="H28" s="379">
        <v>0</v>
      </c>
      <c r="I28" s="379">
        <v>0</v>
      </c>
      <c r="J28" s="379">
        <v>0</v>
      </c>
      <c r="K28" s="379">
        <v>5.5000000000000002E-5</v>
      </c>
      <c r="L28" s="379">
        <v>0</v>
      </c>
      <c r="M28" s="379">
        <v>0</v>
      </c>
      <c r="N28" s="379">
        <v>0</v>
      </c>
      <c r="O28" s="379">
        <v>6.5040000000000002E-3</v>
      </c>
      <c r="P28" s="379">
        <v>0</v>
      </c>
      <c r="Q28" s="379">
        <v>7.2300000000000001E-4</v>
      </c>
      <c r="R28" s="379">
        <v>1.2300000000000001E-4</v>
      </c>
      <c r="S28" s="379">
        <v>8.9400000000000005E-4</v>
      </c>
      <c r="T28" s="379">
        <v>1.7129999999999999E-3</v>
      </c>
      <c r="U28" s="379">
        <v>3.5199999999999999E-4</v>
      </c>
      <c r="V28" s="379">
        <v>0</v>
      </c>
      <c r="W28" s="379">
        <v>0</v>
      </c>
      <c r="X28" s="379">
        <v>0</v>
      </c>
      <c r="Y28" s="379">
        <v>0</v>
      </c>
      <c r="Z28" s="379">
        <v>3.101E-3</v>
      </c>
      <c r="AA28" s="379">
        <v>0</v>
      </c>
      <c r="AB28" s="379">
        <v>0</v>
      </c>
      <c r="AC28" s="379">
        <v>5.4834000000000001E-2</v>
      </c>
      <c r="AD28" s="379">
        <v>0</v>
      </c>
      <c r="AE28" s="379">
        <v>0</v>
      </c>
      <c r="AF28" s="379">
        <v>0.121559</v>
      </c>
      <c r="AG28" s="379">
        <v>7.2000000000000005E-4</v>
      </c>
      <c r="AH28" s="379">
        <v>0</v>
      </c>
      <c r="AI28" s="379">
        <v>0</v>
      </c>
      <c r="AJ28" s="379">
        <v>0</v>
      </c>
      <c r="AK28" s="379">
        <v>0</v>
      </c>
      <c r="AL28" s="379">
        <v>3.6400000000000001E-4</v>
      </c>
      <c r="AM28" s="379">
        <v>0</v>
      </c>
      <c r="AN28" s="379">
        <v>0</v>
      </c>
      <c r="AO28" s="379">
        <v>0</v>
      </c>
      <c r="AP28" s="379">
        <v>0</v>
      </c>
      <c r="AQ28" s="379">
        <v>0</v>
      </c>
      <c r="AR28" s="379">
        <v>1.0744E-2</v>
      </c>
      <c r="AS28" s="379">
        <v>0</v>
      </c>
      <c r="AT28" s="379">
        <v>4.0000000000000003E-5</v>
      </c>
      <c r="AU28" s="379">
        <v>0</v>
      </c>
      <c r="AV28" s="379">
        <v>4.0000000000000003E-5</v>
      </c>
      <c r="AW28" s="379">
        <v>6.7299999999999999E-3</v>
      </c>
      <c r="AX28" s="379">
        <v>1.3259999999999999E-3</v>
      </c>
      <c r="AY28" s="379">
        <v>2.1749999999999999E-3</v>
      </c>
      <c r="AZ28" s="379">
        <v>2.4810000000000001E-3</v>
      </c>
      <c r="BA28" s="379">
        <v>3.3170000000000001E-3</v>
      </c>
      <c r="BB28" s="379">
        <v>0</v>
      </c>
      <c r="BC28" s="379">
        <v>2.4060000000000002E-3</v>
      </c>
      <c r="BD28" s="379">
        <v>1.1329999999999999E-3</v>
      </c>
      <c r="BE28" s="379">
        <v>0</v>
      </c>
      <c r="BF28" s="379">
        <v>0</v>
      </c>
      <c r="BG28" s="379">
        <v>0</v>
      </c>
      <c r="BH28" s="379">
        <v>2.8660000000000001E-3</v>
      </c>
      <c r="BI28" s="379">
        <v>0</v>
      </c>
      <c r="BJ28" s="379">
        <v>0</v>
      </c>
      <c r="BK28" s="379">
        <v>1.454E-3</v>
      </c>
      <c r="BL28" s="379">
        <v>0</v>
      </c>
      <c r="BM28" s="379">
        <v>0</v>
      </c>
      <c r="BN28" s="379">
        <v>0</v>
      </c>
      <c r="BO28" s="379">
        <v>0</v>
      </c>
      <c r="BP28" s="379">
        <v>0</v>
      </c>
      <c r="BQ28" s="379">
        <v>0</v>
      </c>
      <c r="BR28" s="379">
        <v>0</v>
      </c>
      <c r="BS28" s="379">
        <v>0</v>
      </c>
      <c r="BT28" s="379">
        <v>0</v>
      </c>
      <c r="BU28" s="379">
        <v>0</v>
      </c>
      <c r="BV28" s="379">
        <v>0</v>
      </c>
      <c r="BW28" s="379">
        <v>0</v>
      </c>
      <c r="BX28" s="379">
        <v>0</v>
      </c>
      <c r="BY28" s="379">
        <v>0</v>
      </c>
      <c r="BZ28" s="379">
        <v>0</v>
      </c>
      <c r="CA28" s="379">
        <v>0</v>
      </c>
      <c r="CB28" s="379">
        <v>0</v>
      </c>
      <c r="CC28" s="379">
        <v>0</v>
      </c>
      <c r="CD28" s="379">
        <v>0</v>
      </c>
      <c r="CE28" s="379">
        <v>0</v>
      </c>
      <c r="CF28" s="379">
        <v>0</v>
      </c>
      <c r="CG28" s="379">
        <v>0</v>
      </c>
      <c r="CH28" s="379">
        <v>0</v>
      </c>
      <c r="CI28" s="379">
        <v>0</v>
      </c>
      <c r="CJ28" s="379">
        <v>0</v>
      </c>
      <c r="CK28" s="379">
        <v>0</v>
      </c>
      <c r="CL28" s="379">
        <v>0</v>
      </c>
      <c r="CM28" s="379">
        <v>0</v>
      </c>
      <c r="CN28" s="379">
        <v>0</v>
      </c>
      <c r="CO28" s="379">
        <v>0</v>
      </c>
      <c r="CP28" s="379">
        <v>0</v>
      </c>
      <c r="CQ28" s="379">
        <v>1.65E-4</v>
      </c>
      <c r="CR28" s="379">
        <v>4.7800000000000002E-4</v>
      </c>
      <c r="CS28" s="379">
        <v>0</v>
      </c>
      <c r="CT28" s="379">
        <v>6.9999999999999999E-6</v>
      </c>
      <c r="CU28" s="379">
        <v>0</v>
      </c>
      <c r="CV28" s="379">
        <v>0</v>
      </c>
      <c r="CW28" s="379">
        <v>0</v>
      </c>
      <c r="CX28" s="379">
        <v>0</v>
      </c>
      <c r="CY28" s="379">
        <v>0</v>
      </c>
      <c r="CZ28" s="379">
        <v>0</v>
      </c>
      <c r="DA28" s="379">
        <v>0</v>
      </c>
      <c r="DB28" s="379">
        <v>0</v>
      </c>
      <c r="DC28" s="379">
        <v>0</v>
      </c>
      <c r="DD28" s="379">
        <v>0</v>
      </c>
      <c r="DE28" s="379">
        <v>0</v>
      </c>
      <c r="DF28" s="379">
        <v>0</v>
      </c>
      <c r="DG28" s="379">
        <v>5.5900000000000004E-4</v>
      </c>
      <c r="DH28" s="380">
        <v>8.25E-4</v>
      </c>
    </row>
    <row r="29" spans="2:112" ht="14.1" customHeight="1">
      <c r="B29" s="70" t="s">
        <v>502</v>
      </c>
      <c r="C29" s="252" t="s">
        <v>632</v>
      </c>
      <c r="D29" s="379">
        <v>0</v>
      </c>
      <c r="E29" s="379">
        <v>0</v>
      </c>
      <c r="F29" s="379">
        <v>0</v>
      </c>
      <c r="G29" s="379">
        <v>0</v>
      </c>
      <c r="H29" s="379">
        <v>0</v>
      </c>
      <c r="I29" s="379">
        <v>0</v>
      </c>
      <c r="J29" s="379">
        <v>0</v>
      </c>
      <c r="K29" s="379">
        <v>0</v>
      </c>
      <c r="L29" s="379">
        <v>0</v>
      </c>
      <c r="M29" s="379">
        <v>0</v>
      </c>
      <c r="N29" s="379">
        <v>0</v>
      </c>
      <c r="O29" s="379">
        <v>7.3171E-2</v>
      </c>
      <c r="P29" s="379">
        <v>2.7126000000000001E-2</v>
      </c>
      <c r="Q29" s="379">
        <v>4.6999999999999997E-5</v>
      </c>
      <c r="R29" s="379">
        <v>2.4499999999999999E-4</v>
      </c>
      <c r="S29" s="379">
        <v>8.6899999999999998E-4</v>
      </c>
      <c r="T29" s="379">
        <v>0</v>
      </c>
      <c r="U29" s="379">
        <v>0</v>
      </c>
      <c r="V29" s="379">
        <v>0</v>
      </c>
      <c r="W29" s="379">
        <v>0</v>
      </c>
      <c r="X29" s="379">
        <v>0</v>
      </c>
      <c r="Y29" s="379">
        <v>0</v>
      </c>
      <c r="Z29" s="379">
        <v>0</v>
      </c>
      <c r="AA29" s="379">
        <v>0</v>
      </c>
      <c r="AB29" s="379">
        <v>0</v>
      </c>
      <c r="AC29" s="379">
        <v>0</v>
      </c>
      <c r="AD29" s="379">
        <v>0</v>
      </c>
      <c r="AE29" s="379">
        <v>6.7500000000000004E-4</v>
      </c>
      <c r="AF29" s="379">
        <v>3.21E-4</v>
      </c>
      <c r="AG29" s="379">
        <v>1.44E-4</v>
      </c>
      <c r="AH29" s="379">
        <v>2.101E-3</v>
      </c>
      <c r="AI29" s="379">
        <v>0</v>
      </c>
      <c r="AJ29" s="379">
        <v>0</v>
      </c>
      <c r="AK29" s="379">
        <v>0</v>
      </c>
      <c r="AL29" s="379">
        <v>0</v>
      </c>
      <c r="AM29" s="379">
        <v>0</v>
      </c>
      <c r="AN29" s="379">
        <v>0</v>
      </c>
      <c r="AO29" s="379">
        <v>0</v>
      </c>
      <c r="AP29" s="379">
        <v>0</v>
      </c>
      <c r="AQ29" s="379">
        <v>0</v>
      </c>
      <c r="AR29" s="379">
        <v>0</v>
      </c>
      <c r="AS29" s="379">
        <v>0</v>
      </c>
      <c r="AT29" s="379">
        <v>0</v>
      </c>
      <c r="AU29" s="379">
        <v>0</v>
      </c>
      <c r="AV29" s="379">
        <v>0</v>
      </c>
      <c r="AW29" s="379">
        <v>1.7650000000000001E-3</v>
      </c>
      <c r="AX29" s="379">
        <v>0</v>
      </c>
      <c r="AY29" s="379">
        <v>0</v>
      </c>
      <c r="AZ29" s="379">
        <v>0</v>
      </c>
      <c r="BA29" s="379">
        <v>0</v>
      </c>
      <c r="BB29" s="379">
        <v>0</v>
      </c>
      <c r="BC29" s="379">
        <v>0</v>
      </c>
      <c r="BD29" s="379">
        <v>0</v>
      </c>
      <c r="BE29" s="379">
        <v>0</v>
      </c>
      <c r="BF29" s="379">
        <v>0</v>
      </c>
      <c r="BG29" s="379">
        <v>0</v>
      </c>
      <c r="BH29" s="379">
        <v>0</v>
      </c>
      <c r="BI29" s="379">
        <v>0</v>
      </c>
      <c r="BJ29" s="379">
        <v>0</v>
      </c>
      <c r="BK29" s="379">
        <v>4.4799999999999996E-3</v>
      </c>
      <c r="BL29" s="379">
        <v>0</v>
      </c>
      <c r="BM29" s="379">
        <v>0</v>
      </c>
      <c r="BN29" s="379">
        <v>0</v>
      </c>
      <c r="BO29" s="379">
        <v>0</v>
      </c>
      <c r="BP29" s="379">
        <v>0</v>
      </c>
      <c r="BQ29" s="379">
        <v>0</v>
      </c>
      <c r="BR29" s="379">
        <v>0</v>
      </c>
      <c r="BS29" s="379">
        <v>0</v>
      </c>
      <c r="BT29" s="379">
        <v>0</v>
      </c>
      <c r="BU29" s="379">
        <v>0</v>
      </c>
      <c r="BV29" s="379">
        <v>0</v>
      </c>
      <c r="BW29" s="379">
        <v>0</v>
      </c>
      <c r="BX29" s="379">
        <v>0</v>
      </c>
      <c r="BY29" s="379">
        <v>0</v>
      </c>
      <c r="BZ29" s="379">
        <v>0</v>
      </c>
      <c r="CA29" s="379">
        <v>0</v>
      </c>
      <c r="CB29" s="379">
        <v>0</v>
      </c>
      <c r="CC29" s="379">
        <v>0</v>
      </c>
      <c r="CD29" s="379">
        <v>0</v>
      </c>
      <c r="CE29" s="379">
        <v>0</v>
      </c>
      <c r="CF29" s="379">
        <v>0</v>
      </c>
      <c r="CG29" s="379">
        <v>0</v>
      </c>
      <c r="CH29" s="379">
        <v>0</v>
      </c>
      <c r="CI29" s="379">
        <v>0</v>
      </c>
      <c r="CJ29" s="379">
        <v>0</v>
      </c>
      <c r="CK29" s="379">
        <v>0</v>
      </c>
      <c r="CL29" s="379">
        <v>0</v>
      </c>
      <c r="CM29" s="379">
        <v>0</v>
      </c>
      <c r="CN29" s="379">
        <v>0</v>
      </c>
      <c r="CO29" s="379">
        <v>0</v>
      </c>
      <c r="CP29" s="379">
        <v>0</v>
      </c>
      <c r="CQ29" s="379">
        <v>0</v>
      </c>
      <c r="CR29" s="379">
        <v>0</v>
      </c>
      <c r="CS29" s="379">
        <v>0</v>
      </c>
      <c r="CT29" s="379">
        <v>0</v>
      </c>
      <c r="CU29" s="379">
        <v>0</v>
      </c>
      <c r="CV29" s="379">
        <v>0</v>
      </c>
      <c r="CW29" s="379">
        <v>0</v>
      </c>
      <c r="CX29" s="379">
        <v>0</v>
      </c>
      <c r="CY29" s="379">
        <v>0</v>
      </c>
      <c r="CZ29" s="379">
        <v>0</v>
      </c>
      <c r="DA29" s="379">
        <v>0</v>
      </c>
      <c r="DB29" s="379">
        <v>0</v>
      </c>
      <c r="DC29" s="379">
        <v>0</v>
      </c>
      <c r="DD29" s="379">
        <v>0</v>
      </c>
      <c r="DE29" s="379">
        <v>0</v>
      </c>
      <c r="DF29" s="379">
        <v>0</v>
      </c>
      <c r="DG29" s="379">
        <v>6.6000000000000005E-5</v>
      </c>
      <c r="DH29" s="380">
        <v>2.9399999999999999E-4</v>
      </c>
    </row>
    <row r="30" spans="2:112" ht="14.1" customHeight="1">
      <c r="B30" s="70" t="s">
        <v>503</v>
      </c>
      <c r="C30" s="252" t="s">
        <v>633</v>
      </c>
      <c r="D30" s="379">
        <v>0</v>
      </c>
      <c r="E30" s="379">
        <v>1.8904000000000001E-2</v>
      </c>
      <c r="F30" s="379">
        <v>5.3300000000000005E-4</v>
      </c>
      <c r="G30" s="379">
        <v>0</v>
      </c>
      <c r="H30" s="379">
        <v>3.4200000000000002E-4</v>
      </c>
      <c r="I30" s="379">
        <v>0</v>
      </c>
      <c r="J30" s="379">
        <v>0</v>
      </c>
      <c r="K30" s="379">
        <v>0</v>
      </c>
      <c r="L30" s="379">
        <v>0</v>
      </c>
      <c r="M30" s="379">
        <v>0</v>
      </c>
      <c r="N30" s="379">
        <v>0</v>
      </c>
      <c r="O30" s="379">
        <v>0</v>
      </c>
      <c r="P30" s="379">
        <v>1.9000000000000001E-5</v>
      </c>
      <c r="Q30" s="379">
        <v>0</v>
      </c>
      <c r="R30" s="379">
        <v>0</v>
      </c>
      <c r="S30" s="379">
        <v>0</v>
      </c>
      <c r="T30" s="379">
        <v>0</v>
      </c>
      <c r="U30" s="379">
        <v>0</v>
      </c>
      <c r="V30" s="379">
        <v>0</v>
      </c>
      <c r="W30" s="379">
        <v>0</v>
      </c>
      <c r="X30" s="379">
        <v>0</v>
      </c>
      <c r="Y30" s="379">
        <v>0</v>
      </c>
      <c r="Z30" s="379">
        <v>0</v>
      </c>
      <c r="AA30" s="379">
        <v>0</v>
      </c>
      <c r="AB30" s="379">
        <v>5.7618000000000003E-2</v>
      </c>
      <c r="AC30" s="379">
        <v>0</v>
      </c>
      <c r="AD30" s="379">
        <v>0</v>
      </c>
      <c r="AE30" s="379">
        <v>0</v>
      </c>
      <c r="AF30" s="379">
        <v>0</v>
      </c>
      <c r="AG30" s="379">
        <v>0</v>
      </c>
      <c r="AH30" s="379">
        <v>0</v>
      </c>
      <c r="AI30" s="379">
        <v>0</v>
      </c>
      <c r="AJ30" s="379">
        <v>0</v>
      </c>
      <c r="AK30" s="379">
        <v>0</v>
      </c>
      <c r="AL30" s="379">
        <v>0</v>
      </c>
      <c r="AM30" s="379">
        <v>0</v>
      </c>
      <c r="AN30" s="379">
        <v>0</v>
      </c>
      <c r="AO30" s="379">
        <v>0</v>
      </c>
      <c r="AP30" s="379">
        <v>0</v>
      </c>
      <c r="AQ30" s="379">
        <v>0</v>
      </c>
      <c r="AR30" s="379">
        <v>0</v>
      </c>
      <c r="AS30" s="379">
        <v>0</v>
      </c>
      <c r="AT30" s="379">
        <v>0</v>
      </c>
      <c r="AU30" s="379">
        <v>0</v>
      </c>
      <c r="AV30" s="379">
        <v>0</v>
      </c>
      <c r="AW30" s="379">
        <v>0</v>
      </c>
      <c r="AX30" s="379">
        <v>0</v>
      </c>
      <c r="AY30" s="379">
        <v>0</v>
      </c>
      <c r="AZ30" s="379">
        <v>0</v>
      </c>
      <c r="BA30" s="379">
        <v>0</v>
      </c>
      <c r="BB30" s="379">
        <v>0</v>
      </c>
      <c r="BC30" s="379">
        <v>0</v>
      </c>
      <c r="BD30" s="379">
        <v>0</v>
      </c>
      <c r="BE30" s="379">
        <v>0</v>
      </c>
      <c r="BF30" s="379">
        <v>0</v>
      </c>
      <c r="BG30" s="379">
        <v>0</v>
      </c>
      <c r="BH30" s="379">
        <v>0</v>
      </c>
      <c r="BI30" s="379">
        <v>0</v>
      </c>
      <c r="BJ30" s="379">
        <v>0</v>
      </c>
      <c r="BK30" s="379">
        <v>0</v>
      </c>
      <c r="BL30" s="379">
        <v>0</v>
      </c>
      <c r="BM30" s="379">
        <v>0</v>
      </c>
      <c r="BN30" s="379">
        <v>0</v>
      </c>
      <c r="BO30" s="379">
        <v>0</v>
      </c>
      <c r="BP30" s="379">
        <v>0</v>
      </c>
      <c r="BQ30" s="379">
        <v>0</v>
      </c>
      <c r="BR30" s="379">
        <v>0</v>
      </c>
      <c r="BS30" s="379">
        <v>2.9E-5</v>
      </c>
      <c r="BT30" s="379">
        <v>6.2570000000000004E-3</v>
      </c>
      <c r="BU30" s="379">
        <v>0</v>
      </c>
      <c r="BV30" s="379">
        <v>0</v>
      </c>
      <c r="BW30" s="379">
        <v>0</v>
      </c>
      <c r="BX30" s="379">
        <v>0</v>
      </c>
      <c r="BY30" s="379">
        <v>0</v>
      </c>
      <c r="BZ30" s="379">
        <v>0</v>
      </c>
      <c r="CA30" s="379">
        <v>2.5999999999999998E-5</v>
      </c>
      <c r="CB30" s="379">
        <v>0</v>
      </c>
      <c r="CC30" s="379">
        <v>0</v>
      </c>
      <c r="CD30" s="379">
        <v>0</v>
      </c>
      <c r="CE30" s="379">
        <v>0</v>
      </c>
      <c r="CF30" s="379">
        <v>0</v>
      </c>
      <c r="CG30" s="379">
        <v>0</v>
      </c>
      <c r="CH30" s="379">
        <v>8.2299999999999995E-4</v>
      </c>
      <c r="CI30" s="379">
        <v>0</v>
      </c>
      <c r="CJ30" s="379">
        <v>0</v>
      </c>
      <c r="CK30" s="379">
        <v>0</v>
      </c>
      <c r="CL30" s="379">
        <v>0</v>
      </c>
      <c r="CM30" s="379">
        <v>0</v>
      </c>
      <c r="CN30" s="379">
        <v>3.3100000000000002E-4</v>
      </c>
      <c r="CO30" s="379">
        <v>5.0000000000000004E-6</v>
      </c>
      <c r="CP30" s="379">
        <v>1.235E-3</v>
      </c>
      <c r="CQ30" s="379">
        <v>0.24439900000000001</v>
      </c>
      <c r="CR30" s="379">
        <v>2.3684E-2</v>
      </c>
      <c r="CS30" s="379">
        <v>9.4210000000000006E-3</v>
      </c>
      <c r="CT30" s="379">
        <v>5.0920000000000002E-3</v>
      </c>
      <c r="CU30" s="379">
        <v>0</v>
      </c>
      <c r="CV30" s="379">
        <v>0</v>
      </c>
      <c r="CW30" s="379">
        <v>0</v>
      </c>
      <c r="CX30" s="379">
        <v>0</v>
      </c>
      <c r="CY30" s="379">
        <v>0</v>
      </c>
      <c r="CZ30" s="379">
        <v>4.3000000000000002E-5</v>
      </c>
      <c r="DA30" s="379">
        <v>0</v>
      </c>
      <c r="DB30" s="379">
        <v>0</v>
      </c>
      <c r="DC30" s="379">
        <v>0</v>
      </c>
      <c r="DD30" s="379">
        <v>9.7268999999999994E-2</v>
      </c>
      <c r="DE30" s="379">
        <v>0</v>
      </c>
      <c r="DF30" s="379">
        <v>0</v>
      </c>
      <c r="DG30" s="379">
        <v>1.3140000000000001E-3</v>
      </c>
      <c r="DH30" s="380">
        <v>1.6469999999999999E-2</v>
      </c>
    </row>
    <row r="31" spans="2:112" ht="14.1" customHeight="1">
      <c r="B31" s="70" t="s">
        <v>504</v>
      </c>
      <c r="C31" s="252" t="s">
        <v>634</v>
      </c>
      <c r="D31" s="379">
        <v>3.6949999999999997E-2</v>
      </c>
      <c r="E31" s="379">
        <v>1.462E-3</v>
      </c>
      <c r="F31" s="379">
        <v>6.0140000000000002E-3</v>
      </c>
      <c r="G31" s="379">
        <v>6.8199999999999999E-4</v>
      </c>
      <c r="H31" s="379">
        <v>2.0509999999999999E-3</v>
      </c>
      <c r="I31" s="379">
        <v>2.366E-3</v>
      </c>
      <c r="J31" s="379">
        <v>3.346E-3</v>
      </c>
      <c r="K31" s="379">
        <v>1.3190000000000001E-3</v>
      </c>
      <c r="L31" s="379">
        <v>4.4900000000000002E-4</v>
      </c>
      <c r="M31" s="379">
        <v>0</v>
      </c>
      <c r="N31" s="379">
        <v>0</v>
      </c>
      <c r="O31" s="379">
        <v>3.4146000000000003E-2</v>
      </c>
      <c r="P31" s="379">
        <v>2.444E-3</v>
      </c>
      <c r="Q31" s="379">
        <v>6.8719000000000002E-2</v>
      </c>
      <c r="R31" s="379">
        <v>2.0476000000000001E-2</v>
      </c>
      <c r="S31" s="379">
        <v>5.6610000000000002E-3</v>
      </c>
      <c r="T31" s="379">
        <v>2.1981000000000001E-2</v>
      </c>
      <c r="U31" s="379">
        <v>3.313E-2</v>
      </c>
      <c r="V31" s="379">
        <v>4.6560000000000004E-3</v>
      </c>
      <c r="W31" s="379">
        <v>1.7177000000000001E-2</v>
      </c>
      <c r="X31" s="379">
        <v>0</v>
      </c>
      <c r="Y31" s="379">
        <v>1.7163999999999999E-2</v>
      </c>
      <c r="Z31" s="379">
        <v>1.8845000000000001E-2</v>
      </c>
      <c r="AA31" s="379">
        <v>0</v>
      </c>
      <c r="AB31" s="379">
        <v>1.9751999999999999E-2</v>
      </c>
      <c r="AC31" s="379">
        <v>9.0196999999999999E-2</v>
      </c>
      <c r="AD31" s="379">
        <v>0</v>
      </c>
      <c r="AE31" s="379">
        <v>3.2662999999999998E-2</v>
      </c>
      <c r="AF31" s="379">
        <v>4.7759999999999999E-3</v>
      </c>
      <c r="AG31" s="379">
        <v>1.2527E-2</v>
      </c>
      <c r="AH31" s="379">
        <v>1.2605E-2</v>
      </c>
      <c r="AI31" s="379">
        <v>3.2889999999999998E-3</v>
      </c>
      <c r="AJ31" s="379">
        <v>8.7399999999999995E-3</v>
      </c>
      <c r="AK31" s="379">
        <v>0</v>
      </c>
      <c r="AL31" s="379">
        <v>1.8813E-2</v>
      </c>
      <c r="AM31" s="379">
        <v>0</v>
      </c>
      <c r="AN31" s="379">
        <v>0</v>
      </c>
      <c r="AO31" s="379">
        <v>4.0020000000000003E-3</v>
      </c>
      <c r="AP31" s="379">
        <v>1.9699999999999999E-4</v>
      </c>
      <c r="AQ31" s="379">
        <v>6.0000000000000002E-5</v>
      </c>
      <c r="AR31" s="379">
        <v>2.8140000000000001E-3</v>
      </c>
      <c r="AS31" s="379">
        <v>7.4619999999999999E-3</v>
      </c>
      <c r="AT31" s="379">
        <v>6.0150000000000004E-3</v>
      </c>
      <c r="AU31" s="379">
        <v>3.0460000000000001E-3</v>
      </c>
      <c r="AV31" s="379">
        <v>3.173E-3</v>
      </c>
      <c r="AW31" s="379">
        <v>3.5170000000000002E-3</v>
      </c>
      <c r="AX31" s="379">
        <v>1.6249999999999999E-3</v>
      </c>
      <c r="AY31" s="379">
        <v>4.3150000000000003E-3</v>
      </c>
      <c r="AZ31" s="379">
        <v>3.9699999999999996E-3</v>
      </c>
      <c r="BA31" s="379">
        <v>1.658E-3</v>
      </c>
      <c r="BB31" s="379">
        <v>3.032E-3</v>
      </c>
      <c r="BC31" s="379">
        <v>4.9220000000000002E-3</v>
      </c>
      <c r="BD31" s="379">
        <v>3.9659999999999999E-3</v>
      </c>
      <c r="BE31" s="379">
        <v>0</v>
      </c>
      <c r="BF31" s="379">
        <v>0</v>
      </c>
      <c r="BG31" s="379">
        <v>0</v>
      </c>
      <c r="BH31" s="379">
        <v>1.5833E-2</v>
      </c>
      <c r="BI31" s="379">
        <v>5.6337999999999999E-2</v>
      </c>
      <c r="BJ31" s="379">
        <v>4.7219999999999996E-3</v>
      </c>
      <c r="BK31" s="379">
        <v>1.9896E-2</v>
      </c>
      <c r="BL31" s="379">
        <v>0</v>
      </c>
      <c r="BM31" s="379">
        <v>5.437E-3</v>
      </c>
      <c r="BN31" s="379">
        <v>6.4130000000000003E-3</v>
      </c>
      <c r="BO31" s="379">
        <v>1.7880000000000001E-3</v>
      </c>
      <c r="BP31" s="379">
        <v>1.358E-3</v>
      </c>
      <c r="BQ31" s="379">
        <v>2.5900000000000001E-4</v>
      </c>
      <c r="BR31" s="379">
        <v>5.8069999999999997E-3</v>
      </c>
      <c r="BS31" s="379">
        <v>1.2639999999999999E-3</v>
      </c>
      <c r="BT31" s="379">
        <v>2.9580000000000001E-3</v>
      </c>
      <c r="BU31" s="379">
        <v>1.0000000000000001E-5</v>
      </c>
      <c r="BV31" s="379">
        <v>2.1999999999999999E-5</v>
      </c>
      <c r="BW31" s="379">
        <v>0</v>
      </c>
      <c r="BX31" s="379">
        <v>2.1999999999999999E-5</v>
      </c>
      <c r="BY31" s="379">
        <v>4.1999999999999998E-5</v>
      </c>
      <c r="BZ31" s="379">
        <v>0</v>
      </c>
      <c r="CA31" s="379">
        <v>4.2299999999999998E-4</v>
      </c>
      <c r="CB31" s="379">
        <v>1.25E-4</v>
      </c>
      <c r="CC31" s="379">
        <v>1.2899999999999999E-4</v>
      </c>
      <c r="CD31" s="379">
        <v>1.9599999999999999E-4</v>
      </c>
      <c r="CE31" s="379">
        <v>0</v>
      </c>
      <c r="CF31" s="379">
        <v>2.2499999999999999E-4</v>
      </c>
      <c r="CG31" s="379">
        <v>6.0099999999999997E-4</v>
      </c>
      <c r="CH31" s="379">
        <v>0</v>
      </c>
      <c r="CI31" s="379">
        <v>0</v>
      </c>
      <c r="CJ31" s="379">
        <v>5.2999999999999998E-4</v>
      </c>
      <c r="CK31" s="379">
        <v>8.7299999999999997E-4</v>
      </c>
      <c r="CL31" s="379">
        <v>0</v>
      </c>
      <c r="CM31" s="379">
        <v>5.6699999999999997E-3</v>
      </c>
      <c r="CN31" s="379">
        <v>4.3300000000000001E-4</v>
      </c>
      <c r="CO31" s="379">
        <v>3.4999999999999997E-5</v>
      </c>
      <c r="CP31" s="379">
        <v>5.1960000000000001E-3</v>
      </c>
      <c r="CQ31" s="379">
        <v>1.712E-3</v>
      </c>
      <c r="CR31" s="379">
        <v>1.2260999999999999E-2</v>
      </c>
      <c r="CS31" s="379">
        <v>3.6979999999999999E-3</v>
      </c>
      <c r="CT31" s="379">
        <v>2.8549999999999999E-3</v>
      </c>
      <c r="CU31" s="379">
        <v>2.4970000000000001E-3</v>
      </c>
      <c r="CV31" s="379">
        <v>1.8519999999999999E-3</v>
      </c>
      <c r="CW31" s="379">
        <v>3.5790000000000001E-3</v>
      </c>
      <c r="CX31" s="379">
        <v>5.9829999999999996E-3</v>
      </c>
      <c r="CY31" s="379">
        <v>4.065E-3</v>
      </c>
      <c r="CZ31" s="379">
        <v>4.3559999999999996E-3</v>
      </c>
      <c r="DA31" s="379">
        <v>2.5720000000000001E-3</v>
      </c>
      <c r="DB31" s="379">
        <v>2.5627E-2</v>
      </c>
      <c r="DC31" s="379">
        <v>1.5900000000000001E-3</v>
      </c>
      <c r="DD31" s="379">
        <v>0</v>
      </c>
      <c r="DE31" s="379">
        <v>9.8029999999999992E-3</v>
      </c>
      <c r="DF31" s="379">
        <v>9.3410000000000003E-3</v>
      </c>
      <c r="DG31" s="379">
        <v>5.2599999999999999E-4</v>
      </c>
      <c r="DH31" s="380">
        <v>4.2770000000000004E-3</v>
      </c>
    </row>
    <row r="32" spans="2:112" ht="14.1" customHeight="1">
      <c r="B32" s="70" t="s">
        <v>505</v>
      </c>
      <c r="C32" s="252" t="s">
        <v>635</v>
      </c>
      <c r="D32" s="379">
        <v>9.0880000000000006E-3</v>
      </c>
      <c r="E32" s="379">
        <v>1.2830000000000001E-3</v>
      </c>
      <c r="F32" s="379">
        <v>4.4149999999999997E-3</v>
      </c>
      <c r="G32" s="379">
        <v>8.6250000000000007E-3</v>
      </c>
      <c r="H32" s="379">
        <v>5.2991000000000003E-2</v>
      </c>
      <c r="I32" s="379">
        <v>3.7469999999999999E-3</v>
      </c>
      <c r="J32" s="379">
        <v>2.0553999999999999E-2</v>
      </c>
      <c r="K32" s="379">
        <v>2.088E-3</v>
      </c>
      <c r="L32" s="379">
        <v>1.851E-3</v>
      </c>
      <c r="M32" s="379">
        <v>8.9610000000000002E-3</v>
      </c>
      <c r="N32" s="379">
        <v>0</v>
      </c>
      <c r="O32" s="379">
        <v>9.7560000000000008E-3</v>
      </c>
      <c r="P32" s="379">
        <v>1.5740000000000001E-3</v>
      </c>
      <c r="Q32" s="379">
        <v>1.7600000000000001E-3</v>
      </c>
      <c r="R32" s="379">
        <v>1.4710000000000001E-3</v>
      </c>
      <c r="S32" s="379">
        <v>1.1148999999999999E-2</v>
      </c>
      <c r="T32" s="379">
        <v>8.5599999999999999E-4</v>
      </c>
      <c r="U32" s="379">
        <v>1.175E-3</v>
      </c>
      <c r="V32" s="379">
        <v>4.8272000000000002E-2</v>
      </c>
      <c r="W32" s="379">
        <v>1.532E-2</v>
      </c>
      <c r="X32" s="379">
        <v>0</v>
      </c>
      <c r="Y32" s="379">
        <v>2.4520000000000002E-3</v>
      </c>
      <c r="Z32" s="379">
        <v>4.7699999999999999E-4</v>
      </c>
      <c r="AA32" s="379">
        <v>0</v>
      </c>
      <c r="AB32" s="379">
        <v>2.0179999999999998E-3</v>
      </c>
      <c r="AC32" s="379">
        <v>8.7290000000000006E-3</v>
      </c>
      <c r="AD32" s="379">
        <v>5.1546000000000002E-2</v>
      </c>
      <c r="AE32" s="379">
        <v>0.237954</v>
      </c>
      <c r="AF32" s="379">
        <v>6.8199999999999999E-4</v>
      </c>
      <c r="AG32" s="379">
        <v>2.3040000000000001E-3</v>
      </c>
      <c r="AH32" s="379">
        <v>0</v>
      </c>
      <c r="AI32" s="379">
        <v>2.4115999999999999E-2</v>
      </c>
      <c r="AJ32" s="379">
        <v>4.9379999999999997E-3</v>
      </c>
      <c r="AK32" s="379">
        <v>0</v>
      </c>
      <c r="AL32" s="379">
        <v>2.0634E-2</v>
      </c>
      <c r="AM32" s="379">
        <v>0</v>
      </c>
      <c r="AN32" s="379">
        <v>2.5100000000000001E-3</v>
      </c>
      <c r="AO32" s="379">
        <v>3.3739999999999998E-3</v>
      </c>
      <c r="AP32" s="379">
        <v>0</v>
      </c>
      <c r="AQ32" s="379">
        <v>6.502E-3</v>
      </c>
      <c r="AR32" s="379">
        <v>0</v>
      </c>
      <c r="AS32" s="379">
        <v>3.107E-3</v>
      </c>
      <c r="AT32" s="379">
        <v>3.2049999999999999E-3</v>
      </c>
      <c r="AU32" s="379">
        <v>1.088E-3</v>
      </c>
      <c r="AV32" s="379">
        <v>6.6100000000000002E-4</v>
      </c>
      <c r="AW32" s="379">
        <v>1.333E-3</v>
      </c>
      <c r="AX32" s="379">
        <v>1.369E-3</v>
      </c>
      <c r="AY32" s="379">
        <v>7.3999999999999999E-4</v>
      </c>
      <c r="AZ32" s="379">
        <v>7.4399999999999998E-4</v>
      </c>
      <c r="BA32" s="379">
        <v>0</v>
      </c>
      <c r="BB32" s="379">
        <v>0</v>
      </c>
      <c r="BC32" s="379">
        <v>5.4699999999999996E-4</v>
      </c>
      <c r="BD32" s="379">
        <v>0</v>
      </c>
      <c r="BE32" s="379">
        <v>0</v>
      </c>
      <c r="BF32" s="379">
        <v>0</v>
      </c>
      <c r="BG32" s="379">
        <v>0</v>
      </c>
      <c r="BH32" s="379">
        <v>1.4840000000000001E-3</v>
      </c>
      <c r="BI32" s="379">
        <v>0</v>
      </c>
      <c r="BJ32" s="379">
        <v>3.7100000000000002E-3</v>
      </c>
      <c r="BK32" s="379">
        <v>1.454E-3</v>
      </c>
      <c r="BL32" s="379">
        <v>6.646E-3</v>
      </c>
      <c r="BM32" s="379">
        <v>1.493E-3</v>
      </c>
      <c r="BN32" s="379">
        <v>2.7669999999999999E-3</v>
      </c>
      <c r="BO32" s="379">
        <v>9.8010000000000007E-3</v>
      </c>
      <c r="BP32" s="379">
        <v>3.0639999999999999E-3</v>
      </c>
      <c r="BQ32" s="379">
        <v>1.5747000000000001E-2</v>
      </c>
      <c r="BR32" s="379">
        <v>2.6637999999999998E-2</v>
      </c>
      <c r="BS32" s="379">
        <v>1.0468E-2</v>
      </c>
      <c r="BT32" s="379">
        <v>1.2122000000000001E-2</v>
      </c>
      <c r="BU32" s="379">
        <v>1.5150000000000001E-3</v>
      </c>
      <c r="BV32" s="379">
        <v>4.0400000000000001E-4</v>
      </c>
      <c r="BW32" s="379">
        <v>1.186E-3</v>
      </c>
      <c r="BX32" s="379">
        <v>6.9800000000000005E-4</v>
      </c>
      <c r="BY32" s="379">
        <v>3.0000000000000001E-6</v>
      </c>
      <c r="BZ32" s="379">
        <v>3.2569999999999999E-3</v>
      </c>
      <c r="CA32" s="379">
        <v>4.7541E-2</v>
      </c>
      <c r="CB32" s="379">
        <v>0.28719099999999997</v>
      </c>
      <c r="CC32" s="379">
        <v>4.6121000000000002E-2</v>
      </c>
      <c r="CD32" s="379">
        <v>0.16561999999999999</v>
      </c>
      <c r="CE32" s="379">
        <v>1.8974999999999999E-2</v>
      </c>
      <c r="CF32" s="379">
        <v>1.3500000000000001E-3</v>
      </c>
      <c r="CG32" s="379">
        <v>2.0600000000000002E-3</v>
      </c>
      <c r="CH32" s="379">
        <v>3.4280000000000001E-3</v>
      </c>
      <c r="CI32" s="379">
        <v>6.2399999999999999E-4</v>
      </c>
      <c r="CJ32" s="379">
        <v>5.7799999999999995E-4</v>
      </c>
      <c r="CK32" s="379">
        <v>6.5499999999999998E-4</v>
      </c>
      <c r="CL32" s="379">
        <v>2.0599999999999999E-4</v>
      </c>
      <c r="CM32" s="379">
        <v>1.47E-3</v>
      </c>
      <c r="CN32" s="379">
        <v>8.3070000000000001E-3</v>
      </c>
      <c r="CO32" s="379">
        <v>1.2949999999999999E-3</v>
      </c>
      <c r="CP32" s="379">
        <v>5.3200000000000001E-3</v>
      </c>
      <c r="CQ32" s="379">
        <v>1.769E-3</v>
      </c>
      <c r="CR32" s="379">
        <v>6.3400000000000001E-3</v>
      </c>
      <c r="CS32" s="379">
        <v>1.493E-3</v>
      </c>
      <c r="CT32" s="379">
        <v>2.3419999999999999E-3</v>
      </c>
      <c r="CU32" s="379">
        <v>3.1930000000000001E-3</v>
      </c>
      <c r="CV32" s="379">
        <v>4.1269999999999996E-3</v>
      </c>
      <c r="CW32" s="379">
        <v>8.3500000000000002E-4</v>
      </c>
      <c r="CX32" s="379">
        <v>3.5309999999999999E-3</v>
      </c>
      <c r="CY32" s="379">
        <v>1.668E-3</v>
      </c>
      <c r="CZ32" s="379">
        <v>2.1570000000000001E-3</v>
      </c>
      <c r="DA32" s="379">
        <v>2.2109999999999999E-3</v>
      </c>
      <c r="DB32" s="379">
        <v>6.2909999999999997E-3</v>
      </c>
      <c r="DC32" s="379">
        <v>7.156E-3</v>
      </c>
      <c r="DD32" s="379">
        <v>0</v>
      </c>
      <c r="DE32" s="379">
        <v>2.8809999999999999E-3</v>
      </c>
      <c r="DF32" s="379">
        <v>0</v>
      </c>
      <c r="DG32" s="379">
        <v>8.8389999999999996E-3</v>
      </c>
      <c r="DH32" s="380">
        <v>1.0311000000000001E-2</v>
      </c>
    </row>
    <row r="33" spans="2:112" ht="14.1" customHeight="1">
      <c r="B33" s="70" t="s">
        <v>506</v>
      </c>
      <c r="C33" s="252" t="s">
        <v>636</v>
      </c>
      <c r="D33" s="379">
        <v>0</v>
      </c>
      <c r="E33" s="379">
        <v>0</v>
      </c>
      <c r="F33" s="379">
        <v>0</v>
      </c>
      <c r="G33" s="379">
        <v>0</v>
      </c>
      <c r="H33" s="379">
        <v>0</v>
      </c>
      <c r="I33" s="379">
        <v>0</v>
      </c>
      <c r="J33" s="379">
        <v>0</v>
      </c>
      <c r="K33" s="379">
        <v>0</v>
      </c>
      <c r="L33" s="379">
        <v>0</v>
      </c>
      <c r="M33" s="379">
        <v>0</v>
      </c>
      <c r="N33" s="379">
        <v>0</v>
      </c>
      <c r="O33" s="379">
        <v>0</v>
      </c>
      <c r="P33" s="379">
        <v>0</v>
      </c>
      <c r="Q33" s="379">
        <v>0</v>
      </c>
      <c r="R33" s="379">
        <v>0</v>
      </c>
      <c r="S33" s="379">
        <v>7.3999999999999996E-5</v>
      </c>
      <c r="T33" s="379">
        <v>0</v>
      </c>
      <c r="U33" s="379">
        <v>0</v>
      </c>
      <c r="V33" s="379">
        <v>3.676E-3</v>
      </c>
      <c r="W33" s="379">
        <v>4.64E-4</v>
      </c>
      <c r="X33" s="379">
        <v>0</v>
      </c>
      <c r="Y33" s="379">
        <v>8.9910000000000007E-3</v>
      </c>
      <c r="Z33" s="379">
        <v>0</v>
      </c>
      <c r="AA33" s="379">
        <v>0</v>
      </c>
      <c r="AB33" s="379">
        <v>0</v>
      </c>
      <c r="AC33" s="379">
        <v>0</v>
      </c>
      <c r="AD33" s="379">
        <v>0</v>
      </c>
      <c r="AE33" s="379">
        <v>0</v>
      </c>
      <c r="AF33" s="379">
        <v>8.0000000000000007E-5</v>
      </c>
      <c r="AG33" s="379">
        <v>0</v>
      </c>
      <c r="AH33" s="379">
        <v>0</v>
      </c>
      <c r="AI33" s="379">
        <v>0</v>
      </c>
      <c r="AJ33" s="379">
        <v>0</v>
      </c>
      <c r="AK33" s="379">
        <v>0</v>
      </c>
      <c r="AL33" s="379">
        <v>4.7340000000000004E-3</v>
      </c>
      <c r="AM33" s="379">
        <v>2.7169999999999998E-3</v>
      </c>
      <c r="AN33" s="379">
        <v>4.1840000000000002E-3</v>
      </c>
      <c r="AO33" s="379">
        <v>1.1455E-2</v>
      </c>
      <c r="AP33" s="379">
        <v>0</v>
      </c>
      <c r="AQ33" s="379">
        <v>3.7859999999999999E-3</v>
      </c>
      <c r="AR33" s="379">
        <v>0</v>
      </c>
      <c r="AS33" s="379">
        <v>0</v>
      </c>
      <c r="AT33" s="379">
        <v>0</v>
      </c>
      <c r="AU33" s="379">
        <v>0</v>
      </c>
      <c r="AV33" s="379">
        <v>5.3000000000000001E-5</v>
      </c>
      <c r="AW33" s="379">
        <v>1.02E-4</v>
      </c>
      <c r="AX33" s="379">
        <v>0</v>
      </c>
      <c r="AY33" s="379">
        <v>0</v>
      </c>
      <c r="AZ33" s="379">
        <v>0</v>
      </c>
      <c r="BA33" s="379">
        <v>0</v>
      </c>
      <c r="BB33" s="379">
        <v>0</v>
      </c>
      <c r="BC33" s="379">
        <v>0</v>
      </c>
      <c r="BD33" s="379">
        <v>0</v>
      </c>
      <c r="BE33" s="379">
        <v>0</v>
      </c>
      <c r="BF33" s="379">
        <v>0</v>
      </c>
      <c r="BG33" s="379">
        <v>0</v>
      </c>
      <c r="BH33" s="379">
        <v>4.1E-5</v>
      </c>
      <c r="BI33" s="379">
        <v>0</v>
      </c>
      <c r="BJ33" s="379">
        <v>6.7500000000000004E-4</v>
      </c>
      <c r="BK33" s="379">
        <v>5.8E-5</v>
      </c>
      <c r="BL33" s="379">
        <v>3.9100000000000002E-4</v>
      </c>
      <c r="BM33" s="379">
        <v>6.8000000000000005E-4</v>
      </c>
      <c r="BN33" s="379">
        <v>3.6999999999999998E-5</v>
      </c>
      <c r="BO33" s="379">
        <v>2.4888E-2</v>
      </c>
      <c r="BP33" s="379">
        <v>8.2140000000000008E-3</v>
      </c>
      <c r="BQ33" s="379">
        <v>1.6812000000000001E-2</v>
      </c>
      <c r="BR33" s="379">
        <v>0</v>
      </c>
      <c r="BS33" s="379">
        <v>0</v>
      </c>
      <c r="BT33" s="379">
        <v>1.36E-4</v>
      </c>
      <c r="BU33" s="379">
        <v>-1.9999999999999999E-6</v>
      </c>
      <c r="BV33" s="379">
        <v>0</v>
      </c>
      <c r="BW33" s="379">
        <v>0</v>
      </c>
      <c r="BX33" s="379">
        <v>0</v>
      </c>
      <c r="BY33" s="379">
        <v>0</v>
      </c>
      <c r="BZ33" s="379">
        <v>0</v>
      </c>
      <c r="CA33" s="379">
        <v>0</v>
      </c>
      <c r="CB33" s="379">
        <v>0</v>
      </c>
      <c r="CC33" s="379">
        <v>0</v>
      </c>
      <c r="CD33" s="379">
        <v>0</v>
      </c>
      <c r="CE33" s="379">
        <v>0</v>
      </c>
      <c r="CF33" s="379">
        <v>0</v>
      </c>
      <c r="CG33" s="379">
        <v>0</v>
      </c>
      <c r="CH33" s="379">
        <v>0</v>
      </c>
      <c r="CI33" s="379">
        <v>0</v>
      </c>
      <c r="CJ33" s="379">
        <v>0</v>
      </c>
      <c r="CK33" s="379">
        <v>0</v>
      </c>
      <c r="CL33" s="379">
        <v>0</v>
      </c>
      <c r="CM33" s="379">
        <v>0</v>
      </c>
      <c r="CN33" s="379">
        <v>0</v>
      </c>
      <c r="CO33" s="379">
        <v>0</v>
      </c>
      <c r="CP33" s="379">
        <v>0</v>
      </c>
      <c r="CQ33" s="379">
        <v>0</v>
      </c>
      <c r="CR33" s="379">
        <v>0</v>
      </c>
      <c r="CS33" s="379">
        <v>1.0000000000000001E-5</v>
      </c>
      <c r="CT33" s="379">
        <v>1.5E-5</v>
      </c>
      <c r="CU33" s="379">
        <v>1.92E-4</v>
      </c>
      <c r="CV33" s="379">
        <v>0</v>
      </c>
      <c r="CW33" s="379">
        <v>0</v>
      </c>
      <c r="CX33" s="379">
        <v>0</v>
      </c>
      <c r="CY33" s="379">
        <v>0</v>
      </c>
      <c r="CZ33" s="379">
        <v>0</v>
      </c>
      <c r="DA33" s="379">
        <v>4.8500000000000003E-4</v>
      </c>
      <c r="DB33" s="379">
        <v>0</v>
      </c>
      <c r="DC33" s="379">
        <v>0</v>
      </c>
      <c r="DD33" s="379">
        <v>0</v>
      </c>
      <c r="DE33" s="379">
        <v>6.6000000000000005E-5</v>
      </c>
      <c r="DF33" s="379">
        <v>0</v>
      </c>
      <c r="DG33" s="379">
        <v>0</v>
      </c>
      <c r="DH33" s="380">
        <v>2.1700000000000001E-3</v>
      </c>
    </row>
    <row r="34" spans="2:112" ht="14.1" customHeight="1">
      <c r="B34" s="70" t="s">
        <v>507</v>
      </c>
      <c r="C34" s="252" t="s">
        <v>444</v>
      </c>
      <c r="D34" s="379">
        <v>5.7710000000000001E-3</v>
      </c>
      <c r="E34" s="379">
        <v>1.077E-3</v>
      </c>
      <c r="F34" s="379">
        <v>4.8719999999999996E-3</v>
      </c>
      <c r="G34" s="379">
        <v>6.0000000000000001E-3</v>
      </c>
      <c r="H34" s="379">
        <v>1.7777999999999999E-2</v>
      </c>
      <c r="I34" s="379">
        <v>1.7750000000000001E-3</v>
      </c>
      <c r="J34" s="379">
        <v>0</v>
      </c>
      <c r="K34" s="379">
        <v>1.3875999999999999E-2</v>
      </c>
      <c r="L34" s="379">
        <v>4.7660000000000003E-3</v>
      </c>
      <c r="M34" s="379">
        <v>0</v>
      </c>
      <c r="N34" s="379">
        <v>0</v>
      </c>
      <c r="O34" s="379">
        <v>3.2520000000000001E-3</v>
      </c>
      <c r="P34" s="379">
        <v>2.0179999999999998E-3</v>
      </c>
      <c r="Q34" s="379">
        <v>5.8929999999999998E-3</v>
      </c>
      <c r="R34" s="379">
        <v>3.5556999999999998E-2</v>
      </c>
      <c r="S34" s="379">
        <v>1.093E-3</v>
      </c>
      <c r="T34" s="379">
        <v>5.1380000000000002E-3</v>
      </c>
      <c r="U34" s="379">
        <v>3.6537E-2</v>
      </c>
      <c r="V34" s="379">
        <v>1.1762E-2</v>
      </c>
      <c r="W34" s="379">
        <v>7.273E-3</v>
      </c>
      <c r="X34" s="379">
        <v>0</v>
      </c>
      <c r="Y34" s="379">
        <v>2.4520000000000002E-3</v>
      </c>
      <c r="Z34" s="379">
        <v>6.9179999999999997E-3</v>
      </c>
      <c r="AA34" s="379">
        <v>0</v>
      </c>
      <c r="AB34" s="379">
        <v>6.4097000000000001E-2</v>
      </c>
      <c r="AC34" s="379">
        <v>1.7457E-2</v>
      </c>
      <c r="AD34" s="379">
        <v>0</v>
      </c>
      <c r="AE34" s="379">
        <v>0</v>
      </c>
      <c r="AF34" s="379">
        <v>0.223854</v>
      </c>
      <c r="AG34" s="379">
        <v>3.9164999999999998E-2</v>
      </c>
      <c r="AH34" s="379">
        <v>1.7857000000000001E-2</v>
      </c>
      <c r="AI34" s="379">
        <v>1.7996000000000002E-2</v>
      </c>
      <c r="AJ34" s="379">
        <v>1.3550000000000001E-3</v>
      </c>
      <c r="AK34" s="379">
        <v>0</v>
      </c>
      <c r="AL34" s="379">
        <v>2.5490000000000001E-3</v>
      </c>
      <c r="AM34" s="379">
        <v>0</v>
      </c>
      <c r="AN34" s="379">
        <v>4.1800000000000002E-4</v>
      </c>
      <c r="AO34" s="379">
        <v>2.3499999999999999E-4</v>
      </c>
      <c r="AP34" s="379">
        <v>0</v>
      </c>
      <c r="AQ34" s="379">
        <v>3.8499999999999998E-4</v>
      </c>
      <c r="AR34" s="379">
        <v>2.0976999999999999E-2</v>
      </c>
      <c r="AS34" s="379">
        <v>1.771E-3</v>
      </c>
      <c r="AT34" s="379">
        <v>1.781E-3</v>
      </c>
      <c r="AU34" s="379">
        <v>3.9160000000000002E-3</v>
      </c>
      <c r="AV34" s="379">
        <v>5.0629999999999998E-3</v>
      </c>
      <c r="AW34" s="379">
        <v>5.3393999999999997E-2</v>
      </c>
      <c r="AX34" s="379">
        <v>1.9245999999999999E-2</v>
      </c>
      <c r="AY34" s="379">
        <v>1.0926999999999999E-2</v>
      </c>
      <c r="AZ34" s="379">
        <v>1.3316E-2</v>
      </c>
      <c r="BA34" s="379">
        <v>3.8143000000000003E-2</v>
      </c>
      <c r="BB34" s="379">
        <v>4.0870000000000004E-3</v>
      </c>
      <c r="BC34" s="379">
        <v>0.111026</v>
      </c>
      <c r="BD34" s="379">
        <v>4.1076000000000001E-2</v>
      </c>
      <c r="BE34" s="379">
        <v>0</v>
      </c>
      <c r="BF34" s="379">
        <v>0</v>
      </c>
      <c r="BG34" s="379">
        <v>0</v>
      </c>
      <c r="BH34" s="379">
        <v>4.1889000000000003E-2</v>
      </c>
      <c r="BI34" s="379">
        <v>0</v>
      </c>
      <c r="BJ34" s="379">
        <v>1.0793000000000001E-2</v>
      </c>
      <c r="BK34" s="379">
        <v>5.3523000000000001E-2</v>
      </c>
      <c r="BL34" s="379">
        <v>2.7369999999999998E-3</v>
      </c>
      <c r="BM34" s="379">
        <v>1.1986E-2</v>
      </c>
      <c r="BN34" s="379">
        <v>1.5751000000000001E-2</v>
      </c>
      <c r="BO34" s="379">
        <v>1.2086E-2</v>
      </c>
      <c r="BP34" s="379">
        <v>8.8430000000000002E-3</v>
      </c>
      <c r="BQ34" s="379">
        <v>0</v>
      </c>
      <c r="BR34" s="379">
        <v>0</v>
      </c>
      <c r="BS34" s="379">
        <v>3.5224999999999999E-2</v>
      </c>
      <c r="BT34" s="379">
        <v>2.3800000000000002E-3</v>
      </c>
      <c r="BU34" s="379">
        <v>6.3179999999999998E-3</v>
      </c>
      <c r="BV34" s="379">
        <v>2.7330000000000002E-3</v>
      </c>
      <c r="BW34" s="379">
        <v>6.9899999999999997E-4</v>
      </c>
      <c r="BX34" s="379">
        <v>1.92E-3</v>
      </c>
      <c r="BY34" s="379">
        <v>4.0999999999999999E-4</v>
      </c>
      <c r="BZ34" s="379">
        <v>0</v>
      </c>
      <c r="CA34" s="379">
        <v>4.66E-4</v>
      </c>
      <c r="CB34" s="379">
        <v>4.8000000000000001E-5</v>
      </c>
      <c r="CC34" s="379">
        <v>6.3999999999999997E-5</v>
      </c>
      <c r="CD34" s="379">
        <v>5.8900000000000001E-4</v>
      </c>
      <c r="CE34" s="379">
        <v>0</v>
      </c>
      <c r="CF34" s="379">
        <v>3.4880000000000002E-3</v>
      </c>
      <c r="CG34" s="379">
        <v>4.1200000000000004E-3</v>
      </c>
      <c r="CH34" s="379">
        <v>0</v>
      </c>
      <c r="CI34" s="379">
        <v>2.6999999999999999E-5</v>
      </c>
      <c r="CJ34" s="379">
        <v>9.6299999999999999E-4</v>
      </c>
      <c r="CK34" s="379">
        <v>8.3300000000000006E-3</v>
      </c>
      <c r="CL34" s="379">
        <v>0</v>
      </c>
      <c r="CM34" s="379">
        <v>3.202E-3</v>
      </c>
      <c r="CN34" s="379">
        <v>7.2000000000000005E-4</v>
      </c>
      <c r="CO34" s="379">
        <v>2.92E-4</v>
      </c>
      <c r="CP34" s="379">
        <v>5.1739999999999998E-3</v>
      </c>
      <c r="CQ34" s="379">
        <v>1.4319999999999999E-3</v>
      </c>
      <c r="CR34" s="379">
        <v>0</v>
      </c>
      <c r="CS34" s="379">
        <v>1.9000000000000001E-4</v>
      </c>
      <c r="CT34" s="379">
        <v>2.3800000000000001E-4</v>
      </c>
      <c r="CU34" s="379">
        <v>2.833E-3</v>
      </c>
      <c r="CV34" s="379">
        <v>3.0899999999999998E-4</v>
      </c>
      <c r="CW34" s="379">
        <v>3.46E-3</v>
      </c>
      <c r="CX34" s="379">
        <v>6.7429999999999999E-3</v>
      </c>
      <c r="CY34" s="379">
        <v>1.31E-3</v>
      </c>
      <c r="CZ34" s="379">
        <v>1.078E-3</v>
      </c>
      <c r="DA34" s="379">
        <v>7.67E-4</v>
      </c>
      <c r="DB34" s="379">
        <v>3.8739999999999998E-3</v>
      </c>
      <c r="DC34" s="379">
        <v>7.0679999999999996E-3</v>
      </c>
      <c r="DD34" s="379">
        <v>0</v>
      </c>
      <c r="DE34" s="379">
        <v>4.3100000000000001E-4</v>
      </c>
      <c r="DF34" s="379">
        <v>3.6014999999999998E-2</v>
      </c>
      <c r="DG34" s="379">
        <v>1.8730000000000001E-3</v>
      </c>
      <c r="DH34" s="380">
        <v>7.0499999999999998E-3</v>
      </c>
    </row>
    <row r="35" spans="2:112" ht="14.1" customHeight="1">
      <c r="B35" s="70" t="s">
        <v>508</v>
      </c>
      <c r="C35" s="252" t="s">
        <v>445</v>
      </c>
      <c r="D35" s="379">
        <v>6.7500000000000004E-4</v>
      </c>
      <c r="E35" s="379">
        <v>5.13E-4</v>
      </c>
      <c r="F35" s="379">
        <v>9.8999999999999999E-4</v>
      </c>
      <c r="G35" s="379">
        <v>5.1099999999999995E-4</v>
      </c>
      <c r="H35" s="379">
        <v>1.026E-3</v>
      </c>
      <c r="I35" s="379">
        <v>6.3099999999999996E-3</v>
      </c>
      <c r="J35" s="379">
        <v>3.346E-3</v>
      </c>
      <c r="K35" s="379">
        <v>3.21E-4</v>
      </c>
      <c r="L35" s="379">
        <v>1.6799999999999999E-4</v>
      </c>
      <c r="M35" s="379">
        <v>0</v>
      </c>
      <c r="N35" s="379">
        <v>0</v>
      </c>
      <c r="O35" s="379">
        <v>0</v>
      </c>
      <c r="P35" s="379">
        <v>1.3699999999999999E-3</v>
      </c>
      <c r="Q35" s="379">
        <v>5.6599999999999999E-4</v>
      </c>
      <c r="R35" s="379">
        <v>6.1300000000000005E-4</v>
      </c>
      <c r="S35" s="379">
        <v>0</v>
      </c>
      <c r="T35" s="379">
        <v>2.8499999999999999E-4</v>
      </c>
      <c r="U35" s="379">
        <v>2.3499999999999999E-4</v>
      </c>
      <c r="V35" s="379">
        <v>1.47E-3</v>
      </c>
      <c r="W35" s="379">
        <v>1.55E-4</v>
      </c>
      <c r="X35" s="379">
        <v>0</v>
      </c>
      <c r="Y35" s="379">
        <v>4.0900000000000002E-4</v>
      </c>
      <c r="Z35" s="379">
        <v>7.1599999999999995E-4</v>
      </c>
      <c r="AA35" s="379">
        <v>0</v>
      </c>
      <c r="AB35" s="379">
        <v>2.8700000000000002E-3</v>
      </c>
      <c r="AC35" s="379">
        <v>2.24E-4</v>
      </c>
      <c r="AD35" s="379">
        <v>0</v>
      </c>
      <c r="AE35" s="379">
        <v>8.0999999999999996E-4</v>
      </c>
      <c r="AF35" s="379">
        <v>8.43E-4</v>
      </c>
      <c r="AG35" s="379">
        <v>6.0475000000000001E-2</v>
      </c>
      <c r="AH35" s="379">
        <v>9.3487000000000001E-2</v>
      </c>
      <c r="AI35" s="379">
        <v>0</v>
      </c>
      <c r="AJ35" s="379">
        <v>3.9300000000000001E-4</v>
      </c>
      <c r="AK35" s="379">
        <v>0</v>
      </c>
      <c r="AL35" s="379">
        <v>1.335E-3</v>
      </c>
      <c r="AM35" s="379">
        <v>1.359E-3</v>
      </c>
      <c r="AN35" s="379">
        <v>2.5100000000000001E-3</v>
      </c>
      <c r="AO35" s="379">
        <v>2.1180000000000001E-3</v>
      </c>
      <c r="AP35" s="379">
        <v>1.9699999999999999E-4</v>
      </c>
      <c r="AQ35" s="379">
        <v>3.6000000000000001E-5</v>
      </c>
      <c r="AR35" s="379">
        <v>2.5599999999999999E-4</v>
      </c>
      <c r="AS35" s="379">
        <v>2.526E-3</v>
      </c>
      <c r="AT35" s="379">
        <v>3.1700000000000001E-4</v>
      </c>
      <c r="AU35" s="379">
        <v>5.548E-3</v>
      </c>
      <c r="AV35" s="379">
        <v>7.7600000000000004E-3</v>
      </c>
      <c r="AW35" s="379">
        <v>1.1466E-2</v>
      </c>
      <c r="AX35" s="379">
        <v>4.6620000000000003E-3</v>
      </c>
      <c r="AY35" s="379">
        <v>1.3999999999999999E-4</v>
      </c>
      <c r="AZ35" s="379">
        <v>1.4886999999999999E-2</v>
      </c>
      <c r="BA35" s="379">
        <v>6.633E-3</v>
      </c>
      <c r="BB35" s="379">
        <v>3.9599999999999998E-4</v>
      </c>
      <c r="BC35" s="379">
        <v>5.2500000000000003E-3</v>
      </c>
      <c r="BD35" s="379">
        <v>5.3819999999999996E-3</v>
      </c>
      <c r="BE35" s="379">
        <v>0</v>
      </c>
      <c r="BF35" s="379">
        <v>0</v>
      </c>
      <c r="BG35" s="379">
        <v>0</v>
      </c>
      <c r="BH35" s="379">
        <v>1.4898E-2</v>
      </c>
      <c r="BI35" s="379">
        <v>2.8169E-2</v>
      </c>
      <c r="BJ35" s="379">
        <v>1.1467E-2</v>
      </c>
      <c r="BK35" s="379">
        <v>5.1200000000000004E-3</v>
      </c>
      <c r="BL35" s="379">
        <v>5.4730000000000004E-3</v>
      </c>
      <c r="BM35" s="379">
        <v>2.3800000000000001E-4</v>
      </c>
      <c r="BN35" s="379">
        <v>2.6800000000000001E-4</v>
      </c>
      <c r="BO35" s="379">
        <v>3.2490000000000002E-3</v>
      </c>
      <c r="BP35" s="379">
        <v>2.3900000000000002E-3</v>
      </c>
      <c r="BQ35" s="379">
        <v>0</v>
      </c>
      <c r="BR35" s="379">
        <v>0</v>
      </c>
      <c r="BS35" s="379">
        <v>1.323E-3</v>
      </c>
      <c r="BT35" s="379">
        <v>1.7784000000000001E-2</v>
      </c>
      <c r="BU35" s="379">
        <v>1.11E-4</v>
      </c>
      <c r="BV35" s="379">
        <v>6.0000000000000002E-6</v>
      </c>
      <c r="BW35" s="379">
        <v>0</v>
      </c>
      <c r="BX35" s="379">
        <v>0</v>
      </c>
      <c r="BY35" s="379">
        <v>0</v>
      </c>
      <c r="BZ35" s="379">
        <v>1.8100000000000001E-4</v>
      </c>
      <c r="CA35" s="379">
        <v>1.9070000000000001E-3</v>
      </c>
      <c r="CB35" s="379">
        <v>8.4740000000000006E-3</v>
      </c>
      <c r="CC35" s="379">
        <v>2.1229999999999999E-3</v>
      </c>
      <c r="CD35" s="379">
        <v>0</v>
      </c>
      <c r="CE35" s="379">
        <v>0</v>
      </c>
      <c r="CF35" s="379">
        <v>6.7500000000000004E-4</v>
      </c>
      <c r="CG35" s="379">
        <v>1.7200000000000001E-4</v>
      </c>
      <c r="CH35" s="379">
        <v>2.7399999999999999E-4</v>
      </c>
      <c r="CI35" s="379">
        <v>1.7200000000000001E-4</v>
      </c>
      <c r="CJ35" s="379">
        <v>0</v>
      </c>
      <c r="CK35" s="379">
        <v>0</v>
      </c>
      <c r="CL35" s="379">
        <v>2.0599999999999999E-4</v>
      </c>
      <c r="CM35" s="379">
        <v>5.1999999999999997E-5</v>
      </c>
      <c r="CN35" s="379">
        <v>9.9299999999999996E-4</v>
      </c>
      <c r="CO35" s="379">
        <v>5.5000000000000002E-5</v>
      </c>
      <c r="CP35" s="379">
        <v>7.0200000000000004E-4</v>
      </c>
      <c r="CQ35" s="379">
        <v>1.116E-3</v>
      </c>
      <c r="CR35" s="379">
        <v>5.3799999999999996E-4</v>
      </c>
      <c r="CS35" s="379">
        <v>1.768E-3</v>
      </c>
      <c r="CT35" s="379">
        <v>1.271E-3</v>
      </c>
      <c r="CU35" s="379">
        <v>5.8820000000000001E-3</v>
      </c>
      <c r="CV35" s="379">
        <v>3.4699999999999998E-4</v>
      </c>
      <c r="CW35" s="379">
        <v>0</v>
      </c>
      <c r="CX35" s="379">
        <v>4.2297000000000001E-2</v>
      </c>
      <c r="CY35" s="379">
        <v>8.8999999999999995E-5</v>
      </c>
      <c r="CZ35" s="379">
        <v>3.4499999999999998E-4</v>
      </c>
      <c r="DA35" s="379">
        <v>9.0000000000000006E-5</v>
      </c>
      <c r="DB35" s="379">
        <v>5.6300000000000002E-4</v>
      </c>
      <c r="DC35" s="379">
        <v>1.266E-3</v>
      </c>
      <c r="DD35" s="379">
        <v>1.0475E-2</v>
      </c>
      <c r="DE35" s="379">
        <v>6.96E-4</v>
      </c>
      <c r="DF35" s="379">
        <v>1.0170999999999999E-2</v>
      </c>
      <c r="DG35" s="379">
        <v>1.3100000000000001E-4</v>
      </c>
      <c r="DH35" s="380">
        <v>2.0569999999999998E-3</v>
      </c>
    </row>
    <row r="36" spans="2:112" ht="14.1" customHeight="1">
      <c r="B36" s="70" t="s">
        <v>509</v>
      </c>
      <c r="C36" s="252" t="s">
        <v>743</v>
      </c>
      <c r="D36" s="379">
        <v>4.3999999999999999E-5</v>
      </c>
      <c r="E36" s="379">
        <v>0</v>
      </c>
      <c r="F36" s="379">
        <v>0</v>
      </c>
      <c r="G36" s="379">
        <v>1.7000000000000001E-4</v>
      </c>
      <c r="H36" s="379">
        <v>3.4200000000000002E-4</v>
      </c>
      <c r="I36" s="379">
        <v>0</v>
      </c>
      <c r="J36" s="379">
        <v>2.1510000000000001E-3</v>
      </c>
      <c r="K36" s="379">
        <v>1.8E-5</v>
      </c>
      <c r="L36" s="379">
        <v>0</v>
      </c>
      <c r="M36" s="379">
        <v>0</v>
      </c>
      <c r="N36" s="379">
        <v>0</v>
      </c>
      <c r="O36" s="379">
        <v>0</v>
      </c>
      <c r="P36" s="379">
        <v>9.810000000000001E-4</v>
      </c>
      <c r="Q36" s="379">
        <v>1.4100000000000001E-4</v>
      </c>
      <c r="R36" s="379">
        <v>3.68E-4</v>
      </c>
      <c r="S36" s="379">
        <v>0</v>
      </c>
      <c r="T36" s="379">
        <v>0</v>
      </c>
      <c r="U36" s="379">
        <v>1.17E-4</v>
      </c>
      <c r="V36" s="379">
        <v>0</v>
      </c>
      <c r="W36" s="379">
        <v>0</v>
      </c>
      <c r="X36" s="379">
        <v>0</v>
      </c>
      <c r="Y36" s="379">
        <v>0</v>
      </c>
      <c r="Z36" s="379">
        <v>0</v>
      </c>
      <c r="AA36" s="379">
        <v>0</v>
      </c>
      <c r="AB36" s="379">
        <v>2.1999999999999999E-5</v>
      </c>
      <c r="AC36" s="379">
        <v>4.4799999999999999E-4</v>
      </c>
      <c r="AD36" s="379">
        <v>0</v>
      </c>
      <c r="AE36" s="379">
        <v>4.0499999999999998E-4</v>
      </c>
      <c r="AF36" s="379">
        <v>4.0000000000000003E-5</v>
      </c>
      <c r="AG36" s="379">
        <v>1.44E-4</v>
      </c>
      <c r="AH36" s="379">
        <v>0.14285700000000001</v>
      </c>
      <c r="AI36" s="379">
        <v>0</v>
      </c>
      <c r="AJ36" s="379">
        <v>8.7000000000000001E-5</v>
      </c>
      <c r="AK36" s="379">
        <v>0</v>
      </c>
      <c r="AL36" s="379">
        <v>4.8500000000000003E-4</v>
      </c>
      <c r="AM36" s="379">
        <v>0</v>
      </c>
      <c r="AN36" s="379">
        <v>4.1800000000000002E-4</v>
      </c>
      <c r="AO36" s="379">
        <v>2.3499999999999999E-4</v>
      </c>
      <c r="AP36" s="379">
        <v>0</v>
      </c>
      <c r="AQ36" s="379">
        <v>0</v>
      </c>
      <c r="AR36" s="379">
        <v>0</v>
      </c>
      <c r="AS36" s="379">
        <v>4.06E-4</v>
      </c>
      <c r="AT36" s="379">
        <v>0</v>
      </c>
      <c r="AU36" s="379">
        <v>0</v>
      </c>
      <c r="AV36" s="379">
        <v>4.3600000000000003E-4</v>
      </c>
      <c r="AW36" s="379">
        <v>1.8159999999999999E-3</v>
      </c>
      <c r="AX36" s="379">
        <v>1.7100000000000001E-4</v>
      </c>
      <c r="AY36" s="379">
        <v>1.8100000000000001E-4</v>
      </c>
      <c r="AZ36" s="379">
        <v>0</v>
      </c>
      <c r="BA36" s="379">
        <v>0</v>
      </c>
      <c r="BB36" s="379">
        <v>1.3200000000000001E-4</v>
      </c>
      <c r="BC36" s="379">
        <v>0</v>
      </c>
      <c r="BD36" s="379">
        <v>2.8299999999999999E-4</v>
      </c>
      <c r="BE36" s="379">
        <v>0</v>
      </c>
      <c r="BF36" s="379">
        <v>0</v>
      </c>
      <c r="BG36" s="379">
        <v>0</v>
      </c>
      <c r="BH36" s="379">
        <v>8.1000000000000004E-5</v>
      </c>
      <c r="BI36" s="379">
        <v>0</v>
      </c>
      <c r="BJ36" s="379">
        <v>0</v>
      </c>
      <c r="BK36" s="379">
        <v>2.9090000000000001E-3</v>
      </c>
      <c r="BL36" s="379">
        <v>0</v>
      </c>
      <c r="BM36" s="379">
        <v>0</v>
      </c>
      <c r="BN36" s="379">
        <v>1.9000000000000001E-5</v>
      </c>
      <c r="BO36" s="379">
        <v>1.5E-5</v>
      </c>
      <c r="BP36" s="379">
        <v>2.1999999999999999E-5</v>
      </c>
      <c r="BQ36" s="379">
        <v>5.3999999999999998E-5</v>
      </c>
      <c r="BR36" s="379">
        <v>5.6810000000000003E-3</v>
      </c>
      <c r="BS36" s="379">
        <v>1.18E-4</v>
      </c>
      <c r="BT36" s="379">
        <v>2.8899999999999998E-4</v>
      </c>
      <c r="BU36" s="379">
        <v>1.03E-4</v>
      </c>
      <c r="BV36" s="379">
        <v>1.05E-4</v>
      </c>
      <c r="BW36" s="379">
        <v>0</v>
      </c>
      <c r="BX36" s="379">
        <v>0</v>
      </c>
      <c r="BY36" s="379">
        <v>0</v>
      </c>
      <c r="BZ36" s="379">
        <v>0</v>
      </c>
      <c r="CA36" s="379">
        <v>3.4999999999999997E-5</v>
      </c>
      <c r="CB36" s="379">
        <v>0</v>
      </c>
      <c r="CC36" s="379">
        <v>0</v>
      </c>
      <c r="CD36" s="379">
        <v>0</v>
      </c>
      <c r="CE36" s="379">
        <v>0</v>
      </c>
      <c r="CF36" s="379">
        <v>0</v>
      </c>
      <c r="CG36" s="379">
        <v>0</v>
      </c>
      <c r="CH36" s="379">
        <v>4.1100000000000002E-4</v>
      </c>
      <c r="CI36" s="379">
        <v>4.1599999999999997E-4</v>
      </c>
      <c r="CJ36" s="379">
        <v>2.41E-4</v>
      </c>
      <c r="CK36" s="379">
        <v>0</v>
      </c>
      <c r="CL36" s="379">
        <v>2.0599999999999999E-4</v>
      </c>
      <c r="CM36" s="379">
        <v>5.1999999999999997E-5</v>
      </c>
      <c r="CN36" s="379">
        <v>2.4899999999999998E-4</v>
      </c>
      <c r="CO36" s="379">
        <v>5.5000000000000002E-5</v>
      </c>
      <c r="CP36" s="379">
        <v>1.294E-3</v>
      </c>
      <c r="CQ36" s="379">
        <v>3.6999999999999998E-5</v>
      </c>
      <c r="CR36" s="379">
        <v>1.7899999999999999E-4</v>
      </c>
      <c r="CS36" s="379">
        <v>8.6000000000000003E-5</v>
      </c>
      <c r="CT36" s="379">
        <v>3.6999999999999998E-5</v>
      </c>
      <c r="CU36" s="379">
        <v>1.897E-3</v>
      </c>
      <c r="CV36" s="379">
        <v>3.86E-4</v>
      </c>
      <c r="CW36" s="379">
        <v>0</v>
      </c>
      <c r="CX36" s="379">
        <v>0</v>
      </c>
      <c r="CY36" s="379">
        <v>8.3999999999999995E-5</v>
      </c>
      <c r="CZ36" s="379">
        <v>1.2899999999999999E-4</v>
      </c>
      <c r="DA36" s="379">
        <v>0</v>
      </c>
      <c r="DB36" s="379">
        <v>1.9900000000000001E-4</v>
      </c>
      <c r="DC36" s="379">
        <v>1.7699999999999999E-4</v>
      </c>
      <c r="DD36" s="379">
        <v>0</v>
      </c>
      <c r="DE36" s="379">
        <v>9.6000000000000002E-4</v>
      </c>
      <c r="DF36" s="379">
        <v>0</v>
      </c>
      <c r="DG36" s="379">
        <v>4.2700000000000002E-4</v>
      </c>
      <c r="DH36" s="380">
        <v>2.0599999999999999E-4</v>
      </c>
    </row>
    <row r="37" spans="2:112" ht="14.1" customHeight="1">
      <c r="B37" s="70" t="s">
        <v>510</v>
      </c>
      <c r="C37" s="252" t="s">
        <v>446</v>
      </c>
      <c r="D37" s="379">
        <v>0</v>
      </c>
      <c r="E37" s="379">
        <v>0</v>
      </c>
      <c r="F37" s="379">
        <v>0</v>
      </c>
      <c r="G37" s="379">
        <v>1.36E-4</v>
      </c>
      <c r="H37" s="379">
        <v>0</v>
      </c>
      <c r="I37" s="379">
        <v>0</v>
      </c>
      <c r="J37" s="379">
        <v>0</v>
      </c>
      <c r="K37" s="379">
        <v>5.04E-4</v>
      </c>
      <c r="L37" s="379">
        <v>1.772E-2</v>
      </c>
      <c r="M37" s="379">
        <v>0</v>
      </c>
      <c r="N37" s="379">
        <v>0</v>
      </c>
      <c r="O37" s="379">
        <v>0</v>
      </c>
      <c r="P37" s="379">
        <v>1.2999999999999999E-4</v>
      </c>
      <c r="Q37" s="379">
        <v>1.5999999999999999E-5</v>
      </c>
      <c r="R37" s="379">
        <v>5.0270000000000002E-3</v>
      </c>
      <c r="S37" s="379">
        <v>0</v>
      </c>
      <c r="T37" s="379">
        <v>0</v>
      </c>
      <c r="U37" s="379">
        <v>0</v>
      </c>
      <c r="V37" s="379">
        <v>0</v>
      </c>
      <c r="W37" s="379">
        <v>1.5479999999999999E-3</v>
      </c>
      <c r="X37" s="379">
        <v>0</v>
      </c>
      <c r="Y37" s="379">
        <v>8.1700000000000002E-4</v>
      </c>
      <c r="Z37" s="379">
        <v>0</v>
      </c>
      <c r="AA37" s="379">
        <v>0</v>
      </c>
      <c r="AB37" s="379">
        <v>1.3429E-2</v>
      </c>
      <c r="AC37" s="379">
        <v>2.0140000000000002E-3</v>
      </c>
      <c r="AD37" s="379">
        <v>0</v>
      </c>
      <c r="AE37" s="379">
        <v>0</v>
      </c>
      <c r="AF37" s="379">
        <v>3.0100000000000001E-3</v>
      </c>
      <c r="AG37" s="379">
        <v>8.6399999999999997E-4</v>
      </c>
      <c r="AH37" s="379">
        <v>0</v>
      </c>
      <c r="AI37" s="379">
        <v>4.7044999999999997E-2</v>
      </c>
      <c r="AJ37" s="379">
        <v>1.75E-4</v>
      </c>
      <c r="AK37" s="379">
        <v>0</v>
      </c>
      <c r="AL37" s="379">
        <v>4.7340000000000004E-3</v>
      </c>
      <c r="AM37" s="379">
        <v>0</v>
      </c>
      <c r="AN37" s="379">
        <v>0</v>
      </c>
      <c r="AO37" s="379">
        <v>0</v>
      </c>
      <c r="AP37" s="379">
        <v>0</v>
      </c>
      <c r="AQ37" s="379">
        <v>0</v>
      </c>
      <c r="AR37" s="379">
        <v>1.2279E-2</v>
      </c>
      <c r="AS37" s="379">
        <v>2.61E-4</v>
      </c>
      <c r="AT37" s="379">
        <v>1.1479999999999999E-3</v>
      </c>
      <c r="AU37" s="379">
        <v>1.0900000000000001E-4</v>
      </c>
      <c r="AV37" s="379">
        <v>9.2999999999999997E-5</v>
      </c>
      <c r="AW37" s="379">
        <v>1.8995999999999999E-2</v>
      </c>
      <c r="AX37" s="379">
        <v>5.9900000000000003E-4</v>
      </c>
      <c r="AY37" s="379">
        <v>6.894E-3</v>
      </c>
      <c r="AZ37" s="379">
        <v>0</v>
      </c>
      <c r="BA37" s="379">
        <v>0</v>
      </c>
      <c r="BB37" s="379">
        <v>2.6400000000000002E-4</v>
      </c>
      <c r="BC37" s="379">
        <v>3.0630000000000002E-3</v>
      </c>
      <c r="BD37" s="379">
        <v>5.6700000000000001E-4</v>
      </c>
      <c r="BE37" s="379">
        <v>0</v>
      </c>
      <c r="BF37" s="379">
        <v>0</v>
      </c>
      <c r="BG37" s="379">
        <v>0</v>
      </c>
      <c r="BH37" s="379">
        <v>2.0000000000000002E-5</v>
      </c>
      <c r="BI37" s="379">
        <v>0</v>
      </c>
      <c r="BJ37" s="379">
        <v>4.7219999999999996E-3</v>
      </c>
      <c r="BK37" s="379">
        <v>6.9810000000000002E-3</v>
      </c>
      <c r="BL37" s="379">
        <v>0</v>
      </c>
      <c r="BM37" s="379">
        <v>3.2910000000000001E-3</v>
      </c>
      <c r="BN37" s="379">
        <v>2.0639999999999999E-3</v>
      </c>
      <c r="BO37" s="379">
        <v>1.9000000000000001E-5</v>
      </c>
      <c r="BP37" s="379">
        <v>5.5999999999999999E-5</v>
      </c>
      <c r="BQ37" s="379">
        <v>0</v>
      </c>
      <c r="BR37" s="379">
        <v>0</v>
      </c>
      <c r="BS37" s="379">
        <v>0</v>
      </c>
      <c r="BT37" s="379">
        <v>1.1900000000000001E-4</v>
      </c>
      <c r="BU37" s="379">
        <v>6.7999999999999999E-5</v>
      </c>
      <c r="BV37" s="379">
        <v>6.0000000000000002E-6</v>
      </c>
      <c r="BW37" s="379">
        <v>0</v>
      </c>
      <c r="BX37" s="379">
        <v>0</v>
      </c>
      <c r="BY37" s="379">
        <v>0</v>
      </c>
      <c r="BZ37" s="379">
        <v>0</v>
      </c>
      <c r="CA37" s="379">
        <v>3.4999999999999997E-5</v>
      </c>
      <c r="CB37" s="379">
        <v>0</v>
      </c>
      <c r="CC37" s="379">
        <v>6.3999999999999997E-5</v>
      </c>
      <c r="CD37" s="379">
        <v>0</v>
      </c>
      <c r="CE37" s="379">
        <v>0</v>
      </c>
      <c r="CF37" s="379">
        <v>0</v>
      </c>
      <c r="CG37" s="379">
        <v>0</v>
      </c>
      <c r="CH37" s="379">
        <v>0</v>
      </c>
      <c r="CI37" s="379">
        <v>0</v>
      </c>
      <c r="CJ37" s="379">
        <v>0</v>
      </c>
      <c r="CK37" s="379">
        <v>0</v>
      </c>
      <c r="CL37" s="379">
        <v>0</v>
      </c>
      <c r="CM37" s="379">
        <v>0</v>
      </c>
      <c r="CN37" s="379">
        <v>9.1000000000000003E-5</v>
      </c>
      <c r="CO37" s="379">
        <v>4.9399999999999997E-4</v>
      </c>
      <c r="CP37" s="379">
        <v>3.3470000000000001E-3</v>
      </c>
      <c r="CQ37" s="379">
        <v>2.33E-4</v>
      </c>
      <c r="CR37" s="379">
        <v>6.8780000000000004E-3</v>
      </c>
      <c r="CS37" s="379">
        <v>1.9000000000000001E-4</v>
      </c>
      <c r="CT37" s="379">
        <v>1.7799999999999999E-4</v>
      </c>
      <c r="CU37" s="379">
        <v>3.6000000000000002E-4</v>
      </c>
      <c r="CV37" s="379">
        <v>0</v>
      </c>
      <c r="CW37" s="379">
        <v>0</v>
      </c>
      <c r="CX37" s="379">
        <v>5.3090000000000004E-3</v>
      </c>
      <c r="CY37" s="379">
        <v>5.0000000000000004E-6</v>
      </c>
      <c r="CZ37" s="379">
        <v>4.7399999999999997E-4</v>
      </c>
      <c r="DA37" s="379">
        <v>1.8000000000000001E-4</v>
      </c>
      <c r="DB37" s="379">
        <v>9.8999999999999994E-5</v>
      </c>
      <c r="DC37" s="379">
        <v>7.36E-4</v>
      </c>
      <c r="DD37" s="379">
        <v>0</v>
      </c>
      <c r="DE37" s="379">
        <v>9.8999999999999994E-5</v>
      </c>
      <c r="DF37" s="379">
        <v>0</v>
      </c>
      <c r="DG37" s="379">
        <v>6.2399999999999999E-4</v>
      </c>
      <c r="DH37" s="380">
        <v>1.297E-3</v>
      </c>
    </row>
    <row r="38" spans="2:112" ht="14.1" customHeight="1">
      <c r="B38" s="70" t="s">
        <v>511</v>
      </c>
      <c r="C38" s="252" t="s">
        <v>447</v>
      </c>
      <c r="D38" s="379">
        <v>0</v>
      </c>
      <c r="E38" s="379">
        <v>0</v>
      </c>
      <c r="F38" s="379">
        <v>0</v>
      </c>
      <c r="G38" s="379">
        <v>6.7999999999999999E-5</v>
      </c>
      <c r="H38" s="379">
        <v>0</v>
      </c>
      <c r="I38" s="379">
        <v>7.8899999999999999E-4</v>
      </c>
      <c r="J38" s="379">
        <v>0</v>
      </c>
      <c r="K38" s="379">
        <v>0</v>
      </c>
      <c r="L38" s="379">
        <v>0</v>
      </c>
      <c r="M38" s="379">
        <v>0</v>
      </c>
      <c r="N38" s="379">
        <v>0</v>
      </c>
      <c r="O38" s="379">
        <v>0</v>
      </c>
      <c r="P38" s="379">
        <v>0</v>
      </c>
      <c r="Q38" s="379">
        <v>0</v>
      </c>
      <c r="R38" s="379">
        <v>0</v>
      </c>
      <c r="S38" s="379">
        <v>0</v>
      </c>
      <c r="T38" s="379">
        <v>0</v>
      </c>
      <c r="U38" s="379">
        <v>0</v>
      </c>
      <c r="V38" s="379">
        <v>0</v>
      </c>
      <c r="W38" s="379">
        <v>0</v>
      </c>
      <c r="X38" s="379">
        <v>0</v>
      </c>
      <c r="Y38" s="379">
        <v>0</v>
      </c>
      <c r="Z38" s="379">
        <v>0</v>
      </c>
      <c r="AA38" s="379">
        <v>0</v>
      </c>
      <c r="AB38" s="379">
        <v>0</v>
      </c>
      <c r="AC38" s="379">
        <v>0</v>
      </c>
      <c r="AD38" s="379">
        <v>0</v>
      </c>
      <c r="AE38" s="379">
        <v>2.7E-4</v>
      </c>
      <c r="AF38" s="379">
        <v>0</v>
      </c>
      <c r="AG38" s="379">
        <v>0</v>
      </c>
      <c r="AH38" s="379">
        <v>0</v>
      </c>
      <c r="AI38" s="379">
        <v>0</v>
      </c>
      <c r="AJ38" s="379">
        <v>0.103085</v>
      </c>
      <c r="AK38" s="379">
        <v>0</v>
      </c>
      <c r="AL38" s="379">
        <v>1.21E-4</v>
      </c>
      <c r="AM38" s="379">
        <v>0</v>
      </c>
      <c r="AN38" s="379">
        <v>0</v>
      </c>
      <c r="AO38" s="379">
        <v>0</v>
      </c>
      <c r="AP38" s="379">
        <v>0</v>
      </c>
      <c r="AQ38" s="379">
        <v>0</v>
      </c>
      <c r="AR38" s="379">
        <v>0</v>
      </c>
      <c r="AS38" s="379">
        <v>0</v>
      </c>
      <c r="AT38" s="379">
        <v>4.0000000000000003E-5</v>
      </c>
      <c r="AU38" s="379">
        <v>0</v>
      </c>
      <c r="AV38" s="379">
        <v>0</v>
      </c>
      <c r="AW38" s="379">
        <v>0</v>
      </c>
      <c r="AX38" s="379">
        <v>0</v>
      </c>
      <c r="AY38" s="379">
        <v>0</v>
      </c>
      <c r="AZ38" s="379">
        <v>0</v>
      </c>
      <c r="BA38" s="379">
        <v>0</v>
      </c>
      <c r="BB38" s="379">
        <v>0</v>
      </c>
      <c r="BC38" s="379">
        <v>0</v>
      </c>
      <c r="BD38" s="379">
        <v>0</v>
      </c>
      <c r="BE38" s="379">
        <v>0</v>
      </c>
      <c r="BF38" s="379">
        <v>0</v>
      </c>
      <c r="BG38" s="379">
        <v>0</v>
      </c>
      <c r="BH38" s="379">
        <v>0</v>
      </c>
      <c r="BI38" s="379">
        <v>0</v>
      </c>
      <c r="BJ38" s="379">
        <v>0</v>
      </c>
      <c r="BK38" s="379">
        <v>3.4900000000000003E-4</v>
      </c>
      <c r="BL38" s="379">
        <v>0</v>
      </c>
      <c r="BM38" s="379">
        <v>2.7557000000000002E-2</v>
      </c>
      <c r="BN38" s="379">
        <v>3.5018000000000001E-2</v>
      </c>
      <c r="BO38" s="379">
        <v>5.7964000000000002E-2</v>
      </c>
      <c r="BP38" s="379">
        <v>2.4990999999999999E-2</v>
      </c>
      <c r="BQ38" s="379">
        <v>0</v>
      </c>
      <c r="BR38" s="379">
        <v>0</v>
      </c>
      <c r="BS38" s="379">
        <v>0</v>
      </c>
      <c r="BT38" s="379">
        <v>1.8699999999999999E-4</v>
      </c>
      <c r="BU38" s="379">
        <v>0</v>
      </c>
      <c r="BV38" s="379">
        <v>0</v>
      </c>
      <c r="BW38" s="379">
        <v>0</v>
      </c>
      <c r="BX38" s="379">
        <v>4.3999999999999999E-5</v>
      </c>
      <c r="BY38" s="379">
        <v>9.6000000000000002E-5</v>
      </c>
      <c r="BZ38" s="379">
        <v>0</v>
      </c>
      <c r="CA38" s="379">
        <v>0</v>
      </c>
      <c r="CB38" s="379">
        <v>0</v>
      </c>
      <c r="CC38" s="379">
        <v>0</v>
      </c>
      <c r="CD38" s="379">
        <v>0</v>
      </c>
      <c r="CE38" s="379">
        <v>0</v>
      </c>
      <c r="CF38" s="379">
        <v>0</v>
      </c>
      <c r="CG38" s="379">
        <v>0</v>
      </c>
      <c r="CH38" s="379">
        <v>0</v>
      </c>
      <c r="CI38" s="379">
        <v>0</v>
      </c>
      <c r="CJ38" s="379">
        <v>0</v>
      </c>
      <c r="CK38" s="379">
        <v>0</v>
      </c>
      <c r="CL38" s="379">
        <v>0</v>
      </c>
      <c r="CM38" s="379">
        <v>0</v>
      </c>
      <c r="CN38" s="379">
        <v>6.0000000000000002E-6</v>
      </c>
      <c r="CO38" s="379">
        <v>0</v>
      </c>
      <c r="CP38" s="379">
        <v>1.5E-5</v>
      </c>
      <c r="CQ38" s="379">
        <v>0</v>
      </c>
      <c r="CR38" s="379">
        <v>0</v>
      </c>
      <c r="CS38" s="379">
        <v>0</v>
      </c>
      <c r="CT38" s="379">
        <v>0</v>
      </c>
      <c r="CU38" s="379">
        <v>0</v>
      </c>
      <c r="CV38" s="379">
        <v>0</v>
      </c>
      <c r="CW38" s="379">
        <v>0</v>
      </c>
      <c r="CX38" s="379">
        <v>0</v>
      </c>
      <c r="CY38" s="379">
        <v>0</v>
      </c>
      <c r="CZ38" s="379">
        <v>0</v>
      </c>
      <c r="DA38" s="379">
        <v>0</v>
      </c>
      <c r="DB38" s="379">
        <v>0</v>
      </c>
      <c r="DC38" s="379">
        <v>0</v>
      </c>
      <c r="DD38" s="379">
        <v>0</v>
      </c>
      <c r="DE38" s="379">
        <v>0</v>
      </c>
      <c r="DF38" s="379">
        <v>0</v>
      </c>
      <c r="DG38" s="379">
        <v>4.2700000000000002E-4</v>
      </c>
      <c r="DH38" s="380">
        <v>4.1780000000000003E-3</v>
      </c>
    </row>
    <row r="39" spans="2:112" ht="14.1" customHeight="1">
      <c r="B39" s="70" t="s">
        <v>512</v>
      </c>
      <c r="C39" s="252" t="s">
        <v>637</v>
      </c>
      <c r="D39" s="379">
        <v>1.9000000000000001E-5</v>
      </c>
      <c r="E39" s="379">
        <v>0</v>
      </c>
      <c r="F39" s="379">
        <v>0</v>
      </c>
      <c r="G39" s="379">
        <v>0</v>
      </c>
      <c r="H39" s="379">
        <v>0</v>
      </c>
      <c r="I39" s="379">
        <v>0</v>
      </c>
      <c r="J39" s="379">
        <v>0</v>
      </c>
      <c r="K39" s="379">
        <v>0</v>
      </c>
      <c r="L39" s="379">
        <v>8.4099999999999995E-4</v>
      </c>
      <c r="M39" s="379">
        <v>0</v>
      </c>
      <c r="N39" s="379">
        <v>0</v>
      </c>
      <c r="O39" s="379">
        <v>0</v>
      </c>
      <c r="P39" s="379">
        <v>0</v>
      </c>
      <c r="Q39" s="379">
        <v>0</v>
      </c>
      <c r="R39" s="379">
        <v>6.1300000000000005E-4</v>
      </c>
      <c r="S39" s="379">
        <v>0</v>
      </c>
      <c r="T39" s="379">
        <v>0</v>
      </c>
      <c r="U39" s="379">
        <v>0</v>
      </c>
      <c r="V39" s="379">
        <v>0</v>
      </c>
      <c r="W39" s="379">
        <v>1.55E-4</v>
      </c>
      <c r="X39" s="379">
        <v>0</v>
      </c>
      <c r="Y39" s="379">
        <v>0</v>
      </c>
      <c r="Z39" s="379">
        <v>0</v>
      </c>
      <c r="AA39" s="379">
        <v>0</v>
      </c>
      <c r="AB39" s="379">
        <v>0</v>
      </c>
      <c r="AC39" s="379">
        <v>0</v>
      </c>
      <c r="AD39" s="379">
        <v>0</v>
      </c>
      <c r="AE39" s="379">
        <v>0</v>
      </c>
      <c r="AF39" s="379">
        <v>8.0000000000000007E-5</v>
      </c>
      <c r="AG39" s="379">
        <v>0</v>
      </c>
      <c r="AH39" s="379">
        <v>0</v>
      </c>
      <c r="AI39" s="379">
        <v>0</v>
      </c>
      <c r="AJ39" s="379">
        <v>0</v>
      </c>
      <c r="AK39" s="379">
        <v>0</v>
      </c>
      <c r="AL39" s="379">
        <v>0</v>
      </c>
      <c r="AM39" s="379">
        <v>0</v>
      </c>
      <c r="AN39" s="379">
        <v>0</v>
      </c>
      <c r="AO39" s="379">
        <v>0</v>
      </c>
      <c r="AP39" s="379">
        <v>0</v>
      </c>
      <c r="AQ39" s="379">
        <v>0</v>
      </c>
      <c r="AR39" s="379">
        <v>0</v>
      </c>
      <c r="AS39" s="379">
        <v>0</v>
      </c>
      <c r="AT39" s="379">
        <v>0</v>
      </c>
      <c r="AU39" s="379">
        <v>0</v>
      </c>
      <c r="AV39" s="379">
        <v>2.5999999999999998E-5</v>
      </c>
      <c r="AW39" s="379">
        <v>1.02E-4</v>
      </c>
      <c r="AX39" s="379">
        <v>1.24E-3</v>
      </c>
      <c r="AY39" s="379">
        <v>3.0123E-2</v>
      </c>
      <c r="AZ39" s="379">
        <v>1.737E-3</v>
      </c>
      <c r="BA39" s="379">
        <v>0</v>
      </c>
      <c r="BB39" s="379">
        <v>1.3200000000000001E-4</v>
      </c>
      <c r="BC39" s="379">
        <v>2.1900000000000001E-4</v>
      </c>
      <c r="BD39" s="379">
        <v>8.4999999999999995E-4</v>
      </c>
      <c r="BE39" s="379">
        <v>0</v>
      </c>
      <c r="BF39" s="379">
        <v>0</v>
      </c>
      <c r="BG39" s="379">
        <v>0</v>
      </c>
      <c r="BH39" s="379">
        <v>1.02E-4</v>
      </c>
      <c r="BI39" s="379">
        <v>0</v>
      </c>
      <c r="BJ39" s="379">
        <v>0</v>
      </c>
      <c r="BK39" s="379">
        <v>2.9100000000000003E-4</v>
      </c>
      <c r="BL39" s="379">
        <v>0</v>
      </c>
      <c r="BM39" s="379">
        <v>5.9129999999999999E-3</v>
      </c>
      <c r="BN39" s="379">
        <v>7.0299999999999996E-4</v>
      </c>
      <c r="BO39" s="379">
        <v>2.4399999999999999E-4</v>
      </c>
      <c r="BP39" s="379">
        <v>2.0869999999999999E-3</v>
      </c>
      <c r="BQ39" s="379">
        <v>0</v>
      </c>
      <c r="BR39" s="379">
        <v>0</v>
      </c>
      <c r="BS39" s="379">
        <v>0</v>
      </c>
      <c r="BT39" s="379">
        <v>1.7000000000000001E-4</v>
      </c>
      <c r="BU39" s="379">
        <v>8.0000000000000007E-5</v>
      </c>
      <c r="BV39" s="379">
        <v>6.0000000000000002E-6</v>
      </c>
      <c r="BW39" s="379">
        <v>0</v>
      </c>
      <c r="BX39" s="379">
        <v>0</v>
      </c>
      <c r="BY39" s="379">
        <v>0</v>
      </c>
      <c r="BZ39" s="379">
        <v>0</v>
      </c>
      <c r="CA39" s="379">
        <v>2.5999999999999998E-5</v>
      </c>
      <c r="CB39" s="379">
        <v>0</v>
      </c>
      <c r="CC39" s="379">
        <v>6.3999999999999997E-5</v>
      </c>
      <c r="CD39" s="379">
        <v>0</v>
      </c>
      <c r="CE39" s="379">
        <v>0</v>
      </c>
      <c r="CF39" s="379">
        <v>0</v>
      </c>
      <c r="CG39" s="379">
        <v>0</v>
      </c>
      <c r="CH39" s="379">
        <v>0</v>
      </c>
      <c r="CI39" s="379">
        <v>0</v>
      </c>
      <c r="CJ39" s="379">
        <v>0</v>
      </c>
      <c r="CK39" s="379">
        <v>0</v>
      </c>
      <c r="CL39" s="379">
        <v>0</v>
      </c>
      <c r="CM39" s="379">
        <v>0</v>
      </c>
      <c r="CN39" s="379">
        <v>5.3000000000000001E-5</v>
      </c>
      <c r="CO39" s="379">
        <v>1.11E-4</v>
      </c>
      <c r="CP39" s="379">
        <v>1.5E-5</v>
      </c>
      <c r="CQ39" s="379">
        <v>1.6200000000000001E-4</v>
      </c>
      <c r="CR39" s="379">
        <v>1.7899999999999999E-4</v>
      </c>
      <c r="CS39" s="379">
        <v>7.1299999999999998E-4</v>
      </c>
      <c r="CT39" s="379">
        <v>4.5300000000000001E-4</v>
      </c>
      <c r="CU39" s="379">
        <v>2.1599999999999999E-4</v>
      </c>
      <c r="CV39" s="379">
        <v>0</v>
      </c>
      <c r="CW39" s="379">
        <v>0</v>
      </c>
      <c r="CX39" s="379">
        <v>0</v>
      </c>
      <c r="CY39" s="379">
        <v>1.5E-5</v>
      </c>
      <c r="CZ39" s="379">
        <v>9.4899999999999997E-4</v>
      </c>
      <c r="DA39" s="379">
        <v>8.0099999999999995E-4</v>
      </c>
      <c r="DB39" s="379">
        <v>0</v>
      </c>
      <c r="DC39" s="379">
        <v>0</v>
      </c>
      <c r="DD39" s="379">
        <v>0</v>
      </c>
      <c r="DE39" s="379">
        <v>1.9900000000000001E-4</v>
      </c>
      <c r="DF39" s="379">
        <v>0</v>
      </c>
      <c r="DG39" s="379">
        <v>5.9100000000000005E-4</v>
      </c>
      <c r="DH39" s="380">
        <v>1.8799999999999999E-3</v>
      </c>
    </row>
    <row r="40" spans="2:112" ht="14.1" customHeight="1">
      <c r="B40" s="70" t="s">
        <v>513</v>
      </c>
      <c r="C40" s="252" t="s">
        <v>448</v>
      </c>
      <c r="D40" s="379">
        <v>2.6670000000000001E-3</v>
      </c>
      <c r="E40" s="379">
        <v>5.13E-4</v>
      </c>
      <c r="F40" s="379">
        <v>7.613E-3</v>
      </c>
      <c r="G40" s="379">
        <v>6.7999999999999999E-5</v>
      </c>
      <c r="H40" s="379">
        <v>0</v>
      </c>
      <c r="I40" s="379">
        <v>1.578E-3</v>
      </c>
      <c r="J40" s="379">
        <v>0</v>
      </c>
      <c r="K40" s="379">
        <v>6.3999999999999997E-5</v>
      </c>
      <c r="L40" s="379">
        <v>5.0500000000000002E-4</v>
      </c>
      <c r="M40" s="379">
        <v>0</v>
      </c>
      <c r="N40" s="379">
        <v>0</v>
      </c>
      <c r="O40" s="379">
        <v>0</v>
      </c>
      <c r="P40" s="379">
        <v>0</v>
      </c>
      <c r="Q40" s="379">
        <v>2.04E-4</v>
      </c>
      <c r="R40" s="379">
        <v>3.8010000000000001E-3</v>
      </c>
      <c r="S40" s="379">
        <v>5.2099999999999998E-4</v>
      </c>
      <c r="T40" s="379">
        <v>0</v>
      </c>
      <c r="U40" s="379">
        <v>0</v>
      </c>
      <c r="V40" s="379">
        <v>6.1260000000000004E-3</v>
      </c>
      <c r="W40" s="379">
        <v>2.1975000000000001E-2</v>
      </c>
      <c r="X40" s="379">
        <v>0</v>
      </c>
      <c r="Y40" s="379">
        <v>8.1700000000000002E-4</v>
      </c>
      <c r="Z40" s="379">
        <v>2.3900000000000001E-4</v>
      </c>
      <c r="AA40" s="379">
        <v>0</v>
      </c>
      <c r="AB40" s="379">
        <v>1.928E-3</v>
      </c>
      <c r="AC40" s="379">
        <v>6.7100000000000005E-4</v>
      </c>
      <c r="AD40" s="379">
        <v>0</v>
      </c>
      <c r="AE40" s="379">
        <v>2.5779E-2</v>
      </c>
      <c r="AF40" s="379">
        <v>1.2E-4</v>
      </c>
      <c r="AG40" s="379">
        <v>4.3199999999999998E-4</v>
      </c>
      <c r="AH40" s="379">
        <v>0</v>
      </c>
      <c r="AI40" s="379">
        <v>1.5712E-2</v>
      </c>
      <c r="AJ40" s="379">
        <v>3.7100000000000001E-2</v>
      </c>
      <c r="AK40" s="379">
        <v>0</v>
      </c>
      <c r="AL40" s="379">
        <v>3.5927000000000001E-2</v>
      </c>
      <c r="AM40" s="379">
        <v>3.6685000000000002E-2</v>
      </c>
      <c r="AN40" s="379">
        <v>4.1800000000000002E-4</v>
      </c>
      <c r="AO40" s="379">
        <v>1.8831000000000001E-2</v>
      </c>
      <c r="AP40" s="379">
        <v>0</v>
      </c>
      <c r="AQ40" s="379">
        <v>5.8900000000000001E-4</v>
      </c>
      <c r="AR40" s="379">
        <v>0</v>
      </c>
      <c r="AS40" s="379">
        <v>6.7650000000000002E-3</v>
      </c>
      <c r="AT40" s="379">
        <v>3.6410000000000001E-3</v>
      </c>
      <c r="AU40" s="379">
        <v>1.3055000000000001E-2</v>
      </c>
      <c r="AV40" s="379">
        <v>4.5469999999999998E-3</v>
      </c>
      <c r="AW40" s="379">
        <v>1.168E-3</v>
      </c>
      <c r="AX40" s="379">
        <v>1.0436000000000001E-2</v>
      </c>
      <c r="AY40" s="379">
        <v>3.4640000000000001E-3</v>
      </c>
      <c r="AZ40" s="379">
        <v>5.1279999999999997E-3</v>
      </c>
      <c r="BA40" s="379">
        <v>0</v>
      </c>
      <c r="BB40" s="379">
        <v>1.4499999999999999E-3</v>
      </c>
      <c r="BC40" s="379">
        <v>3.2820000000000002E-3</v>
      </c>
      <c r="BD40" s="379">
        <v>8.4999999999999995E-4</v>
      </c>
      <c r="BE40" s="379">
        <v>0</v>
      </c>
      <c r="BF40" s="379">
        <v>0</v>
      </c>
      <c r="BG40" s="379">
        <v>0</v>
      </c>
      <c r="BH40" s="379">
        <v>2.5409999999999999E-3</v>
      </c>
      <c r="BI40" s="379">
        <v>0</v>
      </c>
      <c r="BJ40" s="379">
        <v>3.3700000000000001E-4</v>
      </c>
      <c r="BK40" s="379">
        <v>1.338E-3</v>
      </c>
      <c r="BL40" s="379">
        <v>0</v>
      </c>
      <c r="BM40" s="379">
        <v>8.5129999999999997E-3</v>
      </c>
      <c r="BN40" s="379">
        <v>1.3520000000000001E-2</v>
      </c>
      <c r="BO40" s="379">
        <v>1.3328E-2</v>
      </c>
      <c r="BP40" s="379">
        <v>8.9549999999999994E-3</v>
      </c>
      <c r="BQ40" s="379">
        <v>4.6E-5</v>
      </c>
      <c r="BR40" s="379">
        <v>1.26E-4</v>
      </c>
      <c r="BS40" s="379">
        <v>4.7629999999999999E-3</v>
      </c>
      <c r="BT40" s="379">
        <v>0</v>
      </c>
      <c r="BU40" s="379">
        <v>6.6000000000000005E-5</v>
      </c>
      <c r="BV40" s="379">
        <v>0</v>
      </c>
      <c r="BW40" s="379">
        <v>0</v>
      </c>
      <c r="BX40" s="379">
        <v>0</v>
      </c>
      <c r="BY40" s="379">
        <v>0</v>
      </c>
      <c r="BZ40" s="379">
        <v>0</v>
      </c>
      <c r="CA40" s="379">
        <v>0</v>
      </c>
      <c r="CB40" s="379">
        <v>0</v>
      </c>
      <c r="CC40" s="379">
        <v>0</v>
      </c>
      <c r="CD40" s="379">
        <v>0</v>
      </c>
      <c r="CE40" s="379">
        <v>0</v>
      </c>
      <c r="CF40" s="379">
        <v>0</v>
      </c>
      <c r="CG40" s="379">
        <v>0</v>
      </c>
      <c r="CH40" s="379">
        <v>0</v>
      </c>
      <c r="CI40" s="379">
        <v>0</v>
      </c>
      <c r="CJ40" s="379">
        <v>0</v>
      </c>
      <c r="CK40" s="379">
        <v>0</v>
      </c>
      <c r="CL40" s="379">
        <v>0</v>
      </c>
      <c r="CM40" s="379">
        <v>5.1999999999999997E-5</v>
      </c>
      <c r="CN40" s="379">
        <v>6.0999999999999999E-5</v>
      </c>
      <c r="CO40" s="379">
        <v>8.3699999999999996E-4</v>
      </c>
      <c r="CP40" s="379">
        <v>1.75E-4</v>
      </c>
      <c r="CQ40" s="379">
        <v>3.4E-5</v>
      </c>
      <c r="CR40" s="379">
        <v>0</v>
      </c>
      <c r="CS40" s="379">
        <v>0</v>
      </c>
      <c r="CT40" s="379">
        <v>0</v>
      </c>
      <c r="CU40" s="379">
        <v>0</v>
      </c>
      <c r="CV40" s="379">
        <v>0</v>
      </c>
      <c r="CW40" s="379">
        <v>0</v>
      </c>
      <c r="CX40" s="379">
        <v>2.0799999999999999E-4</v>
      </c>
      <c r="CY40" s="379">
        <v>0</v>
      </c>
      <c r="CZ40" s="379">
        <v>8.6000000000000003E-5</v>
      </c>
      <c r="DA40" s="379">
        <v>4.5000000000000003E-5</v>
      </c>
      <c r="DB40" s="379">
        <v>6.6000000000000005E-5</v>
      </c>
      <c r="DC40" s="379">
        <v>7.36E-4</v>
      </c>
      <c r="DD40" s="379">
        <v>0</v>
      </c>
      <c r="DE40" s="379">
        <v>8.9400000000000005E-4</v>
      </c>
      <c r="DF40" s="379">
        <v>5.3969999999999999E-3</v>
      </c>
      <c r="DG40" s="379">
        <v>1.1169999999999999E-3</v>
      </c>
      <c r="DH40" s="380">
        <v>2.0349999999999999E-3</v>
      </c>
    </row>
    <row r="41" spans="2:112" ht="14.1" customHeight="1">
      <c r="B41" s="70" t="s">
        <v>514</v>
      </c>
      <c r="C41" s="252" t="s">
        <v>449</v>
      </c>
      <c r="D41" s="379">
        <v>0</v>
      </c>
      <c r="E41" s="379">
        <v>0</v>
      </c>
      <c r="F41" s="379">
        <v>0</v>
      </c>
      <c r="G41" s="379">
        <v>0</v>
      </c>
      <c r="H41" s="379">
        <v>0</v>
      </c>
      <c r="I41" s="379">
        <v>0</v>
      </c>
      <c r="J41" s="379">
        <v>0</v>
      </c>
      <c r="K41" s="379">
        <v>0</v>
      </c>
      <c r="L41" s="379">
        <v>0</v>
      </c>
      <c r="M41" s="379">
        <v>0</v>
      </c>
      <c r="N41" s="379">
        <v>0</v>
      </c>
      <c r="O41" s="379">
        <v>0</v>
      </c>
      <c r="P41" s="379">
        <v>0</v>
      </c>
      <c r="Q41" s="379">
        <v>0</v>
      </c>
      <c r="R41" s="379">
        <v>0</v>
      </c>
      <c r="S41" s="379">
        <v>0</v>
      </c>
      <c r="T41" s="379">
        <v>0</v>
      </c>
      <c r="U41" s="379">
        <v>0</v>
      </c>
      <c r="V41" s="379">
        <v>0</v>
      </c>
      <c r="W41" s="379">
        <v>0</v>
      </c>
      <c r="X41" s="379">
        <v>0</v>
      </c>
      <c r="Y41" s="379">
        <v>0</v>
      </c>
      <c r="Z41" s="379">
        <v>0</v>
      </c>
      <c r="AA41" s="379">
        <v>0</v>
      </c>
      <c r="AB41" s="379">
        <v>0</v>
      </c>
      <c r="AC41" s="379">
        <v>0</v>
      </c>
      <c r="AD41" s="379">
        <v>0</v>
      </c>
      <c r="AE41" s="379">
        <v>0</v>
      </c>
      <c r="AF41" s="379">
        <v>0</v>
      </c>
      <c r="AG41" s="379">
        <v>0</v>
      </c>
      <c r="AH41" s="379">
        <v>0</v>
      </c>
      <c r="AI41" s="379">
        <v>0</v>
      </c>
      <c r="AJ41" s="379">
        <v>0</v>
      </c>
      <c r="AK41" s="379">
        <v>0</v>
      </c>
      <c r="AL41" s="379">
        <v>0</v>
      </c>
      <c r="AM41" s="379">
        <v>0.313859</v>
      </c>
      <c r="AN41" s="379">
        <v>-1.6739999999999999E-3</v>
      </c>
      <c r="AO41" s="379">
        <v>0.188388</v>
      </c>
      <c r="AP41" s="379">
        <v>-3.545E-3</v>
      </c>
      <c r="AQ41" s="379">
        <v>0</v>
      </c>
      <c r="AR41" s="379">
        <v>0</v>
      </c>
      <c r="AS41" s="379">
        <v>-3.48E-4</v>
      </c>
      <c r="AT41" s="379">
        <v>-1.3450000000000001E-3</v>
      </c>
      <c r="AU41" s="379">
        <v>-7.6199999999999998E-4</v>
      </c>
      <c r="AV41" s="379">
        <v>-5.2899999999999996E-4</v>
      </c>
      <c r="AW41" s="379">
        <v>-5.1E-5</v>
      </c>
      <c r="AX41" s="379">
        <v>0</v>
      </c>
      <c r="AY41" s="379">
        <v>-3.0000000000000001E-6</v>
      </c>
      <c r="AZ41" s="379">
        <v>-8.2999999999999998E-5</v>
      </c>
      <c r="BA41" s="379">
        <v>0</v>
      </c>
      <c r="BB41" s="379">
        <v>0</v>
      </c>
      <c r="BC41" s="379">
        <v>-2.1900000000000001E-4</v>
      </c>
      <c r="BD41" s="379">
        <v>0</v>
      </c>
      <c r="BE41" s="379">
        <v>0</v>
      </c>
      <c r="BF41" s="379">
        <v>0</v>
      </c>
      <c r="BG41" s="379">
        <v>0</v>
      </c>
      <c r="BH41" s="379">
        <v>-2.03E-4</v>
      </c>
      <c r="BI41" s="379">
        <v>1.4085E-2</v>
      </c>
      <c r="BJ41" s="379">
        <v>0</v>
      </c>
      <c r="BK41" s="379">
        <v>-3.4900000000000003E-4</v>
      </c>
      <c r="BL41" s="379">
        <v>0</v>
      </c>
      <c r="BM41" s="379">
        <v>0</v>
      </c>
      <c r="BN41" s="379">
        <v>-2.7799999999999998E-4</v>
      </c>
      <c r="BO41" s="379">
        <v>-7.2999999999999999E-5</v>
      </c>
      <c r="BP41" s="379">
        <v>-5.5999999999999999E-5</v>
      </c>
      <c r="BQ41" s="379">
        <v>0</v>
      </c>
      <c r="BR41" s="379">
        <v>0</v>
      </c>
      <c r="BS41" s="379">
        <v>0</v>
      </c>
      <c r="BT41" s="379">
        <v>0</v>
      </c>
      <c r="BU41" s="379">
        <v>0</v>
      </c>
      <c r="BV41" s="379">
        <v>0</v>
      </c>
      <c r="BW41" s="379">
        <v>0</v>
      </c>
      <c r="BX41" s="379">
        <v>0</v>
      </c>
      <c r="BY41" s="379">
        <v>0</v>
      </c>
      <c r="BZ41" s="379">
        <v>0</v>
      </c>
      <c r="CA41" s="379">
        <v>0</v>
      </c>
      <c r="CB41" s="379">
        <v>0</v>
      </c>
      <c r="CC41" s="379">
        <v>0</v>
      </c>
      <c r="CD41" s="379">
        <v>0</v>
      </c>
      <c r="CE41" s="379">
        <v>0</v>
      </c>
      <c r="CF41" s="379">
        <v>0</v>
      </c>
      <c r="CG41" s="379">
        <v>0</v>
      </c>
      <c r="CH41" s="379">
        <v>0</v>
      </c>
      <c r="CI41" s="379">
        <v>0</v>
      </c>
      <c r="CJ41" s="379">
        <v>0</v>
      </c>
      <c r="CK41" s="379">
        <v>0</v>
      </c>
      <c r="CL41" s="379">
        <v>0</v>
      </c>
      <c r="CM41" s="379">
        <v>0</v>
      </c>
      <c r="CN41" s="379">
        <v>0</v>
      </c>
      <c r="CO41" s="379">
        <v>0</v>
      </c>
      <c r="CP41" s="379">
        <v>0</v>
      </c>
      <c r="CQ41" s="379">
        <v>0</v>
      </c>
      <c r="CR41" s="379">
        <v>0</v>
      </c>
      <c r="CS41" s="379">
        <v>0</v>
      </c>
      <c r="CT41" s="379">
        <v>0</v>
      </c>
      <c r="CU41" s="379">
        <v>0</v>
      </c>
      <c r="CV41" s="379">
        <v>0</v>
      </c>
      <c r="CW41" s="379">
        <v>0</v>
      </c>
      <c r="CX41" s="379">
        <v>0</v>
      </c>
      <c r="CY41" s="379">
        <v>0</v>
      </c>
      <c r="CZ41" s="379">
        <v>0</v>
      </c>
      <c r="DA41" s="379">
        <v>0</v>
      </c>
      <c r="DB41" s="379">
        <v>0</v>
      </c>
      <c r="DC41" s="379">
        <v>0</v>
      </c>
      <c r="DD41" s="379">
        <v>0</v>
      </c>
      <c r="DE41" s="379">
        <v>0</v>
      </c>
      <c r="DF41" s="379">
        <v>0</v>
      </c>
      <c r="DG41" s="379">
        <v>0</v>
      </c>
      <c r="DH41" s="380">
        <v>4.0299999999999998E-4</v>
      </c>
    </row>
    <row r="42" spans="2:112" ht="14.1" customHeight="1">
      <c r="B42" s="70" t="s">
        <v>515</v>
      </c>
      <c r="C42" s="252" t="s">
        <v>450</v>
      </c>
      <c r="D42" s="379">
        <v>2.5000000000000001E-5</v>
      </c>
      <c r="E42" s="379">
        <v>0</v>
      </c>
      <c r="F42" s="379">
        <v>0</v>
      </c>
      <c r="G42" s="379">
        <v>3.4E-5</v>
      </c>
      <c r="H42" s="379">
        <v>0</v>
      </c>
      <c r="I42" s="379">
        <v>9.2680000000000002E-3</v>
      </c>
      <c r="J42" s="379">
        <v>2.1510000000000001E-3</v>
      </c>
      <c r="K42" s="379">
        <v>0</v>
      </c>
      <c r="L42" s="379">
        <v>0</v>
      </c>
      <c r="M42" s="379">
        <v>0</v>
      </c>
      <c r="N42" s="379">
        <v>0</v>
      </c>
      <c r="O42" s="379">
        <v>0</v>
      </c>
      <c r="P42" s="379">
        <v>3.6999999999999998E-5</v>
      </c>
      <c r="Q42" s="379">
        <v>1.4100000000000001E-4</v>
      </c>
      <c r="R42" s="379">
        <v>6.0080000000000003E-3</v>
      </c>
      <c r="S42" s="379">
        <v>0</v>
      </c>
      <c r="T42" s="379">
        <v>0</v>
      </c>
      <c r="U42" s="379">
        <v>0</v>
      </c>
      <c r="V42" s="379">
        <v>0</v>
      </c>
      <c r="W42" s="379">
        <v>0</v>
      </c>
      <c r="X42" s="379">
        <v>0</v>
      </c>
      <c r="Y42" s="379">
        <v>0</v>
      </c>
      <c r="Z42" s="379">
        <v>0</v>
      </c>
      <c r="AA42" s="379">
        <v>0</v>
      </c>
      <c r="AB42" s="379">
        <v>0</v>
      </c>
      <c r="AC42" s="379">
        <v>0</v>
      </c>
      <c r="AD42" s="379">
        <v>0</v>
      </c>
      <c r="AE42" s="379">
        <v>0</v>
      </c>
      <c r="AF42" s="379">
        <v>1.364E-3</v>
      </c>
      <c r="AG42" s="379">
        <v>5.3280000000000003E-3</v>
      </c>
      <c r="AH42" s="379">
        <v>0</v>
      </c>
      <c r="AI42" s="379">
        <v>0</v>
      </c>
      <c r="AJ42" s="379">
        <v>1.4376999999999999E-2</v>
      </c>
      <c r="AK42" s="379">
        <v>0</v>
      </c>
      <c r="AL42" s="379">
        <v>1.8209999999999999E-3</v>
      </c>
      <c r="AM42" s="379">
        <v>0</v>
      </c>
      <c r="AN42" s="379">
        <v>0.51046000000000002</v>
      </c>
      <c r="AO42" s="379">
        <v>3.6956000000000003E-2</v>
      </c>
      <c r="AP42" s="379">
        <v>0.47587200000000002</v>
      </c>
      <c r="AQ42" s="379">
        <v>1.56E-4</v>
      </c>
      <c r="AR42" s="379">
        <v>1.279E-3</v>
      </c>
      <c r="AS42" s="379">
        <v>0.14116500000000001</v>
      </c>
      <c r="AT42" s="379">
        <v>8.8401999999999994E-2</v>
      </c>
      <c r="AU42" s="379">
        <v>6.5601000000000007E-2</v>
      </c>
      <c r="AV42" s="379">
        <v>4.5658999999999998E-2</v>
      </c>
      <c r="AW42" s="379">
        <v>7.0730000000000003E-3</v>
      </c>
      <c r="AX42" s="379">
        <v>0</v>
      </c>
      <c r="AY42" s="379">
        <v>5.8240000000000002E-3</v>
      </c>
      <c r="AZ42" s="379">
        <v>3.2007000000000001E-2</v>
      </c>
      <c r="BA42" s="379">
        <v>2.4875999999999999E-2</v>
      </c>
      <c r="BB42" s="379">
        <v>3.823E-3</v>
      </c>
      <c r="BC42" s="379">
        <v>2.9096E-2</v>
      </c>
      <c r="BD42" s="379">
        <v>4.5329999999999997E-3</v>
      </c>
      <c r="BE42" s="379">
        <v>0</v>
      </c>
      <c r="BF42" s="379">
        <v>0</v>
      </c>
      <c r="BG42" s="379">
        <v>0</v>
      </c>
      <c r="BH42" s="379">
        <v>1.7722999999999999E-2</v>
      </c>
      <c r="BI42" s="379">
        <v>5.6337999999999999E-2</v>
      </c>
      <c r="BJ42" s="379">
        <v>2.1248E-2</v>
      </c>
      <c r="BK42" s="379">
        <v>7.5050000000000004E-3</v>
      </c>
      <c r="BL42" s="379">
        <v>0</v>
      </c>
      <c r="BM42" s="379">
        <v>1.3264E-2</v>
      </c>
      <c r="BN42" s="379">
        <v>1.2872E-2</v>
      </c>
      <c r="BO42" s="379">
        <v>1.8315999999999999E-2</v>
      </c>
      <c r="BP42" s="379">
        <v>2.3307999999999999E-2</v>
      </c>
      <c r="BQ42" s="379">
        <v>0</v>
      </c>
      <c r="BR42" s="379">
        <v>0</v>
      </c>
      <c r="BS42" s="379">
        <v>0</v>
      </c>
      <c r="BT42" s="379">
        <v>0</v>
      </c>
      <c r="BU42" s="379">
        <v>0</v>
      </c>
      <c r="BV42" s="379">
        <v>0</v>
      </c>
      <c r="BW42" s="379">
        <v>0</v>
      </c>
      <c r="BX42" s="379">
        <v>0</v>
      </c>
      <c r="BY42" s="379">
        <v>0</v>
      </c>
      <c r="BZ42" s="379">
        <v>0</v>
      </c>
      <c r="CA42" s="379">
        <v>0</v>
      </c>
      <c r="CB42" s="379">
        <v>0</v>
      </c>
      <c r="CC42" s="379">
        <v>0</v>
      </c>
      <c r="CD42" s="379">
        <v>0</v>
      </c>
      <c r="CE42" s="379">
        <v>0</v>
      </c>
      <c r="CF42" s="379">
        <v>0</v>
      </c>
      <c r="CG42" s="379">
        <v>1.459E-3</v>
      </c>
      <c r="CH42" s="379">
        <v>0</v>
      </c>
      <c r="CI42" s="379">
        <v>0</v>
      </c>
      <c r="CJ42" s="379">
        <v>0</v>
      </c>
      <c r="CK42" s="379">
        <v>0</v>
      </c>
      <c r="CL42" s="379">
        <v>0</v>
      </c>
      <c r="CM42" s="379">
        <v>0</v>
      </c>
      <c r="CN42" s="379">
        <v>6.0000000000000002E-6</v>
      </c>
      <c r="CO42" s="379">
        <v>0</v>
      </c>
      <c r="CP42" s="379">
        <v>0</v>
      </c>
      <c r="CQ42" s="379">
        <v>0</v>
      </c>
      <c r="CR42" s="379">
        <v>0</v>
      </c>
      <c r="CS42" s="379">
        <v>0</v>
      </c>
      <c r="CT42" s="379">
        <v>0</v>
      </c>
      <c r="CU42" s="379">
        <v>0</v>
      </c>
      <c r="CV42" s="379">
        <v>0</v>
      </c>
      <c r="CW42" s="379">
        <v>0</v>
      </c>
      <c r="CX42" s="379">
        <v>4.8999999999999998E-4</v>
      </c>
      <c r="CY42" s="379">
        <v>0</v>
      </c>
      <c r="CZ42" s="379">
        <v>0</v>
      </c>
      <c r="DA42" s="379">
        <v>0</v>
      </c>
      <c r="DB42" s="379">
        <v>0</v>
      </c>
      <c r="DC42" s="379">
        <v>0</v>
      </c>
      <c r="DD42" s="379">
        <v>0</v>
      </c>
      <c r="DE42" s="379">
        <v>9.8999999999999994E-5</v>
      </c>
      <c r="DF42" s="379">
        <v>0</v>
      </c>
      <c r="DG42" s="379">
        <v>1.9059999999999999E-3</v>
      </c>
      <c r="DH42" s="380">
        <v>4.9069999999999999E-3</v>
      </c>
    </row>
    <row r="43" spans="2:112" ht="14.1" customHeight="1">
      <c r="B43" s="70" t="s">
        <v>516</v>
      </c>
      <c r="C43" s="252" t="s">
        <v>744</v>
      </c>
      <c r="D43" s="379">
        <v>0</v>
      </c>
      <c r="E43" s="379">
        <v>0</v>
      </c>
      <c r="F43" s="379">
        <v>0</v>
      </c>
      <c r="G43" s="379">
        <v>0</v>
      </c>
      <c r="H43" s="379">
        <v>0</v>
      </c>
      <c r="I43" s="379">
        <v>0</v>
      </c>
      <c r="J43" s="379">
        <v>0</v>
      </c>
      <c r="K43" s="379">
        <v>0</v>
      </c>
      <c r="L43" s="379">
        <v>0</v>
      </c>
      <c r="M43" s="379">
        <v>0</v>
      </c>
      <c r="N43" s="379">
        <v>0</v>
      </c>
      <c r="O43" s="379">
        <v>0</v>
      </c>
      <c r="P43" s="379">
        <v>0</v>
      </c>
      <c r="Q43" s="379">
        <v>0</v>
      </c>
      <c r="R43" s="379">
        <v>1.2300000000000001E-4</v>
      </c>
      <c r="S43" s="379">
        <v>0</v>
      </c>
      <c r="T43" s="379">
        <v>0</v>
      </c>
      <c r="U43" s="379">
        <v>0</v>
      </c>
      <c r="V43" s="379">
        <v>0</v>
      </c>
      <c r="W43" s="379">
        <v>0</v>
      </c>
      <c r="X43" s="379">
        <v>0</v>
      </c>
      <c r="Y43" s="379">
        <v>0</v>
      </c>
      <c r="Z43" s="379">
        <v>0</v>
      </c>
      <c r="AA43" s="379">
        <v>0</v>
      </c>
      <c r="AB43" s="379">
        <v>0</v>
      </c>
      <c r="AC43" s="379">
        <v>0</v>
      </c>
      <c r="AD43" s="379">
        <v>0</v>
      </c>
      <c r="AE43" s="379">
        <v>0</v>
      </c>
      <c r="AF43" s="379">
        <v>0</v>
      </c>
      <c r="AG43" s="379">
        <v>0</v>
      </c>
      <c r="AH43" s="379">
        <v>0</v>
      </c>
      <c r="AI43" s="379">
        <v>0</v>
      </c>
      <c r="AJ43" s="379">
        <v>1.3100000000000001E-4</v>
      </c>
      <c r="AK43" s="379">
        <v>0</v>
      </c>
      <c r="AL43" s="379">
        <v>0</v>
      </c>
      <c r="AM43" s="379">
        <v>0</v>
      </c>
      <c r="AN43" s="379">
        <v>0</v>
      </c>
      <c r="AO43" s="379">
        <v>2.9030000000000002E-3</v>
      </c>
      <c r="AP43" s="379">
        <v>0</v>
      </c>
      <c r="AQ43" s="379">
        <v>0</v>
      </c>
      <c r="AR43" s="379">
        <v>0</v>
      </c>
      <c r="AS43" s="379">
        <v>1.8379E-2</v>
      </c>
      <c r="AT43" s="379">
        <v>7.8750000000000001E-3</v>
      </c>
      <c r="AU43" s="379">
        <v>1.9255999999999999E-2</v>
      </c>
      <c r="AV43" s="379">
        <v>2.5989000000000002E-2</v>
      </c>
      <c r="AW43" s="379">
        <v>2.9970000000000001E-3</v>
      </c>
      <c r="AX43" s="379">
        <v>0</v>
      </c>
      <c r="AY43" s="379">
        <v>5.4900000000000001E-4</v>
      </c>
      <c r="AZ43" s="379">
        <v>1.009E-2</v>
      </c>
      <c r="BA43" s="379">
        <v>0</v>
      </c>
      <c r="BB43" s="379">
        <v>1.714E-3</v>
      </c>
      <c r="BC43" s="379">
        <v>8.7500000000000002E-4</v>
      </c>
      <c r="BD43" s="379">
        <v>2.8299999999999999E-4</v>
      </c>
      <c r="BE43" s="379">
        <v>0</v>
      </c>
      <c r="BF43" s="379">
        <v>0</v>
      </c>
      <c r="BG43" s="379">
        <v>0</v>
      </c>
      <c r="BH43" s="379">
        <v>1.9085000000000001E-2</v>
      </c>
      <c r="BI43" s="379">
        <v>2.8169E-2</v>
      </c>
      <c r="BJ43" s="379">
        <v>2.2596999999999999E-2</v>
      </c>
      <c r="BK43" s="379">
        <v>6.4000000000000005E-4</v>
      </c>
      <c r="BL43" s="379">
        <v>0</v>
      </c>
      <c r="BM43" s="379">
        <v>2.7700000000000001E-4</v>
      </c>
      <c r="BN43" s="379">
        <v>2.41E-4</v>
      </c>
      <c r="BO43" s="379">
        <v>1.335E-3</v>
      </c>
      <c r="BP43" s="379">
        <v>3.8830000000000002E-3</v>
      </c>
      <c r="BQ43" s="379">
        <v>0</v>
      </c>
      <c r="BR43" s="379">
        <v>0</v>
      </c>
      <c r="BS43" s="379">
        <v>2.9E-5</v>
      </c>
      <c r="BT43" s="379">
        <v>0</v>
      </c>
      <c r="BU43" s="379">
        <v>0</v>
      </c>
      <c r="BV43" s="379">
        <v>0</v>
      </c>
      <c r="BW43" s="379">
        <v>0</v>
      </c>
      <c r="BX43" s="379">
        <v>0</v>
      </c>
      <c r="BY43" s="379">
        <v>0</v>
      </c>
      <c r="BZ43" s="379">
        <v>0</v>
      </c>
      <c r="CA43" s="379">
        <v>0</v>
      </c>
      <c r="CB43" s="379">
        <v>0</v>
      </c>
      <c r="CC43" s="379">
        <v>0</v>
      </c>
      <c r="CD43" s="379">
        <v>0</v>
      </c>
      <c r="CE43" s="379">
        <v>0</v>
      </c>
      <c r="CF43" s="379">
        <v>0</v>
      </c>
      <c r="CG43" s="379">
        <v>0</v>
      </c>
      <c r="CH43" s="379">
        <v>0</v>
      </c>
      <c r="CI43" s="379">
        <v>0</v>
      </c>
      <c r="CJ43" s="379">
        <v>0</v>
      </c>
      <c r="CK43" s="379">
        <v>0</v>
      </c>
      <c r="CL43" s="379">
        <v>0</v>
      </c>
      <c r="CM43" s="379">
        <v>0</v>
      </c>
      <c r="CN43" s="379">
        <v>3.0000000000000001E-6</v>
      </c>
      <c r="CO43" s="379">
        <v>0</v>
      </c>
      <c r="CP43" s="379">
        <v>0</v>
      </c>
      <c r="CQ43" s="379">
        <v>0</v>
      </c>
      <c r="CR43" s="379">
        <v>0</v>
      </c>
      <c r="CS43" s="379">
        <v>1.0000000000000001E-5</v>
      </c>
      <c r="CT43" s="379">
        <v>6.9999999999999999E-6</v>
      </c>
      <c r="CU43" s="379">
        <v>0</v>
      </c>
      <c r="CV43" s="379">
        <v>0</v>
      </c>
      <c r="CW43" s="379">
        <v>0</v>
      </c>
      <c r="CX43" s="379">
        <v>0</v>
      </c>
      <c r="CY43" s="379">
        <v>0</v>
      </c>
      <c r="CZ43" s="379">
        <v>4.3000000000000002E-5</v>
      </c>
      <c r="DA43" s="379">
        <v>2.3E-5</v>
      </c>
      <c r="DB43" s="379">
        <v>0</v>
      </c>
      <c r="DC43" s="379">
        <v>0</v>
      </c>
      <c r="DD43" s="379">
        <v>0</v>
      </c>
      <c r="DE43" s="379">
        <v>0</v>
      </c>
      <c r="DF43" s="379">
        <v>0</v>
      </c>
      <c r="DG43" s="379">
        <v>2.3000000000000001E-4</v>
      </c>
      <c r="DH43" s="380">
        <v>8.7399999999999999E-4</v>
      </c>
    </row>
    <row r="44" spans="2:112" ht="14.1" customHeight="1">
      <c r="B44" s="70" t="s">
        <v>517</v>
      </c>
      <c r="C44" s="252" t="s">
        <v>638</v>
      </c>
      <c r="D44" s="379">
        <v>0</v>
      </c>
      <c r="E44" s="379">
        <v>0</v>
      </c>
      <c r="F44" s="379">
        <v>0</v>
      </c>
      <c r="G44" s="379">
        <v>0</v>
      </c>
      <c r="H44" s="379">
        <v>0</v>
      </c>
      <c r="I44" s="379">
        <v>0</v>
      </c>
      <c r="J44" s="379">
        <v>0</v>
      </c>
      <c r="K44" s="379">
        <v>0</v>
      </c>
      <c r="L44" s="379">
        <v>0</v>
      </c>
      <c r="M44" s="379">
        <v>0</v>
      </c>
      <c r="N44" s="379">
        <v>0</v>
      </c>
      <c r="O44" s="379">
        <v>0</v>
      </c>
      <c r="P44" s="379">
        <v>0</v>
      </c>
      <c r="Q44" s="379">
        <v>1.5999999999999999E-5</v>
      </c>
      <c r="R44" s="379">
        <v>5.0270000000000002E-3</v>
      </c>
      <c r="S44" s="379">
        <v>0</v>
      </c>
      <c r="T44" s="379">
        <v>0</v>
      </c>
      <c r="U44" s="379">
        <v>0</v>
      </c>
      <c r="V44" s="379">
        <v>0</v>
      </c>
      <c r="W44" s="379">
        <v>0</v>
      </c>
      <c r="X44" s="379">
        <v>0</v>
      </c>
      <c r="Y44" s="379">
        <v>0</v>
      </c>
      <c r="Z44" s="379">
        <v>0</v>
      </c>
      <c r="AA44" s="379">
        <v>0</v>
      </c>
      <c r="AB44" s="379">
        <v>0</v>
      </c>
      <c r="AC44" s="379">
        <v>0</v>
      </c>
      <c r="AD44" s="379">
        <v>0</v>
      </c>
      <c r="AE44" s="379">
        <v>0</v>
      </c>
      <c r="AF44" s="379">
        <v>8.0000000000000007E-5</v>
      </c>
      <c r="AG44" s="379">
        <v>0</v>
      </c>
      <c r="AH44" s="379">
        <v>0</v>
      </c>
      <c r="AI44" s="379">
        <v>0</v>
      </c>
      <c r="AJ44" s="379">
        <v>2.928E-3</v>
      </c>
      <c r="AK44" s="379">
        <v>0</v>
      </c>
      <c r="AL44" s="379">
        <v>2.4269999999999999E-3</v>
      </c>
      <c r="AM44" s="379">
        <v>0</v>
      </c>
      <c r="AN44" s="379">
        <v>0</v>
      </c>
      <c r="AO44" s="379">
        <v>3.1399999999999999E-4</v>
      </c>
      <c r="AP44" s="379">
        <v>0</v>
      </c>
      <c r="AQ44" s="379">
        <v>0</v>
      </c>
      <c r="AR44" s="379">
        <v>0</v>
      </c>
      <c r="AS44" s="379">
        <v>8.8700000000000001E-2</v>
      </c>
      <c r="AT44" s="379">
        <v>6.1731000000000001E-2</v>
      </c>
      <c r="AU44" s="379">
        <v>1.436E-2</v>
      </c>
      <c r="AV44" s="379">
        <v>1.3443999999999999E-2</v>
      </c>
      <c r="AW44" s="379">
        <v>6.5389999999999997E-3</v>
      </c>
      <c r="AX44" s="379">
        <v>1.2799999999999999E-4</v>
      </c>
      <c r="AY44" s="379">
        <v>5.2589999999999998E-3</v>
      </c>
      <c r="AZ44" s="379">
        <v>1.009E-2</v>
      </c>
      <c r="BA44" s="379">
        <v>2.1558999999999998E-2</v>
      </c>
      <c r="BB44" s="379">
        <v>0</v>
      </c>
      <c r="BC44" s="379">
        <v>7.548E-3</v>
      </c>
      <c r="BD44" s="379">
        <v>6.2319999999999997E-3</v>
      </c>
      <c r="BE44" s="379">
        <v>0</v>
      </c>
      <c r="BF44" s="379">
        <v>0</v>
      </c>
      <c r="BG44" s="379">
        <v>0</v>
      </c>
      <c r="BH44" s="379">
        <v>1.0427000000000001E-2</v>
      </c>
      <c r="BI44" s="379">
        <v>0</v>
      </c>
      <c r="BJ44" s="379">
        <v>3.2039999999999999E-2</v>
      </c>
      <c r="BK44" s="379">
        <v>1.745E-3</v>
      </c>
      <c r="BL44" s="379">
        <v>0</v>
      </c>
      <c r="BM44" s="379">
        <v>2.2100000000000001E-4</v>
      </c>
      <c r="BN44" s="379">
        <v>6.11E-4</v>
      </c>
      <c r="BO44" s="379">
        <v>3.2200000000000002E-4</v>
      </c>
      <c r="BP44" s="379">
        <v>6.7000000000000002E-5</v>
      </c>
      <c r="BQ44" s="379">
        <v>0</v>
      </c>
      <c r="BR44" s="379">
        <v>0</v>
      </c>
      <c r="BS44" s="379">
        <v>0</v>
      </c>
      <c r="BT44" s="379">
        <v>0</v>
      </c>
      <c r="BU44" s="379">
        <v>0</v>
      </c>
      <c r="BV44" s="379">
        <v>0</v>
      </c>
      <c r="BW44" s="379">
        <v>0</v>
      </c>
      <c r="BX44" s="379">
        <v>0</v>
      </c>
      <c r="BY44" s="379">
        <v>0</v>
      </c>
      <c r="BZ44" s="379">
        <v>0</v>
      </c>
      <c r="CA44" s="379">
        <v>0</v>
      </c>
      <c r="CB44" s="379">
        <v>0</v>
      </c>
      <c r="CC44" s="379">
        <v>0</v>
      </c>
      <c r="CD44" s="379">
        <v>0</v>
      </c>
      <c r="CE44" s="379">
        <v>0</v>
      </c>
      <c r="CF44" s="379">
        <v>0</v>
      </c>
      <c r="CG44" s="379">
        <v>0</v>
      </c>
      <c r="CH44" s="379">
        <v>0</v>
      </c>
      <c r="CI44" s="379">
        <v>0</v>
      </c>
      <c r="CJ44" s="379">
        <v>0</v>
      </c>
      <c r="CK44" s="379">
        <v>0</v>
      </c>
      <c r="CL44" s="379">
        <v>0</v>
      </c>
      <c r="CM44" s="379">
        <v>0</v>
      </c>
      <c r="CN44" s="379">
        <v>2.0000000000000002E-5</v>
      </c>
      <c r="CO44" s="379">
        <v>0</v>
      </c>
      <c r="CP44" s="379">
        <v>0</v>
      </c>
      <c r="CQ44" s="379">
        <v>0</v>
      </c>
      <c r="CR44" s="379">
        <v>0</v>
      </c>
      <c r="CS44" s="379">
        <v>0</v>
      </c>
      <c r="CT44" s="379">
        <v>0</v>
      </c>
      <c r="CU44" s="379">
        <v>0</v>
      </c>
      <c r="CV44" s="379">
        <v>0</v>
      </c>
      <c r="CW44" s="379">
        <v>0</v>
      </c>
      <c r="CX44" s="379">
        <v>4.0499999999999998E-4</v>
      </c>
      <c r="CY44" s="379">
        <v>0</v>
      </c>
      <c r="CZ44" s="379">
        <v>0</v>
      </c>
      <c r="DA44" s="379">
        <v>0</v>
      </c>
      <c r="DB44" s="379">
        <v>0</v>
      </c>
      <c r="DC44" s="379">
        <v>0</v>
      </c>
      <c r="DD44" s="379">
        <v>0</v>
      </c>
      <c r="DE44" s="379">
        <v>0</v>
      </c>
      <c r="DF44" s="379">
        <v>0</v>
      </c>
      <c r="DG44" s="379">
        <v>3.9399999999999998E-4</v>
      </c>
      <c r="DH44" s="380">
        <v>1.5120000000000001E-3</v>
      </c>
    </row>
    <row r="45" spans="2:112" ht="14.1" customHeight="1">
      <c r="B45" s="70" t="s">
        <v>518</v>
      </c>
      <c r="C45" s="252" t="s">
        <v>451</v>
      </c>
      <c r="D45" s="379">
        <v>0</v>
      </c>
      <c r="E45" s="379">
        <v>0</v>
      </c>
      <c r="F45" s="379">
        <v>0</v>
      </c>
      <c r="G45" s="379">
        <v>0</v>
      </c>
      <c r="H45" s="379">
        <v>0</v>
      </c>
      <c r="I45" s="379">
        <v>0</v>
      </c>
      <c r="J45" s="379">
        <v>0</v>
      </c>
      <c r="K45" s="379">
        <v>0</v>
      </c>
      <c r="L45" s="379">
        <v>0</v>
      </c>
      <c r="M45" s="379">
        <v>0</v>
      </c>
      <c r="N45" s="379">
        <v>0</v>
      </c>
      <c r="O45" s="379">
        <v>0</v>
      </c>
      <c r="P45" s="379">
        <v>0</v>
      </c>
      <c r="Q45" s="379">
        <v>0</v>
      </c>
      <c r="R45" s="379">
        <v>0</v>
      </c>
      <c r="S45" s="379">
        <v>0</v>
      </c>
      <c r="T45" s="379">
        <v>0</v>
      </c>
      <c r="U45" s="379">
        <v>-9.3999999999999997E-4</v>
      </c>
      <c r="V45" s="379">
        <v>0</v>
      </c>
      <c r="W45" s="379">
        <v>4.0854000000000001E-2</v>
      </c>
      <c r="X45" s="379">
        <v>0</v>
      </c>
      <c r="Y45" s="379">
        <v>4.0900000000000002E-4</v>
      </c>
      <c r="Z45" s="379">
        <v>0</v>
      </c>
      <c r="AA45" s="379">
        <v>0</v>
      </c>
      <c r="AB45" s="379">
        <v>0</v>
      </c>
      <c r="AC45" s="379">
        <v>4.9240000000000004E-3</v>
      </c>
      <c r="AD45" s="379">
        <v>0</v>
      </c>
      <c r="AE45" s="379">
        <v>0</v>
      </c>
      <c r="AF45" s="379">
        <v>6.4199999999999999E-4</v>
      </c>
      <c r="AG45" s="379">
        <v>0</v>
      </c>
      <c r="AH45" s="379">
        <v>0</v>
      </c>
      <c r="AI45" s="379">
        <v>1.3063E-2</v>
      </c>
      <c r="AJ45" s="379">
        <v>0</v>
      </c>
      <c r="AK45" s="379">
        <v>0</v>
      </c>
      <c r="AL45" s="379">
        <v>2.0630000000000002E-3</v>
      </c>
      <c r="AM45" s="379">
        <v>1.7663000000000002E-2</v>
      </c>
      <c r="AN45" s="379">
        <v>-3.7659999999999998E-3</v>
      </c>
      <c r="AO45" s="379">
        <v>1.255E-3</v>
      </c>
      <c r="AP45" s="379">
        <v>-3.9399999999999998E-4</v>
      </c>
      <c r="AQ45" s="379">
        <v>0.214833</v>
      </c>
      <c r="AR45" s="379">
        <v>0.19902800000000001</v>
      </c>
      <c r="AS45" s="379">
        <v>2.61E-4</v>
      </c>
      <c r="AT45" s="379">
        <v>3.4110000000000001E-2</v>
      </c>
      <c r="AU45" s="379">
        <v>3.2600000000000001E-4</v>
      </c>
      <c r="AV45" s="379">
        <v>3.1589999999999999E-3</v>
      </c>
      <c r="AW45" s="379">
        <v>5.1438999999999999E-2</v>
      </c>
      <c r="AX45" s="379">
        <v>-1.5739E-2</v>
      </c>
      <c r="AY45" s="379">
        <v>2.4712000000000001E-2</v>
      </c>
      <c r="AZ45" s="379">
        <v>7.6090000000000003E-3</v>
      </c>
      <c r="BA45" s="379">
        <v>0</v>
      </c>
      <c r="BB45" s="379">
        <v>1.0549999999999999E-3</v>
      </c>
      <c r="BC45" s="379">
        <v>3.0846999999999999E-2</v>
      </c>
      <c r="BD45" s="379">
        <v>2.2659999999999998E-3</v>
      </c>
      <c r="BE45" s="379">
        <v>0</v>
      </c>
      <c r="BF45" s="379">
        <v>0</v>
      </c>
      <c r="BG45" s="379">
        <v>0</v>
      </c>
      <c r="BH45" s="379">
        <v>5.0809999999999996E-3</v>
      </c>
      <c r="BI45" s="379">
        <v>0</v>
      </c>
      <c r="BJ45" s="379">
        <v>3.3700000000000001E-4</v>
      </c>
      <c r="BK45" s="379">
        <v>9.1339999999999998E-3</v>
      </c>
      <c r="BL45" s="379">
        <v>0</v>
      </c>
      <c r="BM45" s="379">
        <v>7.7000000000000001E-5</v>
      </c>
      <c r="BN45" s="379">
        <v>0</v>
      </c>
      <c r="BO45" s="379">
        <v>-5.0000000000000004E-6</v>
      </c>
      <c r="BP45" s="379">
        <v>0</v>
      </c>
      <c r="BQ45" s="379">
        <v>0</v>
      </c>
      <c r="BR45" s="379">
        <v>0</v>
      </c>
      <c r="BS45" s="379">
        <v>0</v>
      </c>
      <c r="BT45" s="379">
        <v>0</v>
      </c>
      <c r="BU45" s="379">
        <v>0</v>
      </c>
      <c r="BV45" s="379">
        <v>0</v>
      </c>
      <c r="BW45" s="379">
        <v>0</v>
      </c>
      <c r="BX45" s="379">
        <v>0</v>
      </c>
      <c r="BY45" s="379">
        <v>0</v>
      </c>
      <c r="BZ45" s="379">
        <v>0</v>
      </c>
      <c r="CA45" s="379">
        <v>0</v>
      </c>
      <c r="CB45" s="379">
        <v>0</v>
      </c>
      <c r="CC45" s="379">
        <v>0</v>
      </c>
      <c r="CD45" s="379">
        <v>0</v>
      </c>
      <c r="CE45" s="379">
        <v>0</v>
      </c>
      <c r="CF45" s="379">
        <v>0</v>
      </c>
      <c r="CG45" s="379">
        <v>0</v>
      </c>
      <c r="CH45" s="379">
        <v>0</v>
      </c>
      <c r="CI45" s="379">
        <v>0</v>
      </c>
      <c r="CJ45" s="379">
        <v>0</v>
      </c>
      <c r="CK45" s="379">
        <v>0</v>
      </c>
      <c r="CL45" s="379">
        <v>0</v>
      </c>
      <c r="CM45" s="379">
        <v>4.7199999999999998E-4</v>
      </c>
      <c r="CN45" s="379">
        <v>3.0000000000000001E-6</v>
      </c>
      <c r="CO45" s="379">
        <v>0</v>
      </c>
      <c r="CP45" s="379">
        <v>5.1E-5</v>
      </c>
      <c r="CQ45" s="379">
        <v>0</v>
      </c>
      <c r="CR45" s="379">
        <v>0</v>
      </c>
      <c r="CS45" s="379">
        <v>0</v>
      </c>
      <c r="CT45" s="379">
        <v>0</v>
      </c>
      <c r="CU45" s="379">
        <v>0</v>
      </c>
      <c r="CV45" s="379">
        <v>0</v>
      </c>
      <c r="CW45" s="379">
        <v>0</v>
      </c>
      <c r="CX45" s="379">
        <v>0</v>
      </c>
      <c r="CY45" s="379">
        <v>0</v>
      </c>
      <c r="CZ45" s="379">
        <v>0</v>
      </c>
      <c r="DA45" s="379">
        <v>0</v>
      </c>
      <c r="DB45" s="379">
        <v>0</v>
      </c>
      <c r="DC45" s="379">
        <v>0</v>
      </c>
      <c r="DD45" s="379">
        <v>0</v>
      </c>
      <c r="DE45" s="379">
        <v>0</v>
      </c>
      <c r="DF45" s="379">
        <v>0</v>
      </c>
      <c r="DG45" s="379">
        <v>1.0189999999999999E-3</v>
      </c>
      <c r="DH45" s="380">
        <v>5.3709999999999999E-3</v>
      </c>
    </row>
    <row r="46" spans="2:112" ht="14.1" customHeight="1">
      <c r="B46" s="70" t="s">
        <v>519</v>
      </c>
      <c r="C46" s="252" t="s">
        <v>452</v>
      </c>
      <c r="D46" s="379">
        <v>0</v>
      </c>
      <c r="E46" s="379">
        <v>0</v>
      </c>
      <c r="F46" s="379">
        <v>0</v>
      </c>
      <c r="G46" s="379">
        <v>0</v>
      </c>
      <c r="H46" s="379">
        <v>0</v>
      </c>
      <c r="I46" s="379">
        <v>2.366E-3</v>
      </c>
      <c r="J46" s="379">
        <v>0</v>
      </c>
      <c r="K46" s="379">
        <v>1.0169999999999999E-3</v>
      </c>
      <c r="L46" s="379">
        <v>9.1959999999999993E-3</v>
      </c>
      <c r="M46" s="379">
        <v>0</v>
      </c>
      <c r="N46" s="379">
        <v>0</v>
      </c>
      <c r="O46" s="379">
        <v>0</v>
      </c>
      <c r="P46" s="379">
        <v>0</v>
      </c>
      <c r="Q46" s="379">
        <v>3.1399999999999999E-4</v>
      </c>
      <c r="R46" s="379">
        <v>4.0460000000000001E-3</v>
      </c>
      <c r="S46" s="379">
        <v>0</v>
      </c>
      <c r="T46" s="379">
        <v>2.8499999999999999E-4</v>
      </c>
      <c r="U46" s="379">
        <v>2.1150000000000001E-3</v>
      </c>
      <c r="V46" s="379">
        <v>0</v>
      </c>
      <c r="W46" s="379">
        <v>0</v>
      </c>
      <c r="X46" s="379">
        <v>0</v>
      </c>
      <c r="Y46" s="379">
        <v>0</v>
      </c>
      <c r="Z46" s="379">
        <v>0</v>
      </c>
      <c r="AA46" s="379">
        <v>0</v>
      </c>
      <c r="AB46" s="379">
        <v>1.9729999999999999E-3</v>
      </c>
      <c r="AC46" s="379">
        <v>1.7910000000000001E-3</v>
      </c>
      <c r="AD46" s="379">
        <v>0</v>
      </c>
      <c r="AE46" s="379">
        <v>0</v>
      </c>
      <c r="AF46" s="379">
        <v>2.0470000000000002E-3</v>
      </c>
      <c r="AG46" s="379">
        <v>5.7600000000000001E-4</v>
      </c>
      <c r="AH46" s="379">
        <v>0</v>
      </c>
      <c r="AI46" s="379">
        <v>3.6499999999999998E-4</v>
      </c>
      <c r="AJ46" s="379">
        <v>1.75E-4</v>
      </c>
      <c r="AK46" s="379">
        <v>0</v>
      </c>
      <c r="AL46" s="379">
        <v>1.214E-3</v>
      </c>
      <c r="AM46" s="379">
        <v>0</v>
      </c>
      <c r="AN46" s="379">
        <v>0</v>
      </c>
      <c r="AO46" s="379">
        <v>7.7999999999999999E-5</v>
      </c>
      <c r="AP46" s="379">
        <v>0</v>
      </c>
      <c r="AQ46" s="379">
        <v>1.8029999999999999E-3</v>
      </c>
      <c r="AR46" s="379">
        <v>3.6582000000000003E-2</v>
      </c>
      <c r="AS46" s="379">
        <v>3.4347999999999997E-2</v>
      </c>
      <c r="AT46" s="379">
        <v>3.4743000000000003E-2</v>
      </c>
      <c r="AU46" s="379">
        <v>3.1549000000000001E-2</v>
      </c>
      <c r="AV46" s="379">
        <v>1.6934000000000001E-2</v>
      </c>
      <c r="AW46" s="379">
        <v>2.0493999999999998E-2</v>
      </c>
      <c r="AX46" s="379">
        <v>7.6990000000000001E-3</v>
      </c>
      <c r="AY46" s="379">
        <v>4.9966000000000003E-2</v>
      </c>
      <c r="AZ46" s="379">
        <v>6.6000000000000003E-2</v>
      </c>
      <c r="BA46" s="379">
        <v>3.6484000000000003E-2</v>
      </c>
      <c r="BB46" s="379">
        <v>2.2412999999999999E-2</v>
      </c>
      <c r="BC46" s="379">
        <v>3.0737E-2</v>
      </c>
      <c r="BD46" s="379">
        <v>5.0424999999999998E-2</v>
      </c>
      <c r="BE46" s="379">
        <v>0</v>
      </c>
      <c r="BF46" s="379">
        <v>0</v>
      </c>
      <c r="BG46" s="379">
        <v>0</v>
      </c>
      <c r="BH46" s="379">
        <v>2.504E-2</v>
      </c>
      <c r="BI46" s="379">
        <v>1.4085E-2</v>
      </c>
      <c r="BJ46" s="379">
        <v>1.0455000000000001E-2</v>
      </c>
      <c r="BK46" s="379">
        <v>1.4834999999999999E-2</v>
      </c>
      <c r="BL46" s="379">
        <v>0</v>
      </c>
      <c r="BM46" s="379">
        <v>5.3160000000000004E-3</v>
      </c>
      <c r="BN46" s="379">
        <v>7.986E-3</v>
      </c>
      <c r="BO46" s="379">
        <v>2.996E-3</v>
      </c>
      <c r="BP46" s="379">
        <v>3.8490999999999997E-2</v>
      </c>
      <c r="BQ46" s="379">
        <v>5.4699999999999996E-4</v>
      </c>
      <c r="BR46" s="379">
        <v>0</v>
      </c>
      <c r="BS46" s="379">
        <v>2.0599999999999999E-4</v>
      </c>
      <c r="BT46" s="379">
        <v>0</v>
      </c>
      <c r="BU46" s="379">
        <v>1.4E-5</v>
      </c>
      <c r="BV46" s="379">
        <v>0</v>
      </c>
      <c r="BW46" s="379">
        <v>0</v>
      </c>
      <c r="BX46" s="379">
        <v>0</v>
      </c>
      <c r="BY46" s="379">
        <v>0</v>
      </c>
      <c r="BZ46" s="379">
        <v>0</v>
      </c>
      <c r="CA46" s="379">
        <v>0</v>
      </c>
      <c r="CB46" s="379">
        <v>0</v>
      </c>
      <c r="CC46" s="379">
        <v>1.2899999999999999E-4</v>
      </c>
      <c r="CD46" s="379">
        <v>0</v>
      </c>
      <c r="CE46" s="379">
        <v>0</v>
      </c>
      <c r="CF46" s="379">
        <v>0</v>
      </c>
      <c r="CG46" s="379">
        <v>4.3000000000000002E-5</v>
      </c>
      <c r="CH46" s="379">
        <v>0</v>
      </c>
      <c r="CI46" s="379">
        <v>0</v>
      </c>
      <c r="CJ46" s="379">
        <v>0</v>
      </c>
      <c r="CK46" s="379">
        <v>0</v>
      </c>
      <c r="CL46" s="379">
        <v>0</v>
      </c>
      <c r="CM46" s="379">
        <v>7.8700000000000005E-4</v>
      </c>
      <c r="CN46" s="379">
        <v>1.76E-4</v>
      </c>
      <c r="CO46" s="379">
        <v>0</v>
      </c>
      <c r="CP46" s="379">
        <v>8.0000000000000007E-5</v>
      </c>
      <c r="CQ46" s="379">
        <v>2.2300000000000002E-3</v>
      </c>
      <c r="CR46" s="379">
        <v>0</v>
      </c>
      <c r="CS46" s="379">
        <v>1.5200000000000001E-4</v>
      </c>
      <c r="CT46" s="379">
        <v>3.8699999999999997E-4</v>
      </c>
      <c r="CU46" s="379">
        <v>2.4000000000000001E-4</v>
      </c>
      <c r="CV46" s="379">
        <v>0</v>
      </c>
      <c r="CW46" s="379">
        <v>0</v>
      </c>
      <c r="CX46" s="379">
        <v>1.7290000000000001E-3</v>
      </c>
      <c r="CY46" s="379">
        <v>3.0000000000000001E-5</v>
      </c>
      <c r="CZ46" s="379">
        <v>7.3300000000000004E-4</v>
      </c>
      <c r="DA46" s="379">
        <v>3.1599999999999998E-4</v>
      </c>
      <c r="DB46" s="379">
        <v>6.29E-4</v>
      </c>
      <c r="DC46" s="379">
        <v>0</v>
      </c>
      <c r="DD46" s="379">
        <v>0</v>
      </c>
      <c r="DE46" s="379">
        <v>3.3100000000000002E-4</v>
      </c>
      <c r="DF46" s="379">
        <v>9.3400000000000004E-4</v>
      </c>
      <c r="DG46" s="379">
        <v>1.1169999999999999E-3</v>
      </c>
      <c r="DH46" s="380">
        <v>5.3319999999999999E-3</v>
      </c>
    </row>
    <row r="47" spans="2:112" ht="14.1" customHeight="1">
      <c r="B47" s="70" t="s">
        <v>520</v>
      </c>
      <c r="C47" s="252" t="s">
        <v>745</v>
      </c>
      <c r="D47" s="379">
        <v>0</v>
      </c>
      <c r="E47" s="379">
        <v>0</v>
      </c>
      <c r="F47" s="379">
        <v>0</v>
      </c>
      <c r="G47" s="379">
        <v>0</v>
      </c>
      <c r="H47" s="379">
        <v>3.4200000000000002E-4</v>
      </c>
      <c r="I47" s="379">
        <v>9.859999999999999E-4</v>
      </c>
      <c r="J47" s="379">
        <v>0</v>
      </c>
      <c r="K47" s="379">
        <v>0</v>
      </c>
      <c r="L47" s="379">
        <v>0</v>
      </c>
      <c r="M47" s="379">
        <v>0</v>
      </c>
      <c r="N47" s="379">
        <v>0</v>
      </c>
      <c r="O47" s="379">
        <v>0</v>
      </c>
      <c r="P47" s="379">
        <v>0</v>
      </c>
      <c r="Q47" s="379">
        <v>1.1E-4</v>
      </c>
      <c r="R47" s="379">
        <v>2.4499999999999999E-4</v>
      </c>
      <c r="S47" s="379">
        <v>0</v>
      </c>
      <c r="T47" s="379">
        <v>0</v>
      </c>
      <c r="U47" s="379">
        <v>0</v>
      </c>
      <c r="V47" s="379">
        <v>0</v>
      </c>
      <c r="W47" s="379">
        <v>0</v>
      </c>
      <c r="X47" s="379">
        <v>0</v>
      </c>
      <c r="Y47" s="379">
        <v>0</v>
      </c>
      <c r="Z47" s="379">
        <v>0</v>
      </c>
      <c r="AA47" s="379">
        <v>0</v>
      </c>
      <c r="AB47" s="379">
        <v>0</v>
      </c>
      <c r="AC47" s="379">
        <v>0</v>
      </c>
      <c r="AD47" s="379">
        <v>0</v>
      </c>
      <c r="AE47" s="379">
        <v>0</v>
      </c>
      <c r="AF47" s="379">
        <v>0</v>
      </c>
      <c r="AG47" s="379">
        <v>0</v>
      </c>
      <c r="AH47" s="379">
        <v>0</v>
      </c>
      <c r="AI47" s="379">
        <v>0</v>
      </c>
      <c r="AJ47" s="379">
        <v>2.1800000000000001E-4</v>
      </c>
      <c r="AK47" s="379">
        <v>0</v>
      </c>
      <c r="AL47" s="379">
        <v>0</v>
      </c>
      <c r="AM47" s="379">
        <v>0</v>
      </c>
      <c r="AN47" s="379">
        <v>0</v>
      </c>
      <c r="AO47" s="379">
        <v>0</v>
      </c>
      <c r="AP47" s="379">
        <v>0</v>
      </c>
      <c r="AQ47" s="379">
        <v>0</v>
      </c>
      <c r="AR47" s="379">
        <v>0</v>
      </c>
      <c r="AS47" s="379">
        <v>2.6072999999999999E-2</v>
      </c>
      <c r="AT47" s="379">
        <v>8.7100000000000003E-4</v>
      </c>
      <c r="AU47" s="379">
        <v>7.6199999999999998E-4</v>
      </c>
      <c r="AV47" s="379">
        <v>1.06E-4</v>
      </c>
      <c r="AW47" s="379">
        <v>0</v>
      </c>
      <c r="AX47" s="379">
        <v>0</v>
      </c>
      <c r="AY47" s="379">
        <v>5.3999999999999998E-5</v>
      </c>
      <c r="AZ47" s="379">
        <v>0</v>
      </c>
      <c r="BA47" s="379">
        <v>0</v>
      </c>
      <c r="BB47" s="379">
        <v>0</v>
      </c>
      <c r="BC47" s="379">
        <v>0</v>
      </c>
      <c r="BD47" s="379">
        <v>0</v>
      </c>
      <c r="BE47" s="379">
        <v>0</v>
      </c>
      <c r="BF47" s="379">
        <v>0</v>
      </c>
      <c r="BG47" s="379">
        <v>0</v>
      </c>
      <c r="BH47" s="379">
        <v>0</v>
      </c>
      <c r="BI47" s="379">
        <v>2.8169E-2</v>
      </c>
      <c r="BJ47" s="379">
        <v>1.3489999999999999E-3</v>
      </c>
      <c r="BK47" s="379">
        <v>5.4689999999999999E-3</v>
      </c>
      <c r="BL47" s="379">
        <v>0</v>
      </c>
      <c r="BM47" s="379">
        <v>6.6171999999999995E-2</v>
      </c>
      <c r="BN47" s="379">
        <v>9.4225000000000003E-2</v>
      </c>
      <c r="BO47" s="379">
        <v>3.1483999999999998E-2</v>
      </c>
      <c r="BP47" s="379">
        <v>6.6198000000000007E-2</v>
      </c>
      <c r="BQ47" s="379">
        <v>0</v>
      </c>
      <c r="BR47" s="379">
        <v>0</v>
      </c>
      <c r="BS47" s="379">
        <v>0</v>
      </c>
      <c r="BT47" s="379">
        <v>0</v>
      </c>
      <c r="BU47" s="379">
        <v>0</v>
      </c>
      <c r="BV47" s="379">
        <v>0</v>
      </c>
      <c r="BW47" s="379">
        <v>0</v>
      </c>
      <c r="BX47" s="379">
        <v>8.7000000000000001E-5</v>
      </c>
      <c r="BY47" s="379">
        <v>6.0000000000000002E-6</v>
      </c>
      <c r="BZ47" s="379">
        <v>0</v>
      </c>
      <c r="CA47" s="379">
        <v>0</v>
      </c>
      <c r="CB47" s="379">
        <v>0</v>
      </c>
      <c r="CC47" s="379">
        <v>3.2200000000000002E-4</v>
      </c>
      <c r="CD47" s="379">
        <v>0</v>
      </c>
      <c r="CE47" s="379">
        <v>0</v>
      </c>
      <c r="CF47" s="379">
        <v>0</v>
      </c>
      <c r="CG47" s="379">
        <v>4.3000000000000002E-5</v>
      </c>
      <c r="CH47" s="379">
        <v>0</v>
      </c>
      <c r="CI47" s="379">
        <v>0</v>
      </c>
      <c r="CJ47" s="379">
        <v>0</v>
      </c>
      <c r="CK47" s="379">
        <v>0</v>
      </c>
      <c r="CL47" s="379">
        <v>0</v>
      </c>
      <c r="CM47" s="379">
        <v>0</v>
      </c>
      <c r="CN47" s="379">
        <v>6.0000000000000002E-6</v>
      </c>
      <c r="CO47" s="379">
        <v>0</v>
      </c>
      <c r="CP47" s="379">
        <v>0</v>
      </c>
      <c r="CQ47" s="379">
        <v>0</v>
      </c>
      <c r="CR47" s="379">
        <v>0</v>
      </c>
      <c r="CS47" s="379">
        <v>0</v>
      </c>
      <c r="CT47" s="379">
        <v>0</v>
      </c>
      <c r="CU47" s="379">
        <v>0</v>
      </c>
      <c r="CV47" s="379">
        <v>7.7000000000000001E-5</v>
      </c>
      <c r="CW47" s="379">
        <v>0</v>
      </c>
      <c r="CX47" s="379">
        <v>1.5899999999999999E-4</v>
      </c>
      <c r="CY47" s="379">
        <v>0</v>
      </c>
      <c r="CZ47" s="379">
        <v>0</v>
      </c>
      <c r="DA47" s="379">
        <v>0</v>
      </c>
      <c r="DB47" s="379">
        <v>0</v>
      </c>
      <c r="DC47" s="379">
        <v>0</v>
      </c>
      <c r="DD47" s="379">
        <v>0</v>
      </c>
      <c r="DE47" s="379">
        <v>0</v>
      </c>
      <c r="DF47" s="379">
        <v>0</v>
      </c>
      <c r="DG47" s="379">
        <v>2.63E-4</v>
      </c>
      <c r="DH47" s="380">
        <v>5.8739999999999999E-3</v>
      </c>
    </row>
    <row r="48" spans="2:112" ht="14.1" customHeight="1">
      <c r="B48" s="70" t="s">
        <v>521</v>
      </c>
      <c r="C48" s="252" t="s">
        <v>453</v>
      </c>
      <c r="D48" s="379">
        <v>3.954E-3</v>
      </c>
      <c r="E48" s="379">
        <v>4.3600000000000003E-4</v>
      </c>
      <c r="F48" s="379">
        <v>0</v>
      </c>
      <c r="G48" s="379">
        <v>1.1590000000000001E-3</v>
      </c>
      <c r="H48" s="379">
        <v>1.3680000000000001E-3</v>
      </c>
      <c r="I48" s="379">
        <v>2.3861E-2</v>
      </c>
      <c r="J48" s="379">
        <v>8.8430000000000002E-3</v>
      </c>
      <c r="K48" s="379">
        <v>3.1050000000000001E-3</v>
      </c>
      <c r="L48" s="379">
        <v>1.8728999999999999E-2</v>
      </c>
      <c r="M48" s="379">
        <v>0</v>
      </c>
      <c r="N48" s="379">
        <v>0</v>
      </c>
      <c r="O48" s="379">
        <v>0</v>
      </c>
      <c r="P48" s="379">
        <v>2.7959999999999999E-3</v>
      </c>
      <c r="Q48" s="379">
        <v>4.3369999999999997E-3</v>
      </c>
      <c r="R48" s="379">
        <v>2.4153999999999998E-2</v>
      </c>
      <c r="S48" s="379">
        <v>5.4600000000000004E-4</v>
      </c>
      <c r="T48" s="379">
        <v>5.71E-4</v>
      </c>
      <c r="U48" s="379">
        <v>4.6999999999999999E-4</v>
      </c>
      <c r="V48" s="379">
        <v>0</v>
      </c>
      <c r="W48" s="379">
        <v>1.1452E-2</v>
      </c>
      <c r="X48" s="379">
        <v>0</v>
      </c>
      <c r="Y48" s="379">
        <v>1.1034E-2</v>
      </c>
      <c r="Z48" s="379">
        <v>1.908E-3</v>
      </c>
      <c r="AA48" s="379">
        <v>0</v>
      </c>
      <c r="AB48" s="379">
        <v>2.1635000000000001E-2</v>
      </c>
      <c r="AC48" s="379">
        <v>9.8480000000000009E-3</v>
      </c>
      <c r="AD48" s="379">
        <v>0</v>
      </c>
      <c r="AE48" s="379">
        <v>1.35E-4</v>
      </c>
      <c r="AF48" s="379">
        <v>2.0470000000000002E-3</v>
      </c>
      <c r="AG48" s="379">
        <v>3.2108999999999999E-2</v>
      </c>
      <c r="AH48" s="379">
        <v>4.202E-3</v>
      </c>
      <c r="AI48" s="379">
        <v>5.5719999999999997E-3</v>
      </c>
      <c r="AJ48" s="379">
        <v>9.7450000000000002E-3</v>
      </c>
      <c r="AK48" s="379">
        <v>0</v>
      </c>
      <c r="AL48" s="379">
        <v>9.5890000000000003E-3</v>
      </c>
      <c r="AM48" s="379">
        <v>0</v>
      </c>
      <c r="AN48" s="379">
        <v>4.1800000000000002E-4</v>
      </c>
      <c r="AO48" s="379">
        <v>5.9630000000000004E-3</v>
      </c>
      <c r="AP48" s="379">
        <v>1.9699999999999999E-4</v>
      </c>
      <c r="AQ48" s="379">
        <v>3.6099999999999999E-4</v>
      </c>
      <c r="AR48" s="379">
        <v>2.8140000000000001E-3</v>
      </c>
      <c r="AS48" s="379">
        <v>4.0676999999999998E-2</v>
      </c>
      <c r="AT48" s="379">
        <v>5.0333999999999997E-2</v>
      </c>
      <c r="AU48" s="379">
        <v>3.2636999999999999E-2</v>
      </c>
      <c r="AV48" s="379">
        <v>2.8329E-2</v>
      </c>
      <c r="AW48" s="379">
        <v>2.9458999999999999E-2</v>
      </c>
      <c r="AX48" s="379">
        <v>7.0569999999999999E-3</v>
      </c>
      <c r="AY48" s="379">
        <v>2.5089E-2</v>
      </c>
      <c r="AZ48" s="379">
        <v>3.8457999999999999E-2</v>
      </c>
      <c r="BA48" s="379">
        <v>2.6533999999999999E-2</v>
      </c>
      <c r="BB48" s="379">
        <v>2.1621999999999999E-2</v>
      </c>
      <c r="BC48" s="379">
        <v>2.4393000000000001E-2</v>
      </c>
      <c r="BD48" s="379">
        <v>2.7761999999999998E-2</v>
      </c>
      <c r="BE48" s="379">
        <v>0</v>
      </c>
      <c r="BF48" s="379">
        <v>0</v>
      </c>
      <c r="BG48" s="379">
        <v>0</v>
      </c>
      <c r="BH48" s="379">
        <v>9.2879999999999994E-3</v>
      </c>
      <c r="BI48" s="379">
        <v>2.8169E-2</v>
      </c>
      <c r="BJ48" s="379">
        <v>8.4320000000000003E-3</v>
      </c>
      <c r="BK48" s="379">
        <v>1.8151E-2</v>
      </c>
      <c r="BL48" s="379">
        <v>0</v>
      </c>
      <c r="BM48" s="379">
        <v>1.6461E-2</v>
      </c>
      <c r="BN48" s="379">
        <v>6.7785999999999999E-2</v>
      </c>
      <c r="BO48" s="379">
        <v>6.5230000000000002E-3</v>
      </c>
      <c r="BP48" s="379">
        <v>4.8479999999999999E-3</v>
      </c>
      <c r="BQ48" s="379">
        <v>3.6699999999999998E-4</v>
      </c>
      <c r="BR48" s="379">
        <v>2.0200000000000001E-3</v>
      </c>
      <c r="BS48" s="379">
        <v>7.3499999999999998E-4</v>
      </c>
      <c r="BT48" s="379">
        <v>1.36E-4</v>
      </c>
      <c r="BU48" s="379">
        <v>2.5279999999999999E-3</v>
      </c>
      <c r="BV48" s="379">
        <v>1.16E-4</v>
      </c>
      <c r="BW48" s="379">
        <v>3.0000000000000001E-5</v>
      </c>
      <c r="BX48" s="379">
        <v>2.4000000000000001E-4</v>
      </c>
      <c r="BY48" s="379">
        <v>3.6200000000000002E-4</v>
      </c>
      <c r="BZ48" s="379">
        <v>3.6200000000000002E-4</v>
      </c>
      <c r="CA48" s="379">
        <v>1.4319999999999999E-3</v>
      </c>
      <c r="CB48" s="379">
        <v>0</v>
      </c>
      <c r="CC48" s="379">
        <v>1.4790000000000001E-3</v>
      </c>
      <c r="CD48" s="379">
        <v>0</v>
      </c>
      <c r="CE48" s="379">
        <v>0</v>
      </c>
      <c r="CF48" s="379">
        <v>2.588E-3</v>
      </c>
      <c r="CG48" s="379">
        <v>4.0340000000000003E-3</v>
      </c>
      <c r="CH48" s="379">
        <v>0</v>
      </c>
      <c r="CI48" s="379">
        <v>6.8800000000000003E-4</v>
      </c>
      <c r="CJ48" s="379">
        <v>9.6000000000000002E-5</v>
      </c>
      <c r="CK48" s="379">
        <v>2.1800000000000001E-4</v>
      </c>
      <c r="CL48" s="379">
        <v>2.0599999999999999E-4</v>
      </c>
      <c r="CM48" s="379">
        <v>3.6699999999999998E-4</v>
      </c>
      <c r="CN48" s="379">
        <v>3.4350000000000001E-3</v>
      </c>
      <c r="CO48" s="379">
        <v>1.9100000000000001E-4</v>
      </c>
      <c r="CP48" s="379">
        <v>1.75E-4</v>
      </c>
      <c r="CQ48" s="379">
        <v>3.0600000000000001E-4</v>
      </c>
      <c r="CR48" s="379">
        <v>1.2E-4</v>
      </c>
      <c r="CS48" s="379">
        <v>6.3699999999999998E-4</v>
      </c>
      <c r="CT48" s="379">
        <v>4.46E-4</v>
      </c>
      <c r="CU48" s="379">
        <v>2.5690000000000001E-3</v>
      </c>
      <c r="CV48" s="379">
        <v>1.89E-3</v>
      </c>
      <c r="CW48" s="379">
        <v>0</v>
      </c>
      <c r="CX48" s="379">
        <v>4.3889999999999997E-3</v>
      </c>
      <c r="CY48" s="379">
        <v>3.1300000000000002E-4</v>
      </c>
      <c r="CZ48" s="379">
        <v>1.121E-3</v>
      </c>
      <c r="DA48" s="379">
        <v>2.5720000000000001E-3</v>
      </c>
      <c r="DB48" s="379">
        <v>3.5430000000000001E-3</v>
      </c>
      <c r="DC48" s="379">
        <v>1.7699999999999999E-4</v>
      </c>
      <c r="DD48" s="379">
        <v>0</v>
      </c>
      <c r="DE48" s="379">
        <v>4.9020000000000001E-3</v>
      </c>
      <c r="DF48" s="379">
        <v>4.15E-4</v>
      </c>
      <c r="DG48" s="379">
        <v>2.7929999999999999E-3</v>
      </c>
      <c r="DH48" s="380">
        <v>6.2820000000000003E-3</v>
      </c>
    </row>
    <row r="49" spans="2:112" ht="14.1" customHeight="1">
      <c r="B49" s="70" t="s">
        <v>522</v>
      </c>
      <c r="C49" s="252" t="s">
        <v>639</v>
      </c>
      <c r="D49" s="379">
        <v>0</v>
      </c>
      <c r="E49" s="379">
        <v>0</v>
      </c>
      <c r="F49" s="379">
        <v>0</v>
      </c>
      <c r="G49" s="379">
        <v>3.4E-5</v>
      </c>
      <c r="H49" s="379">
        <v>0</v>
      </c>
      <c r="I49" s="379">
        <v>1.183E-3</v>
      </c>
      <c r="J49" s="379">
        <v>4.3020000000000003E-3</v>
      </c>
      <c r="K49" s="379">
        <v>0</v>
      </c>
      <c r="L49" s="379">
        <v>0</v>
      </c>
      <c r="M49" s="379">
        <v>0</v>
      </c>
      <c r="N49" s="379">
        <v>0</v>
      </c>
      <c r="O49" s="379">
        <v>0</v>
      </c>
      <c r="P49" s="379">
        <v>0</v>
      </c>
      <c r="Q49" s="379">
        <v>7.8999999999999996E-5</v>
      </c>
      <c r="R49" s="379">
        <v>2.4499999999999999E-4</v>
      </c>
      <c r="S49" s="379">
        <v>0</v>
      </c>
      <c r="T49" s="379">
        <v>0</v>
      </c>
      <c r="U49" s="379">
        <v>0</v>
      </c>
      <c r="V49" s="379">
        <v>0</v>
      </c>
      <c r="W49" s="379">
        <v>0</v>
      </c>
      <c r="X49" s="379">
        <v>0</v>
      </c>
      <c r="Y49" s="379">
        <v>0</v>
      </c>
      <c r="Z49" s="379">
        <v>0</v>
      </c>
      <c r="AA49" s="379">
        <v>0</v>
      </c>
      <c r="AB49" s="379">
        <v>0</v>
      </c>
      <c r="AC49" s="379">
        <v>0</v>
      </c>
      <c r="AD49" s="379">
        <v>0</v>
      </c>
      <c r="AE49" s="379">
        <v>0</v>
      </c>
      <c r="AF49" s="379">
        <v>4.4099999999999999E-4</v>
      </c>
      <c r="AG49" s="379">
        <v>0</v>
      </c>
      <c r="AH49" s="379">
        <v>0</v>
      </c>
      <c r="AI49" s="379">
        <v>0</v>
      </c>
      <c r="AJ49" s="379">
        <v>0</v>
      </c>
      <c r="AK49" s="379">
        <v>0</v>
      </c>
      <c r="AL49" s="379">
        <v>9.7099999999999997E-4</v>
      </c>
      <c r="AM49" s="379">
        <v>0</v>
      </c>
      <c r="AN49" s="379">
        <v>0</v>
      </c>
      <c r="AO49" s="379">
        <v>7.0600000000000003E-4</v>
      </c>
      <c r="AP49" s="379">
        <v>0</v>
      </c>
      <c r="AQ49" s="379">
        <v>0</v>
      </c>
      <c r="AR49" s="379">
        <v>0</v>
      </c>
      <c r="AS49" s="379">
        <v>1.219E-3</v>
      </c>
      <c r="AT49" s="379">
        <v>7.9100000000000004E-4</v>
      </c>
      <c r="AU49" s="379">
        <v>0.139795</v>
      </c>
      <c r="AV49" s="379">
        <v>5.1158000000000002E-2</v>
      </c>
      <c r="AW49" s="379">
        <v>9.8150000000000008E-3</v>
      </c>
      <c r="AX49" s="379">
        <v>1.5399999999999999E-3</v>
      </c>
      <c r="AY49" s="379">
        <v>2.6069999999999999E-3</v>
      </c>
      <c r="AZ49" s="379">
        <v>1.6128E-2</v>
      </c>
      <c r="BA49" s="379">
        <v>3.3167000000000002E-2</v>
      </c>
      <c r="BB49" s="379">
        <v>2.3730000000000001E-3</v>
      </c>
      <c r="BC49" s="379">
        <v>1.0900000000000001E-4</v>
      </c>
      <c r="BD49" s="379">
        <v>1.6999999999999999E-3</v>
      </c>
      <c r="BE49" s="379">
        <v>0</v>
      </c>
      <c r="BF49" s="379">
        <v>0</v>
      </c>
      <c r="BG49" s="379">
        <v>0</v>
      </c>
      <c r="BH49" s="379">
        <v>1.0813E-2</v>
      </c>
      <c r="BI49" s="379">
        <v>5.6337999999999999E-2</v>
      </c>
      <c r="BJ49" s="379">
        <v>1.2479000000000001E-2</v>
      </c>
      <c r="BK49" s="379">
        <v>8.4360000000000008E-3</v>
      </c>
      <c r="BL49" s="379">
        <v>0</v>
      </c>
      <c r="BM49" s="379">
        <v>9.6019999999999994E-3</v>
      </c>
      <c r="BN49" s="379">
        <v>6.9399999999999996E-4</v>
      </c>
      <c r="BO49" s="379">
        <v>4.6080000000000001E-3</v>
      </c>
      <c r="BP49" s="379">
        <v>5.1960000000000001E-3</v>
      </c>
      <c r="BQ49" s="379">
        <v>0</v>
      </c>
      <c r="BR49" s="379">
        <v>0</v>
      </c>
      <c r="BS49" s="379">
        <v>1.0262E-2</v>
      </c>
      <c r="BT49" s="379">
        <v>0</v>
      </c>
      <c r="BU49" s="379">
        <v>6.0000000000000002E-6</v>
      </c>
      <c r="BV49" s="379">
        <v>0</v>
      </c>
      <c r="BW49" s="379">
        <v>0</v>
      </c>
      <c r="BX49" s="379">
        <v>0</v>
      </c>
      <c r="BY49" s="379">
        <v>0</v>
      </c>
      <c r="BZ49" s="379">
        <v>1.8100000000000001E-4</v>
      </c>
      <c r="CA49" s="379">
        <v>0</v>
      </c>
      <c r="CB49" s="379">
        <v>0</v>
      </c>
      <c r="CC49" s="379">
        <v>0</v>
      </c>
      <c r="CD49" s="379">
        <v>0</v>
      </c>
      <c r="CE49" s="379">
        <v>0</v>
      </c>
      <c r="CF49" s="379">
        <v>1.13E-4</v>
      </c>
      <c r="CG49" s="379">
        <v>4.2900000000000002E-4</v>
      </c>
      <c r="CH49" s="379">
        <v>6.8999999999999997E-5</v>
      </c>
      <c r="CI49" s="379">
        <v>0</v>
      </c>
      <c r="CJ49" s="379">
        <v>0</v>
      </c>
      <c r="CK49" s="379">
        <v>0</v>
      </c>
      <c r="CL49" s="379">
        <v>0</v>
      </c>
      <c r="CM49" s="379">
        <v>0</v>
      </c>
      <c r="CN49" s="379">
        <v>2.6899999999999998E-4</v>
      </c>
      <c r="CO49" s="379">
        <v>0</v>
      </c>
      <c r="CP49" s="379">
        <v>0</v>
      </c>
      <c r="CQ49" s="379">
        <v>0</v>
      </c>
      <c r="CR49" s="379">
        <v>0</v>
      </c>
      <c r="CS49" s="379">
        <v>0</v>
      </c>
      <c r="CT49" s="379">
        <v>0</v>
      </c>
      <c r="CU49" s="379">
        <v>0</v>
      </c>
      <c r="CV49" s="379">
        <v>0</v>
      </c>
      <c r="CW49" s="379">
        <v>0</v>
      </c>
      <c r="CX49" s="379">
        <v>3.6706000000000003E-2</v>
      </c>
      <c r="CY49" s="379">
        <v>8.8999999999999995E-5</v>
      </c>
      <c r="CZ49" s="379">
        <v>0</v>
      </c>
      <c r="DA49" s="379">
        <v>0</v>
      </c>
      <c r="DB49" s="379">
        <v>0</v>
      </c>
      <c r="DC49" s="379">
        <v>0</v>
      </c>
      <c r="DD49" s="379">
        <v>0</v>
      </c>
      <c r="DE49" s="379">
        <v>6.6000000000000005E-5</v>
      </c>
      <c r="DF49" s="379">
        <v>0</v>
      </c>
      <c r="DG49" s="379">
        <v>0</v>
      </c>
      <c r="DH49" s="380">
        <v>2.4009999999999999E-3</v>
      </c>
    </row>
    <row r="50" spans="2:112" ht="14.1" customHeight="1">
      <c r="B50" s="70" t="s">
        <v>523</v>
      </c>
      <c r="C50" s="252" t="s">
        <v>640</v>
      </c>
      <c r="D50" s="379">
        <v>0</v>
      </c>
      <c r="E50" s="379">
        <v>0</v>
      </c>
      <c r="F50" s="379">
        <v>0</v>
      </c>
      <c r="G50" s="379">
        <v>2.05E-4</v>
      </c>
      <c r="H50" s="379">
        <v>0</v>
      </c>
      <c r="I50" s="379">
        <v>2.1689999999999999E-3</v>
      </c>
      <c r="J50" s="379">
        <v>4.7800000000000002E-4</v>
      </c>
      <c r="K50" s="379">
        <v>0</v>
      </c>
      <c r="L50" s="379">
        <v>0</v>
      </c>
      <c r="M50" s="379">
        <v>0</v>
      </c>
      <c r="N50" s="379">
        <v>0</v>
      </c>
      <c r="O50" s="379">
        <v>0</v>
      </c>
      <c r="P50" s="379">
        <v>0</v>
      </c>
      <c r="Q50" s="379">
        <v>7.8999999999999996E-5</v>
      </c>
      <c r="R50" s="379">
        <v>3.68E-4</v>
      </c>
      <c r="S50" s="379">
        <v>0</v>
      </c>
      <c r="T50" s="379">
        <v>0</v>
      </c>
      <c r="U50" s="379">
        <v>0</v>
      </c>
      <c r="V50" s="379">
        <v>0</v>
      </c>
      <c r="W50" s="379">
        <v>0</v>
      </c>
      <c r="X50" s="379">
        <v>0</v>
      </c>
      <c r="Y50" s="379">
        <v>0</v>
      </c>
      <c r="Z50" s="379">
        <v>0</v>
      </c>
      <c r="AA50" s="379">
        <v>0</v>
      </c>
      <c r="AB50" s="379">
        <v>0</v>
      </c>
      <c r="AC50" s="379">
        <v>0</v>
      </c>
      <c r="AD50" s="379">
        <v>0</v>
      </c>
      <c r="AE50" s="379">
        <v>1.35E-4</v>
      </c>
      <c r="AF50" s="379">
        <v>3.3709999999999999E-3</v>
      </c>
      <c r="AG50" s="379">
        <v>0</v>
      </c>
      <c r="AH50" s="379">
        <v>0</v>
      </c>
      <c r="AI50" s="379">
        <v>0</v>
      </c>
      <c r="AJ50" s="379">
        <v>0</v>
      </c>
      <c r="AK50" s="379">
        <v>0</v>
      </c>
      <c r="AL50" s="379">
        <v>2.0630000000000002E-3</v>
      </c>
      <c r="AM50" s="379">
        <v>0</v>
      </c>
      <c r="AN50" s="379">
        <v>0</v>
      </c>
      <c r="AO50" s="379">
        <v>7.85E-4</v>
      </c>
      <c r="AP50" s="379">
        <v>3.9399999999999998E-4</v>
      </c>
      <c r="AQ50" s="379">
        <v>0</v>
      </c>
      <c r="AR50" s="379">
        <v>0</v>
      </c>
      <c r="AS50" s="379">
        <v>2.32E-4</v>
      </c>
      <c r="AT50" s="379">
        <v>8.3100000000000003E-4</v>
      </c>
      <c r="AU50" s="379">
        <v>6.0920000000000002E-3</v>
      </c>
      <c r="AV50" s="379">
        <v>0.141709</v>
      </c>
      <c r="AW50" s="379">
        <v>7.2400000000000003E-4</v>
      </c>
      <c r="AX50" s="379">
        <v>2.7799999999999999E-3</v>
      </c>
      <c r="AY50" s="379">
        <v>2.3019999999999998E-3</v>
      </c>
      <c r="AZ50" s="379">
        <v>2.4810000000000001E-3</v>
      </c>
      <c r="BA50" s="379">
        <v>0</v>
      </c>
      <c r="BB50" s="379">
        <v>2.3730000000000001E-3</v>
      </c>
      <c r="BC50" s="379">
        <v>1.0900000000000001E-4</v>
      </c>
      <c r="BD50" s="379">
        <v>5.6700000000000001E-4</v>
      </c>
      <c r="BE50" s="379">
        <v>0</v>
      </c>
      <c r="BF50" s="379">
        <v>0</v>
      </c>
      <c r="BG50" s="379">
        <v>0</v>
      </c>
      <c r="BH50" s="379">
        <v>8.9400000000000005E-4</v>
      </c>
      <c r="BI50" s="379">
        <v>1.4085E-2</v>
      </c>
      <c r="BJ50" s="379">
        <v>2.0240000000000002E-3</v>
      </c>
      <c r="BK50" s="379">
        <v>1.3960000000000001E-3</v>
      </c>
      <c r="BL50" s="379">
        <v>0</v>
      </c>
      <c r="BM50" s="379">
        <v>2.1999999999999999E-5</v>
      </c>
      <c r="BN50" s="379">
        <v>1.11E-4</v>
      </c>
      <c r="BO50" s="379">
        <v>1.3200000000000001E-4</v>
      </c>
      <c r="BP50" s="379">
        <v>0</v>
      </c>
      <c r="BQ50" s="379">
        <v>0</v>
      </c>
      <c r="BR50" s="379">
        <v>0</v>
      </c>
      <c r="BS50" s="379">
        <v>2.6499999999999999E-4</v>
      </c>
      <c r="BT50" s="379">
        <v>0</v>
      </c>
      <c r="BU50" s="379">
        <v>3.9999999999999998E-6</v>
      </c>
      <c r="BV50" s="379">
        <v>0</v>
      </c>
      <c r="BW50" s="379">
        <v>0</v>
      </c>
      <c r="BX50" s="379">
        <v>0</v>
      </c>
      <c r="BY50" s="379">
        <v>0</v>
      </c>
      <c r="BZ50" s="379">
        <v>0</v>
      </c>
      <c r="CA50" s="379">
        <v>1.7E-5</v>
      </c>
      <c r="CB50" s="379">
        <v>0</v>
      </c>
      <c r="CC50" s="379">
        <v>1.2899999999999999E-4</v>
      </c>
      <c r="CD50" s="379">
        <v>0</v>
      </c>
      <c r="CE50" s="379">
        <v>0</v>
      </c>
      <c r="CF50" s="379">
        <v>1.13E-4</v>
      </c>
      <c r="CG50" s="379">
        <v>1.7200000000000001E-4</v>
      </c>
      <c r="CH50" s="379">
        <v>6.8999999999999997E-5</v>
      </c>
      <c r="CI50" s="379">
        <v>0</v>
      </c>
      <c r="CJ50" s="379">
        <v>0</v>
      </c>
      <c r="CK50" s="379">
        <v>0</v>
      </c>
      <c r="CL50" s="379">
        <v>0</v>
      </c>
      <c r="CM50" s="379">
        <v>0</v>
      </c>
      <c r="CN50" s="379">
        <v>1.5E-5</v>
      </c>
      <c r="CO50" s="379">
        <v>0</v>
      </c>
      <c r="CP50" s="379">
        <v>0</v>
      </c>
      <c r="CQ50" s="379">
        <v>0</v>
      </c>
      <c r="CR50" s="379">
        <v>0</v>
      </c>
      <c r="CS50" s="379">
        <v>0</v>
      </c>
      <c r="CT50" s="379">
        <v>0</v>
      </c>
      <c r="CU50" s="379">
        <v>0</v>
      </c>
      <c r="CV50" s="379">
        <v>3.0899999999999998E-4</v>
      </c>
      <c r="CW50" s="379">
        <v>0</v>
      </c>
      <c r="CX50" s="379">
        <v>5.7707000000000001E-2</v>
      </c>
      <c r="CY50" s="379">
        <v>5.0000000000000004E-6</v>
      </c>
      <c r="CZ50" s="379">
        <v>0</v>
      </c>
      <c r="DA50" s="379">
        <v>0</v>
      </c>
      <c r="DB50" s="379">
        <v>0</v>
      </c>
      <c r="DC50" s="379">
        <v>0</v>
      </c>
      <c r="DD50" s="379">
        <v>0</v>
      </c>
      <c r="DE50" s="379">
        <v>3.3000000000000003E-5</v>
      </c>
      <c r="DF50" s="379">
        <v>0</v>
      </c>
      <c r="DG50" s="379">
        <v>0</v>
      </c>
      <c r="DH50" s="380">
        <v>2.7550000000000001E-3</v>
      </c>
    </row>
    <row r="51" spans="2:112" ht="14.1" customHeight="1">
      <c r="B51" s="70" t="s">
        <v>524</v>
      </c>
      <c r="C51" s="252" t="s">
        <v>641</v>
      </c>
      <c r="D51" s="379">
        <v>6.0000000000000002E-6</v>
      </c>
      <c r="E51" s="379">
        <v>0</v>
      </c>
      <c r="F51" s="379">
        <v>2.2800000000000001E-4</v>
      </c>
      <c r="G51" s="379">
        <v>3.4E-5</v>
      </c>
      <c r="H51" s="379">
        <v>0</v>
      </c>
      <c r="I51" s="379">
        <v>0</v>
      </c>
      <c r="J51" s="379">
        <v>0</v>
      </c>
      <c r="K51" s="379">
        <v>0</v>
      </c>
      <c r="L51" s="379">
        <v>0</v>
      </c>
      <c r="M51" s="379">
        <v>0</v>
      </c>
      <c r="N51" s="379">
        <v>0</v>
      </c>
      <c r="O51" s="379">
        <v>0</v>
      </c>
      <c r="P51" s="379">
        <v>0</v>
      </c>
      <c r="Q51" s="379">
        <v>0</v>
      </c>
      <c r="R51" s="379">
        <v>0</v>
      </c>
      <c r="S51" s="379">
        <v>0</v>
      </c>
      <c r="T51" s="379">
        <v>0</v>
      </c>
      <c r="U51" s="379">
        <v>0</v>
      </c>
      <c r="V51" s="379">
        <v>0</v>
      </c>
      <c r="W51" s="379">
        <v>0</v>
      </c>
      <c r="X51" s="379">
        <v>0</v>
      </c>
      <c r="Y51" s="379">
        <v>0</v>
      </c>
      <c r="Z51" s="379">
        <v>0</v>
      </c>
      <c r="AA51" s="379">
        <v>0</v>
      </c>
      <c r="AB51" s="379">
        <v>0</v>
      </c>
      <c r="AC51" s="379">
        <v>0</v>
      </c>
      <c r="AD51" s="379">
        <v>0</v>
      </c>
      <c r="AE51" s="379">
        <v>0</v>
      </c>
      <c r="AF51" s="379">
        <v>0</v>
      </c>
      <c r="AG51" s="379">
        <v>0</v>
      </c>
      <c r="AH51" s="379">
        <v>0</v>
      </c>
      <c r="AI51" s="379">
        <v>0</v>
      </c>
      <c r="AJ51" s="379">
        <v>0</v>
      </c>
      <c r="AK51" s="379">
        <v>0</v>
      </c>
      <c r="AL51" s="379">
        <v>0</v>
      </c>
      <c r="AM51" s="379">
        <v>0</v>
      </c>
      <c r="AN51" s="379">
        <v>0</v>
      </c>
      <c r="AO51" s="379">
        <v>0</v>
      </c>
      <c r="AP51" s="379">
        <v>0</v>
      </c>
      <c r="AQ51" s="379">
        <v>0</v>
      </c>
      <c r="AR51" s="379">
        <v>0</v>
      </c>
      <c r="AS51" s="379">
        <v>2.9E-5</v>
      </c>
      <c r="AT51" s="379">
        <v>0</v>
      </c>
      <c r="AU51" s="379">
        <v>1.523E-3</v>
      </c>
      <c r="AV51" s="379">
        <v>5.9350000000000002E-3</v>
      </c>
      <c r="AW51" s="379">
        <v>8.4185999999999997E-2</v>
      </c>
      <c r="AX51" s="379">
        <v>0</v>
      </c>
      <c r="AY51" s="379">
        <v>0</v>
      </c>
      <c r="AZ51" s="379">
        <v>6.6200000000000005E-4</v>
      </c>
      <c r="BA51" s="379">
        <v>0</v>
      </c>
      <c r="BB51" s="379">
        <v>5.2700000000000002E-4</v>
      </c>
      <c r="BC51" s="379">
        <v>0</v>
      </c>
      <c r="BD51" s="379">
        <v>5.6700000000000001E-4</v>
      </c>
      <c r="BE51" s="379">
        <v>0</v>
      </c>
      <c r="BF51" s="379">
        <v>0</v>
      </c>
      <c r="BG51" s="379">
        <v>0</v>
      </c>
      <c r="BH51" s="379">
        <v>3.6600000000000001E-4</v>
      </c>
      <c r="BI51" s="379">
        <v>0</v>
      </c>
      <c r="BJ51" s="379">
        <v>3.3700000000000001E-4</v>
      </c>
      <c r="BK51" s="379">
        <v>1.75E-4</v>
      </c>
      <c r="BL51" s="379">
        <v>0</v>
      </c>
      <c r="BM51" s="379">
        <v>3.3199999999999999E-4</v>
      </c>
      <c r="BN51" s="379">
        <v>0</v>
      </c>
      <c r="BO51" s="379">
        <v>4.8999999999999998E-5</v>
      </c>
      <c r="BP51" s="379">
        <v>0</v>
      </c>
      <c r="BQ51" s="379">
        <v>0</v>
      </c>
      <c r="BR51" s="379">
        <v>0</v>
      </c>
      <c r="BS51" s="379">
        <v>8.7999999999999998E-5</v>
      </c>
      <c r="BT51" s="379">
        <v>1.7E-5</v>
      </c>
      <c r="BU51" s="379">
        <v>7.6999999999999996E-4</v>
      </c>
      <c r="BV51" s="379">
        <v>1.1E-5</v>
      </c>
      <c r="BW51" s="379">
        <v>0</v>
      </c>
      <c r="BX51" s="379">
        <v>0</v>
      </c>
      <c r="BY51" s="379">
        <v>0</v>
      </c>
      <c r="BZ51" s="379">
        <v>0</v>
      </c>
      <c r="CA51" s="379">
        <v>0</v>
      </c>
      <c r="CB51" s="379">
        <v>0</v>
      </c>
      <c r="CC51" s="379">
        <v>0</v>
      </c>
      <c r="CD51" s="379">
        <v>0</v>
      </c>
      <c r="CE51" s="379">
        <v>0</v>
      </c>
      <c r="CF51" s="379">
        <v>1.13E-4</v>
      </c>
      <c r="CG51" s="379">
        <v>8.6000000000000003E-5</v>
      </c>
      <c r="CH51" s="379">
        <v>6.8999999999999997E-5</v>
      </c>
      <c r="CI51" s="379">
        <v>1.8E-5</v>
      </c>
      <c r="CJ51" s="379">
        <v>0</v>
      </c>
      <c r="CK51" s="379">
        <v>0</v>
      </c>
      <c r="CL51" s="379">
        <v>0</v>
      </c>
      <c r="CM51" s="379">
        <v>7.3499999999999998E-4</v>
      </c>
      <c r="CN51" s="379">
        <v>3.1359999999999999E-3</v>
      </c>
      <c r="CO51" s="379">
        <v>0</v>
      </c>
      <c r="CP51" s="379">
        <v>0</v>
      </c>
      <c r="CQ51" s="379">
        <v>1.5094E-2</v>
      </c>
      <c r="CR51" s="379">
        <v>9.2110000000000004E-3</v>
      </c>
      <c r="CS51" s="379">
        <v>3.0990000000000002E-3</v>
      </c>
      <c r="CT51" s="379">
        <v>2.4090000000000001E-3</v>
      </c>
      <c r="CU51" s="379">
        <v>0</v>
      </c>
      <c r="CV51" s="379">
        <v>1.6969999999999999E-3</v>
      </c>
      <c r="CW51" s="379">
        <v>0</v>
      </c>
      <c r="CX51" s="379">
        <v>1.5998999999999999E-2</v>
      </c>
      <c r="CY51" s="379">
        <v>1.44E-4</v>
      </c>
      <c r="CZ51" s="379">
        <v>4.3000000000000002E-5</v>
      </c>
      <c r="DA51" s="379">
        <v>0</v>
      </c>
      <c r="DB51" s="379">
        <v>0</v>
      </c>
      <c r="DC51" s="379">
        <v>5.9779999999999998E-3</v>
      </c>
      <c r="DD51" s="379">
        <v>9.3530000000000002E-3</v>
      </c>
      <c r="DE51" s="379">
        <v>4.3100000000000001E-4</v>
      </c>
      <c r="DF51" s="379">
        <v>2.3456000000000001E-2</v>
      </c>
      <c r="DG51" s="379">
        <v>0</v>
      </c>
      <c r="DH51" s="380">
        <v>2.8240000000000001E-3</v>
      </c>
    </row>
    <row r="52" spans="2:112" ht="14.1" customHeight="1">
      <c r="B52" s="70" t="s">
        <v>525</v>
      </c>
      <c r="C52" s="252" t="s">
        <v>642</v>
      </c>
      <c r="D52" s="379">
        <v>0</v>
      </c>
      <c r="E52" s="379">
        <v>0</v>
      </c>
      <c r="F52" s="379">
        <v>0</v>
      </c>
      <c r="G52" s="379">
        <v>0</v>
      </c>
      <c r="H52" s="379">
        <v>0</v>
      </c>
      <c r="I52" s="379">
        <v>0</v>
      </c>
      <c r="J52" s="379">
        <v>0</v>
      </c>
      <c r="K52" s="379">
        <v>0</v>
      </c>
      <c r="L52" s="379">
        <v>0</v>
      </c>
      <c r="M52" s="379">
        <v>0</v>
      </c>
      <c r="N52" s="379">
        <v>0</v>
      </c>
      <c r="O52" s="379">
        <v>0</v>
      </c>
      <c r="P52" s="379">
        <v>0</v>
      </c>
      <c r="Q52" s="379">
        <v>0</v>
      </c>
      <c r="R52" s="379">
        <v>0</v>
      </c>
      <c r="S52" s="379">
        <v>0</v>
      </c>
      <c r="T52" s="379">
        <v>0</v>
      </c>
      <c r="U52" s="379">
        <v>0</v>
      </c>
      <c r="V52" s="379">
        <v>0</v>
      </c>
      <c r="W52" s="379">
        <v>0</v>
      </c>
      <c r="X52" s="379">
        <v>0</v>
      </c>
      <c r="Y52" s="379">
        <v>0</v>
      </c>
      <c r="Z52" s="379">
        <v>0</v>
      </c>
      <c r="AA52" s="379">
        <v>0</v>
      </c>
      <c r="AB52" s="379">
        <v>0</v>
      </c>
      <c r="AC52" s="379">
        <v>0</v>
      </c>
      <c r="AD52" s="379">
        <v>0</v>
      </c>
      <c r="AE52" s="379">
        <v>0</v>
      </c>
      <c r="AF52" s="379">
        <v>0</v>
      </c>
      <c r="AG52" s="379">
        <v>0</v>
      </c>
      <c r="AH52" s="379">
        <v>0</v>
      </c>
      <c r="AI52" s="379">
        <v>0</v>
      </c>
      <c r="AJ52" s="379">
        <v>0</v>
      </c>
      <c r="AK52" s="379">
        <v>0</v>
      </c>
      <c r="AL52" s="379">
        <v>0</v>
      </c>
      <c r="AM52" s="379">
        <v>0</v>
      </c>
      <c r="AN52" s="379">
        <v>0</v>
      </c>
      <c r="AO52" s="379">
        <v>0</v>
      </c>
      <c r="AP52" s="379">
        <v>0</v>
      </c>
      <c r="AQ52" s="379">
        <v>0</v>
      </c>
      <c r="AR52" s="379">
        <v>0</v>
      </c>
      <c r="AS52" s="379">
        <v>0</v>
      </c>
      <c r="AT52" s="379">
        <v>4.0000000000000003E-5</v>
      </c>
      <c r="AU52" s="379">
        <v>9.7900000000000005E-4</v>
      </c>
      <c r="AV52" s="379">
        <v>4.2300000000000003E-3</v>
      </c>
      <c r="AW52" s="379">
        <v>5.4004000000000003E-2</v>
      </c>
      <c r="AX52" s="379">
        <v>9.9649999999999999E-3</v>
      </c>
      <c r="AY52" s="379">
        <v>5.9466999999999999E-2</v>
      </c>
      <c r="AZ52" s="379">
        <v>4.3999999999999997E-2</v>
      </c>
      <c r="BA52" s="379">
        <v>0.124378</v>
      </c>
      <c r="BB52" s="379">
        <v>0.219776</v>
      </c>
      <c r="BC52" s="379">
        <v>6.5411999999999998E-2</v>
      </c>
      <c r="BD52" s="379">
        <v>0.13201099999999999</v>
      </c>
      <c r="BE52" s="379">
        <v>0</v>
      </c>
      <c r="BF52" s="379">
        <v>0</v>
      </c>
      <c r="BG52" s="379">
        <v>0</v>
      </c>
      <c r="BH52" s="379">
        <v>1.1524E-2</v>
      </c>
      <c r="BI52" s="379">
        <v>0</v>
      </c>
      <c r="BJ52" s="379">
        <v>2.3609999999999998E-3</v>
      </c>
      <c r="BK52" s="379">
        <v>2.9087999999999999E-2</v>
      </c>
      <c r="BL52" s="379">
        <v>0</v>
      </c>
      <c r="BM52" s="379">
        <v>0</v>
      </c>
      <c r="BN52" s="379">
        <v>0</v>
      </c>
      <c r="BO52" s="379">
        <v>0</v>
      </c>
      <c r="BP52" s="379">
        <v>0</v>
      </c>
      <c r="BQ52" s="379">
        <v>0</v>
      </c>
      <c r="BR52" s="379">
        <v>0</v>
      </c>
      <c r="BS52" s="379">
        <v>0</v>
      </c>
      <c r="BT52" s="379">
        <v>0</v>
      </c>
      <c r="BU52" s="379">
        <v>0</v>
      </c>
      <c r="BV52" s="379">
        <v>0</v>
      </c>
      <c r="BW52" s="379">
        <v>0</v>
      </c>
      <c r="BX52" s="379">
        <v>0</v>
      </c>
      <c r="BY52" s="379">
        <v>0</v>
      </c>
      <c r="BZ52" s="379">
        <v>0</v>
      </c>
      <c r="CA52" s="379">
        <v>0</v>
      </c>
      <c r="CB52" s="379">
        <v>0</v>
      </c>
      <c r="CC52" s="379">
        <v>0</v>
      </c>
      <c r="CD52" s="379">
        <v>0</v>
      </c>
      <c r="CE52" s="379">
        <v>0</v>
      </c>
      <c r="CF52" s="379">
        <v>0</v>
      </c>
      <c r="CG52" s="379">
        <v>0</v>
      </c>
      <c r="CH52" s="379">
        <v>0</v>
      </c>
      <c r="CI52" s="379">
        <v>0</v>
      </c>
      <c r="CJ52" s="379">
        <v>0</v>
      </c>
      <c r="CK52" s="379">
        <v>0</v>
      </c>
      <c r="CL52" s="379">
        <v>0</v>
      </c>
      <c r="CM52" s="379">
        <v>0</v>
      </c>
      <c r="CN52" s="379">
        <v>0</v>
      </c>
      <c r="CO52" s="379">
        <v>0</v>
      </c>
      <c r="CP52" s="379">
        <v>2.1999999999999999E-5</v>
      </c>
      <c r="CQ52" s="379">
        <v>0</v>
      </c>
      <c r="CR52" s="379">
        <v>0</v>
      </c>
      <c r="CS52" s="379">
        <v>0</v>
      </c>
      <c r="CT52" s="379">
        <v>0</v>
      </c>
      <c r="CU52" s="379">
        <v>0</v>
      </c>
      <c r="CV52" s="379">
        <v>0</v>
      </c>
      <c r="CW52" s="379">
        <v>0</v>
      </c>
      <c r="CX52" s="379">
        <v>1.0335E-2</v>
      </c>
      <c r="CY52" s="379">
        <v>0</v>
      </c>
      <c r="CZ52" s="379">
        <v>0</v>
      </c>
      <c r="DA52" s="379">
        <v>0</v>
      </c>
      <c r="DB52" s="379">
        <v>0</v>
      </c>
      <c r="DC52" s="379">
        <v>0</v>
      </c>
      <c r="DD52" s="379">
        <v>0</v>
      </c>
      <c r="DE52" s="379">
        <v>0</v>
      </c>
      <c r="DF52" s="379">
        <v>0</v>
      </c>
      <c r="DG52" s="379">
        <v>0</v>
      </c>
      <c r="DH52" s="380">
        <v>4.7499999999999999E-3</v>
      </c>
    </row>
    <row r="53" spans="2:112" ht="14.1" customHeight="1">
      <c r="B53" s="70" t="s">
        <v>526</v>
      </c>
      <c r="C53" s="252" t="s">
        <v>643</v>
      </c>
      <c r="D53" s="379">
        <v>0</v>
      </c>
      <c r="E53" s="379">
        <v>0</v>
      </c>
      <c r="F53" s="379">
        <v>0</v>
      </c>
      <c r="G53" s="379">
        <v>0</v>
      </c>
      <c r="H53" s="379">
        <v>0</v>
      </c>
      <c r="I53" s="379">
        <v>0</v>
      </c>
      <c r="J53" s="379">
        <v>0</v>
      </c>
      <c r="K53" s="379">
        <v>0</v>
      </c>
      <c r="L53" s="379">
        <v>0</v>
      </c>
      <c r="M53" s="379">
        <v>0</v>
      </c>
      <c r="N53" s="379">
        <v>0</v>
      </c>
      <c r="O53" s="379">
        <v>0</v>
      </c>
      <c r="P53" s="379">
        <v>0</v>
      </c>
      <c r="Q53" s="379">
        <v>0</v>
      </c>
      <c r="R53" s="379">
        <v>0</v>
      </c>
      <c r="S53" s="379">
        <v>0</v>
      </c>
      <c r="T53" s="379">
        <v>0</v>
      </c>
      <c r="U53" s="379">
        <v>1.17E-4</v>
      </c>
      <c r="V53" s="379">
        <v>0</v>
      </c>
      <c r="W53" s="379">
        <v>0</v>
      </c>
      <c r="X53" s="379">
        <v>0</v>
      </c>
      <c r="Y53" s="379">
        <v>0</v>
      </c>
      <c r="Z53" s="379">
        <v>0</v>
      </c>
      <c r="AA53" s="379">
        <v>0</v>
      </c>
      <c r="AB53" s="379">
        <v>0</v>
      </c>
      <c r="AC53" s="379">
        <v>0</v>
      </c>
      <c r="AD53" s="379">
        <v>0</v>
      </c>
      <c r="AE53" s="379">
        <v>0</v>
      </c>
      <c r="AF53" s="379">
        <v>0</v>
      </c>
      <c r="AG53" s="379">
        <v>0</v>
      </c>
      <c r="AH53" s="379">
        <v>0</v>
      </c>
      <c r="AI53" s="379">
        <v>0</v>
      </c>
      <c r="AJ53" s="379">
        <v>0</v>
      </c>
      <c r="AK53" s="379">
        <v>0</v>
      </c>
      <c r="AL53" s="379">
        <v>0</v>
      </c>
      <c r="AM53" s="379">
        <v>0</v>
      </c>
      <c r="AN53" s="379">
        <v>0</v>
      </c>
      <c r="AO53" s="379">
        <v>0</v>
      </c>
      <c r="AP53" s="379">
        <v>0</v>
      </c>
      <c r="AQ53" s="379">
        <v>0</v>
      </c>
      <c r="AR53" s="379">
        <v>5.1199999999999998E-4</v>
      </c>
      <c r="AS53" s="379">
        <v>0</v>
      </c>
      <c r="AT53" s="379">
        <v>4.0000000000000003E-5</v>
      </c>
      <c r="AU53" s="379">
        <v>1.523E-3</v>
      </c>
      <c r="AV53" s="379">
        <v>5.3270000000000001E-3</v>
      </c>
      <c r="AW53" s="379">
        <v>5.9590999999999998E-2</v>
      </c>
      <c r="AX53" s="379">
        <v>0.37581799999999999</v>
      </c>
      <c r="AY53" s="379">
        <v>0.263409</v>
      </c>
      <c r="AZ53" s="379">
        <v>3.4487999999999998E-2</v>
      </c>
      <c r="BA53" s="379">
        <v>4.8092999999999997E-2</v>
      </c>
      <c r="BB53" s="379">
        <v>0.167963</v>
      </c>
      <c r="BC53" s="379">
        <v>4.4956999999999997E-2</v>
      </c>
      <c r="BD53" s="379">
        <v>0.14419299999999999</v>
      </c>
      <c r="BE53" s="379">
        <v>0</v>
      </c>
      <c r="BF53" s="379">
        <v>0</v>
      </c>
      <c r="BG53" s="379">
        <v>0</v>
      </c>
      <c r="BH53" s="379">
        <v>1.0954999999999999E-2</v>
      </c>
      <c r="BI53" s="379">
        <v>0</v>
      </c>
      <c r="BJ53" s="379">
        <v>1.3489999999999999E-3</v>
      </c>
      <c r="BK53" s="379">
        <v>1.0005999999999999E-2</v>
      </c>
      <c r="BL53" s="379">
        <v>0</v>
      </c>
      <c r="BM53" s="379">
        <v>5.3700000000000004E-4</v>
      </c>
      <c r="BN53" s="379">
        <v>2.13E-4</v>
      </c>
      <c r="BO53" s="379">
        <v>6.3E-5</v>
      </c>
      <c r="BP53" s="379">
        <v>1.1E-5</v>
      </c>
      <c r="BQ53" s="379">
        <v>3.0000000000000001E-6</v>
      </c>
      <c r="BR53" s="379">
        <v>0</v>
      </c>
      <c r="BS53" s="379">
        <v>2.9E-5</v>
      </c>
      <c r="BT53" s="379">
        <v>0</v>
      </c>
      <c r="BU53" s="379">
        <v>2.9E-5</v>
      </c>
      <c r="BV53" s="379">
        <v>3.8999999999999999E-5</v>
      </c>
      <c r="BW53" s="379">
        <v>0</v>
      </c>
      <c r="BX53" s="379">
        <v>0</v>
      </c>
      <c r="BY53" s="379">
        <v>0</v>
      </c>
      <c r="BZ53" s="379">
        <v>0</v>
      </c>
      <c r="CA53" s="379">
        <v>0</v>
      </c>
      <c r="CB53" s="379">
        <v>0</v>
      </c>
      <c r="CC53" s="379">
        <v>0</v>
      </c>
      <c r="CD53" s="379">
        <v>0</v>
      </c>
      <c r="CE53" s="379">
        <v>0</v>
      </c>
      <c r="CF53" s="379">
        <v>0</v>
      </c>
      <c r="CG53" s="379">
        <v>4.3000000000000002E-5</v>
      </c>
      <c r="CH53" s="379">
        <v>0</v>
      </c>
      <c r="CI53" s="379">
        <v>1.9000000000000001E-4</v>
      </c>
      <c r="CJ53" s="379">
        <v>1.637E-3</v>
      </c>
      <c r="CK53" s="379">
        <v>6.1799999999999995E-4</v>
      </c>
      <c r="CL53" s="379">
        <v>4.1199999999999999E-4</v>
      </c>
      <c r="CM53" s="379">
        <v>1.8370000000000001E-3</v>
      </c>
      <c r="CN53" s="379">
        <v>1.5610000000000001E-3</v>
      </c>
      <c r="CO53" s="379">
        <v>1.5E-5</v>
      </c>
      <c r="CP53" s="379">
        <v>1.389E-3</v>
      </c>
      <c r="CQ53" s="379">
        <v>0</v>
      </c>
      <c r="CR53" s="379">
        <v>0</v>
      </c>
      <c r="CS53" s="379">
        <v>1.0000000000000001E-5</v>
      </c>
      <c r="CT53" s="379">
        <v>0</v>
      </c>
      <c r="CU53" s="379">
        <v>0</v>
      </c>
      <c r="CV53" s="379">
        <v>0</v>
      </c>
      <c r="CW53" s="379">
        <v>0</v>
      </c>
      <c r="CX53" s="379">
        <v>4.8451000000000001E-2</v>
      </c>
      <c r="CY53" s="379">
        <v>1.5E-5</v>
      </c>
      <c r="CZ53" s="379">
        <v>0</v>
      </c>
      <c r="DA53" s="379">
        <v>0</v>
      </c>
      <c r="DB53" s="379">
        <v>0</v>
      </c>
      <c r="DC53" s="379">
        <v>0</v>
      </c>
      <c r="DD53" s="379">
        <v>0</v>
      </c>
      <c r="DE53" s="379">
        <v>1.3200000000000001E-4</v>
      </c>
      <c r="DF53" s="379">
        <v>3.1967000000000002E-2</v>
      </c>
      <c r="DG53" s="379">
        <v>0</v>
      </c>
      <c r="DH53" s="380">
        <v>1.7395000000000001E-2</v>
      </c>
    </row>
    <row r="54" spans="2:112" ht="14.1" customHeight="1">
      <c r="B54" s="70" t="s">
        <v>527</v>
      </c>
      <c r="C54" s="252" t="s">
        <v>644</v>
      </c>
      <c r="D54" s="379">
        <v>0</v>
      </c>
      <c r="E54" s="379">
        <v>2.5999999999999998E-5</v>
      </c>
      <c r="F54" s="379">
        <v>0</v>
      </c>
      <c r="G54" s="379">
        <v>0</v>
      </c>
      <c r="H54" s="379">
        <v>1.026E-3</v>
      </c>
      <c r="I54" s="379">
        <v>0</v>
      </c>
      <c r="J54" s="379">
        <v>0</v>
      </c>
      <c r="K54" s="379">
        <v>0</v>
      </c>
      <c r="L54" s="379">
        <v>0</v>
      </c>
      <c r="M54" s="379">
        <v>0</v>
      </c>
      <c r="N54" s="379">
        <v>0</v>
      </c>
      <c r="O54" s="379">
        <v>0</v>
      </c>
      <c r="P54" s="379">
        <v>0</v>
      </c>
      <c r="Q54" s="379">
        <v>0</v>
      </c>
      <c r="R54" s="379">
        <v>0</v>
      </c>
      <c r="S54" s="379">
        <v>0</v>
      </c>
      <c r="T54" s="379">
        <v>0</v>
      </c>
      <c r="U54" s="379">
        <v>0</v>
      </c>
      <c r="V54" s="379">
        <v>0</v>
      </c>
      <c r="W54" s="379">
        <v>0</v>
      </c>
      <c r="X54" s="379">
        <v>0</v>
      </c>
      <c r="Y54" s="379">
        <v>0</v>
      </c>
      <c r="Z54" s="379">
        <v>0</v>
      </c>
      <c r="AA54" s="379">
        <v>0</v>
      </c>
      <c r="AB54" s="379">
        <v>0</v>
      </c>
      <c r="AC54" s="379">
        <v>0</v>
      </c>
      <c r="AD54" s="379">
        <v>0</v>
      </c>
      <c r="AE54" s="379">
        <v>0</v>
      </c>
      <c r="AF54" s="379">
        <v>0</v>
      </c>
      <c r="AG54" s="379">
        <v>0</v>
      </c>
      <c r="AH54" s="379">
        <v>0</v>
      </c>
      <c r="AI54" s="379">
        <v>0</v>
      </c>
      <c r="AJ54" s="379">
        <v>0</v>
      </c>
      <c r="AK54" s="379">
        <v>0</v>
      </c>
      <c r="AL54" s="379">
        <v>0</v>
      </c>
      <c r="AM54" s="379">
        <v>0</v>
      </c>
      <c r="AN54" s="379">
        <v>0</v>
      </c>
      <c r="AO54" s="379">
        <v>0</v>
      </c>
      <c r="AP54" s="379">
        <v>0</v>
      </c>
      <c r="AQ54" s="379">
        <v>0</v>
      </c>
      <c r="AR54" s="379">
        <v>0</v>
      </c>
      <c r="AS54" s="379">
        <v>2.9E-4</v>
      </c>
      <c r="AT54" s="379">
        <v>0</v>
      </c>
      <c r="AU54" s="379">
        <v>5.2220000000000001E-3</v>
      </c>
      <c r="AV54" s="379">
        <v>2.3636000000000001E-2</v>
      </c>
      <c r="AW54" s="379">
        <v>8.4189999999999994E-3</v>
      </c>
      <c r="AX54" s="379">
        <v>0</v>
      </c>
      <c r="AY54" s="379">
        <v>9.7799999999999992E-4</v>
      </c>
      <c r="AZ54" s="379">
        <v>0.16400600000000001</v>
      </c>
      <c r="BA54" s="379">
        <v>1.6584000000000002E-2</v>
      </c>
      <c r="BB54" s="379">
        <v>9.7560000000000008E-3</v>
      </c>
      <c r="BC54" s="379">
        <v>7.0010000000000003E-3</v>
      </c>
      <c r="BD54" s="379">
        <v>8.2150000000000001E-3</v>
      </c>
      <c r="BE54" s="379">
        <v>0</v>
      </c>
      <c r="BF54" s="379">
        <v>0</v>
      </c>
      <c r="BG54" s="379">
        <v>0</v>
      </c>
      <c r="BH54" s="379">
        <v>3.9674000000000001E-2</v>
      </c>
      <c r="BI54" s="379">
        <v>2.8169E-2</v>
      </c>
      <c r="BJ54" s="379">
        <v>5.0590000000000001E-3</v>
      </c>
      <c r="BK54" s="379">
        <v>2.6180000000000001E-3</v>
      </c>
      <c r="BL54" s="379">
        <v>0</v>
      </c>
      <c r="BM54" s="379">
        <v>2.0409999999999998E-3</v>
      </c>
      <c r="BN54" s="379">
        <v>3.5720000000000001E-3</v>
      </c>
      <c r="BO54" s="379">
        <v>1.354E-3</v>
      </c>
      <c r="BP54" s="379">
        <v>4.4549999999999998E-3</v>
      </c>
      <c r="BQ54" s="379">
        <v>0</v>
      </c>
      <c r="BR54" s="379">
        <v>0</v>
      </c>
      <c r="BS54" s="379">
        <v>0</v>
      </c>
      <c r="BT54" s="379">
        <v>0</v>
      </c>
      <c r="BU54" s="379">
        <v>0</v>
      </c>
      <c r="BV54" s="379">
        <v>0</v>
      </c>
      <c r="BW54" s="379">
        <v>0</v>
      </c>
      <c r="BX54" s="379">
        <v>0</v>
      </c>
      <c r="BY54" s="379">
        <v>0</v>
      </c>
      <c r="BZ54" s="379">
        <v>0</v>
      </c>
      <c r="CA54" s="379">
        <v>0</v>
      </c>
      <c r="CB54" s="379">
        <v>1.0000000000000001E-5</v>
      </c>
      <c r="CC54" s="379">
        <v>0</v>
      </c>
      <c r="CD54" s="379">
        <v>0</v>
      </c>
      <c r="CE54" s="379">
        <v>0</v>
      </c>
      <c r="CF54" s="379">
        <v>0</v>
      </c>
      <c r="CG54" s="379">
        <v>0</v>
      </c>
      <c r="CH54" s="379">
        <v>0</v>
      </c>
      <c r="CI54" s="379">
        <v>0</v>
      </c>
      <c r="CJ54" s="379">
        <v>0</v>
      </c>
      <c r="CK54" s="379">
        <v>0</v>
      </c>
      <c r="CL54" s="379">
        <v>0</v>
      </c>
      <c r="CM54" s="379">
        <v>0</v>
      </c>
      <c r="CN54" s="379">
        <v>3.0000000000000001E-6</v>
      </c>
      <c r="CO54" s="379">
        <v>0</v>
      </c>
      <c r="CP54" s="379">
        <v>0</v>
      </c>
      <c r="CQ54" s="379">
        <v>0</v>
      </c>
      <c r="CR54" s="379">
        <v>0</v>
      </c>
      <c r="CS54" s="379">
        <v>0</v>
      </c>
      <c r="CT54" s="379">
        <v>0</v>
      </c>
      <c r="CU54" s="379">
        <v>0</v>
      </c>
      <c r="CV54" s="379">
        <v>0</v>
      </c>
      <c r="CW54" s="379">
        <v>0</v>
      </c>
      <c r="CX54" s="379">
        <v>1.7458000000000001E-2</v>
      </c>
      <c r="CY54" s="379">
        <v>0</v>
      </c>
      <c r="CZ54" s="379">
        <v>0</v>
      </c>
      <c r="DA54" s="379">
        <v>0</v>
      </c>
      <c r="DB54" s="379">
        <v>0</v>
      </c>
      <c r="DC54" s="379">
        <v>0</v>
      </c>
      <c r="DD54" s="379">
        <v>0</v>
      </c>
      <c r="DE54" s="379">
        <v>3.3000000000000003E-5</v>
      </c>
      <c r="DF54" s="379">
        <v>0</v>
      </c>
      <c r="DG54" s="379">
        <v>3.3000000000000003E-5</v>
      </c>
      <c r="DH54" s="380">
        <v>1.6249999999999999E-3</v>
      </c>
    </row>
    <row r="55" spans="2:112" ht="14.1" customHeight="1">
      <c r="B55" s="70" t="s">
        <v>528</v>
      </c>
      <c r="C55" s="252" t="s">
        <v>645</v>
      </c>
      <c r="D55" s="379">
        <v>0</v>
      </c>
      <c r="E55" s="379">
        <v>0</v>
      </c>
      <c r="F55" s="379">
        <v>0</v>
      </c>
      <c r="G55" s="379">
        <v>0</v>
      </c>
      <c r="H55" s="379">
        <v>0</v>
      </c>
      <c r="I55" s="379">
        <v>0</v>
      </c>
      <c r="J55" s="379">
        <v>0</v>
      </c>
      <c r="K55" s="379">
        <v>0</v>
      </c>
      <c r="L55" s="379">
        <v>0</v>
      </c>
      <c r="M55" s="379">
        <v>0</v>
      </c>
      <c r="N55" s="379">
        <v>0</v>
      </c>
      <c r="O55" s="379">
        <v>0</v>
      </c>
      <c r="P55" s="379">
        <v>0</v>
      </c>
      <c r="Q55" s="379">
        <v>0</v>
      </c>
      <c r="R55" s="379">
        <v>0</v>
      </c>
      <c r="S55" s="379">
        <v>0</v>
      </c>
      <c r="T55" s="379">
        <v>0</v>
      </c>
      <c r="U55" s="379">
        <v>0</v>
      </c>
      <c r="V55" s="379">
        <v>0</v>
      </c>
      <c r="W55" s="379">
        <v>0</v>
      </c>
      <c r="X55" s="379">
        <v>0</v>
      </c>
      <c r="Y55" s="379">
        <v>0</v>
      </c>
      <c r="Z55" s="379">
        <v>0</v>
      </c>
      <c r="AA55" s="379">
        <v>0</v>
      </c>
      <c r="AB55" s="379">
        <v>0</v>
      </c>
      <c r="AC55" s="379">
        <v>0</v>
      </c>
      <c r="AD55" s="379">
        <v>0</v>
      </c>
      <c r="AE55" s="379">
        <v>0</v>
      </c>
      <c r="AF55" s="379">
        <v>0</v>
      </c>
      <c r="AG55" s="379">
        <v>0</v>
      </c>
      <c r="AH55" s="379">
        <v>0</v>
      </c>
      <c r="AI55" s="379">
        <v>0</v>
      </c>
      <c r="AJ55" s="379">
        <v>0</v>
      </c>
      <c r="AK55" s="379">
        <v>0</v>
      </c>
      <c r="AL55" s="379">
        <v>0</v>
      </c>
      <c r="AM55" s="379">
        <v>0</v>
      </c>
      <c r="AN55" s="379">
        <v>0</v>
      </c>
      <c r="AO55" s="379">
        <v>0</v>
      </c>
      <c r="AP55" s="379">
        <v>0</v>
      </c>
      <c r="AQ55" s="379">
        <v>0</v>
      </c>
      <c r="AR55" s="379">
        <v>0</v>
      </c>
      <c r="AS55" s="379">
        <v>0</v>
      </c>
      <c r="AT55" s="379">
        <v>0</v>
      </c>
      <c r="AU55" s="379">
        <v>0</v>
      </c>
      <c r="AV55" s="379">
        <v>0</v>
      </c>
      <c r="AW55" s="379">
        <v>0</v>
      </c>
      <c r="AX55" s="379">
        <v>0</v>
      </c>
      <c r="AY55" s="379">
        <v>0</v>
      </c>
      <c r="AZ55" s="379">
        <v>0</v>
      </c>
      <c r="BA55" s="379">
        <v>6.7992999999999998E-2</v>
      </c>
      <c r="BB55" s="379">
        <v>0</v>
      </c>
      <c r="BC55" s="379">
        <v>0</v>
      </c>
      <c r="BD55" s="379">
        <v>0</v>
      </c>
      <c r="BE55" s="379">
        <v>0</v>
      </c>
      <c r="BF55" s="379">
        <v>0</v>
      </c>
      <c r="BG55" s="379">
        <v>0</v>
      </c>
      <c r="BH55" s="379">
        <v>0</v>
      </c>
      <c r="BI55" s="379">
        <v>0</v>
      </c>
      <c r="BJ55" s="379">
        <v>0</v>
      </c>
      <c r="BK55" s="379">
        <v>0</v>
      </c>
      <c r="BL55" s="379">
        <v>0</v>
      </c>
      <c r="BM55" s="379">
        <v>4.143E-3</v>
      </c>
      <c r="BN55" s="379">
        <v>0</v>
      </c>
      <c r="BO55" s="379">
        <v>0</v>
      </c>
      <c r="BP55" s="379">
        <v>0</v>
      </c>
      <c r="BQ55" s="379">
        <v>0</v>
      </c>
      <c r="BR55" s="379">
        <v>0</v>
      </c>
      <c r="BS55" s="379">
        <v>0</v>
      </c>
      <c r="BT55" s="379">
        <v>0</v>
      </c>
      <c r="BU55" s="379">
        <v>0</v>
      </c>
      <c r="BV55" s="379">
        <v>0</v>
      </c>
      <c r="BW55" s="379">
        <v>0</v>
      </c>
      <c r="BX55" s="379">
        <v>0</v>
      </c>
      <c r="BY55" s="379">
        <v>0</v>
      </c>
      <c r="BZ55" s="379">
        <v>0</v>
      </c>
      <c r="CA55" s="379">
        <v>1.7E-5</v>
      </c>
      <c r="CB55" s="379">
        <v>0</v>
      </c>
      <c r="CC55" s="379">
        <v>0</v>
      </c>
      <c r="CD55" s="379">
        <v>0</v>
      </c>
      <c r="CE55" s="379">
        <v>0</v>
      </c>
      <c r="CF55" s="379">
        <v>0</v>
      </c>
      <c r="CG55" s="379">
        <v>4.3000000000000002E-5</v>
      </c>
      <c r="CH55" s="379">
        <v>0</v>
      </c>
      <c r="CI55" s="379">
        <v>0</v>
      </c>
      <c r="CJ55" s="379">
        <v>0</v>
      </c>
      <c r="CK55" s="379">
        <v>0</v>
      </c>
      <c r="CL55" s="379">
        <v>0</v>
      </c>
      <c r="CM55" s="379">
        <v>3.1500000000000001E-4</v>
      </c>
      <c r="CN55" s="379">
        <v>4.7100000000000001E-4</v>
      </c>
      <c r="CO55" s="379">
        <v>0</v>
      </c>
      <c r="CP55" s="379">
        <v>0</v>
      </c>
      <c r="CQ55" s="379">
        <v>0</v>
      </c>
      <c r="CR55" s="379">
        <v>0</v>
      </c>
      <c r="CS55" s="379">
        <v>0</v>
      </c>
      <c r="CT55" s="379">
        <v>0</v>
      </c>
      <c r="CU55" s="379">
        <v>0</v>
      </c>
      <c r="CV55" s="379">
        <v>7.7000000000000001E-5</v>
      </c>
      <c r="CW55" s="379">
        <v>0</v>
      </c>
      <c r="CX55" s="379">
        <v>6.0070000000000002E-3</v>
      </c>
      <c r="CY55" s="379">
        <v>2.5000000000000001E-5</v>
      </c>
      <c r="CZ55" s="379">
        <v>0</v>
      </c>
      <c r="DA55" s="379">
        <v>0</v>
      </c>
      <c r="DB55" s="379">
        <v>0</v>
      </c>
      <c r="DC55" s="379">
        <v>2.6499999999999999E-4</v>
      </c>
      <c r="DD55" s="379">
        <v>0</v>
      </c>
      <c r="DE55" s="379">
        <v>0</v>
      </c>
      <c r="DF55" s="379">
        <v>0</v>
      </c>
      <c r="DG55" s="379">
        <v>0</v>
      </c>
      <c r="DH55" s="380">
        <v>2.42E-4</v>
      </c>
    </row>
    <row r="56" spans="2:112" ht="14.1" customHeight="1">
      <c r="B56" s="70" t="s">
        <v>529</v>
      </c>
      <c r="C56" s="252" t="s">
        <v>646</v>
      </c>
      <c r="D56" s="379">
        <v>0</v>
      </c>
      <c r="E56" s="379">
        <v>0</v>
      </c>
      <c r="F56" s="379">
        <v>0</v>
      </c>
      <c r="G56" s="379">
        <v>0</v>
      </c>
      <c r="H56" s="379">
        <v>0</v>
      </c>
      <c r="I56" s="379">
        <v>0</v>
      </c>
      <c r="J56" s="379">
        <v>0</v>
      </c>
      <c r="K56" s="379">
        <v>0</v>
      </c>
      <c r="L56" s="379">
        <v>0</v>
      </c>
      <c r="M56" s="379">
        <v>0</v>
      </c>
      <c r="N56" s="379">
        <v>0</v>
      </c>
      <c r="O56" s="379">
        <v>0</v>
      </c>
      <c r="P56" s="379">
        <v>0</v>
      </c>
      <c r="Q56" s="379">
        <v>0</v>
      </c>
      <c r="R56" s="379">
        <v>0</v>
      </c>
      <c r="S56" s="379">
        <v>0</v>
      </c>
      <c r="T56" s="379">
        <v>0</v>
      </c>
      <c r="U56" s="379">
        <v>0</v>
      </c>
      <c r="V56" s="379">
        <v>0</v>
      </c>
      <c r="W56" s="379">
        <v>0</v>
      </c>
      <c r="X56" s="379">
        <v>0</v>
      </c>
      <c r="Y56" s="379">
        <v>0</v>
      </c>
      <c r="Z56" s="379">
        <v>0</v>
      </c>
      <c r="AA56" s="379">
        <v>0</v>
      </c>
      <c r="AB56" s="379">
        <v>0</v>
      </c>
      <c r="AC56" s="379">
        <v>0</v>
      </c>
      <c r="AD56" s="379">
        <v>0</v>
      </c>
      <c r="AE56" s="379">
        <v>0</v>
      </c>
      <c r="AF56" s="379">
        <v>0</v>
      </c>
      <c r="AG56" s="379">
        <v>0</v>
      </c>
      <c r="AH56" s="379">
        <v>0</v>
      </c>
      <c r="AI56" s="379">
        <v>0</v>
      </c>
      <c r="AJ56" s="379">
        <v>0</v>
      </c>
      <c r="AK56" s="379">
        <v>0</v>
      </c>
      <c r="AL56" s="379">
        <v>0</v>
      </c>
      <c r="AM56" s="379">
        <v>0</v>
      </c>
      <c r="AN56" s="379">
        <v>0</v>
      </c>
      <c r="AO56" s="379">
        <v>0</v>
      </c>
      <c r="AP56" s="379">
        <v>0</v>
      </c>
      <c r="AQ56" s="379">
        <v>0</v>
      </c>
      <c r="AR56" s="379">
        <v>0</v>
      </c>
      <c r="AS56" s="379">
        <v>0</v>
      </c>
      <c r="AT56" s="379">
        <v>0</v>
      </c>
      <c r="AU56" s="379">
        <v>1.305E-3</v>
      </c>
      <c r="AV56" s="379">
        <v>2.9350000000000001E-3</v>
      </c>
      <c r="AW56" s="379">
        <v>1.155E-3</v>
      </c>
      <c r="AX56" s="379">
        <v>0</v>
      </c>
      <c r="AY56" s="379">
        <v>0</v>
      </c>
      <c r="AZ56" s="379">
        <v>1.9849999999999998E-3</v>
      </c>
      <c r="BA56" s="379">
        <v>0</v>
      </c>
      <c r="BB56" s="379">
        <v>4.5352999999999997E-2</v>
      </c>
      <c r="BC56" s="379">
        <v>0</v>
      </c>
      <c r="BD56" s="379">
        <v>1.1329999999999999E-3</v>
      </c>
      <c r="BE56" s="379">
        <v>0</v>
      </c>
      <c r="BF56" s="379">
        <v>0</v>
      </c>
      <c r="BG56" s="379">
        <v>0</v>
      </c>
      <c r="BH56" s="379">
        <v>0</v>
      </c>
      <c r="BI56" s="379">
        <v>0</v>
      </c>
      <c r="BJ56" s="379">
        <v>0</v>
      </c>
      <c r="BK56" s="379">
        <v>0</v>
      </c>
      <c r="BL56" s="379">
        <v>0</v>
      </c>
      <c r="BM56" s="379">
        <v>1.3799999999999999E-4</v>
      </c>
      <c r="BN56" s="379">
        <v>4.6E-5</v>
      </c>
      <c r="BO56" s="379">
        <v>3.8000000000000002E-4</v>
      </c>
      <c r="BP56" s="379">
        <v>7.6300000000000001E-4</v>
      </c>
      <c r="BQ56" s="379">
        <v>0</v>
      </c>
      <c r="BR56" s="379">
        <v>0</v>
      </c>
      <c r="BS56" s="379">
        <v>0</v>
      </c>
      <c r="BT56" s="379">
        <v>0</v>
      </c>
      <c r="BU56" s="379">
        <v>0</v>
      </c>
      <c r="BV56" s="379">
        <v>0</v>
      </c>
      <c r="BW56" s="379">
        <v>0</v>
      </c>
      <c r="BX56" s="379">
        <v>0</v>
      </c>
      <c r="BY56" s="379">
        <v>0</v>
      </c>
      <c r="BZ56" s="379">
        <v>0</v>
      </c>
      <c r="CA56" s="379">
        <v>0</v>
      </c>
      <c r="CB56" s="379">
        <v>0</v>
      </c>
      <c r="CC56" s="379">
        <v>0</v>
      </c>
      <c r="CD56" s="379">
        <v>0</v>
      </c>
      <c r="CE56" s="379">
        <v>0</v>
      </c>
      <c r="CF56" s="379">
        <v>0</v>
      </c>
      <c r="CG56" s="379">
        <v>0</v>
      </c>
      <c r="CH56" s="379">
        <v>0</v>
      </c>
      <c r="CI56" s="379">
        <v>0</v>
      </c>
      <c r="CJ56" s="379">
        <v>0</v>
      </c>
      <c r="CK56" s="379">
        <v>0</v>
      </c>
      <c r="CL56" s="379">
        <v>0</v>
      </c>
      <c r="CM56" s="379">
        <v>0</v>
      </c>
      <c r="CN56" s="379">
        <v>6.0300000000000002E-4</v>
      </c>
      <c r="CO56" s="379">
        <v>0</v>
      </c>
      <c r="CP56" s="379">
        <v>0</v>
      </c>
      <c r="CQ56" s="379">
        <v>6.4999999999999994E-5</v>
      </c>
      <c r="CR56" s="379">
        <v>0</v>
      </c>
      <c r="CS56" s="379">
        <v>0</v>
      </c>
      <c r="CT56" s="379">
        <v>0</v>
      </c>
      <c r="CU56" s="379">
        <v>0</v>
      </c>
      <c r="CV56" s="379">
        <v>0</v>
      </c>
      <c r="CW56" s="379">
        <v>0</v>
      </c>
      <c r="CX56" s="379">
        <v>2.0600000000000002E-3</v>
      </c>
      <c r="CY56" s="379">
        <v>4.0000000000000003E-5</v>
      </c>
      <c r="CZ56" s="379">
        <v>0</v>
      </c>
      <c r="DA56" s="379">
        <v>0</v>
      </c>
      <c r="DB56" s="379">
        <v>0</v>
      </c>
      <c r="DC56" s="379">
        <v>0</v>
      </c>
      <c r="DD56" s="379">
        <v>0</v>
      </c>
      <c r="DE56" s="379">
        <v>0</v>
      </c>
      <c r="DF56" s="379">
        <v>0</v>
      </c>
      <c r="DG56" s="379">
        <v>0</v>
      </c>
      <c r="DH56" s="380">
        <v>2.1100000000000001E-4</v>
      </c>
    </row>
    <row r="57" spans="2:112" ht="14.1" customHeight="1">
      <c r="B57" s="70" t="s">
        <v>530</v>
      </c>
      <c r="C57" s="252" t="s">
        <v>647</v>
      </c>
      <c r="D57" s="379">
        <v>0</v>
      </c>
      <c r="E57" s="379">
        <v>5.1E-5</v>
      </c>
      <c r="F57" s="379">
        <v>0</v>
      </c>
      <c r="G57" s="379">
        <v>0</v>
      </c>
      <c r="H57" s="379">
        <v>6.8400000000000004E-4</v>
      </c>
      <c r="I57" s="379">
        <v>0</v>
      </c>
      <c r="J57" s="379">
        <v>0</v>
      </c>
      <c r="K57" s="379">
        <v>0</v>
      </c>
      <c r="L57" s="379">
        <v>0</v>
      </c>
      <c r="M57" s="379">
        <v>0</v>
      </c>
      <c r="N57" s="379">
        <v>0</v>
      </c>
      <c r="O57" s="379">
        <v>0</v>
      </c>
      <c r="P57" s="379">
        <v>0</v>
      </c>
      <c r="Q57" s="379">
        <v>0</v>
      </c>
      <c r="R57" s="379">
        <v>3.68E-4</v>
      </c>
      <c r="S57" s="379">
        <v>0</v>
      </c>
      <c r="T57" s="379">
        <v>0</v>
      </c>
      <c r="U57" s="379">
        <v>2.3499999999999999E-4</v>
      </c>
      <c r="V57" s="379">
        <v>0</v>
      </c>
      <c r="W57" s="379">
        <v>0</v>
      </c>
      <c r="X57" s="379">
        <v>0</v>
      </c>
      <c r="Y57" s="379">
        <v>0</v>
      </c>
      <c r="Z57" s="379">
        <v>0</v>
      </c>
      <c r="AA57" s="379">
        <v>0</v>
      </c>
      <c r="AB57" s="379">
        <v>0</v>
      </c>
      <c r="AC57" s="379">
        <v>0</v>
      </c>
      <c r="AD57" s="379">
        <v>0</v>
      </c>
      <c r="AE57" s="379">
        <v>0</v>
      </c>
      <c r="AF57" s="379">
        <v>4.0000000000000003E-5</v>
      </c>
      <c r="AG57" s="379">
        <v>0</v>
      </c>
      <c r="AH57" s="379">
        <v>0</v>
      </c>
      <c r="AI57" s="379">
        <v>0</v>
      </c>
      <c r="AJ57" s="379">
        <v>0</v>
      </c>
      <c r="AK57" s="379">
        <v>0</v>
      </c>
      <c r="AL57" s="379">
        <v>1.21E-4</v>
      </c>
      <c r="AM57" s="379">
        <v>0</v>
      </c>
      <c r="AN57" s="379">
        <v>0</v>
      </c>
      <c r="AO57" s="379">
        <v>0</v>
      </c>
      <c r="AP57" s="379">
        <v>0</v>
      </c>
      <c r="AQ57" s="379">
        <v>0</v>
      </c>
      <c r="AR57" s="379">
        <v>0</v>
      </c>
      <c r="AS57" s="379">
        <v>0</v>
      </c>
      <c r="AT57" s="379">
        <v>2.3699999999999999E-4</v>
      </c>
      <c r="AU57" s="379">
        <v>5.44E-4</v>
      </c>
      <c r="AV57" s="379">
        <v>1.547E-3</v>
      </c>
      <c r="AW57" s="379">
        <v>2.882E-3</v>
      </c>
      <c r="AX57" s="379">
        <v>2.6988000000000002E-2</v>
      </c>
      <c r="AY57" s="379">
        <v>7.4879999999999999E-3</v>
      </c>
      <c r="AZ57" s="379">
        <v>1.3894999999999999E-2</v>
      </c>
      <c r="BA57" s="379">
        <v>6.633E-3</v>
      </c>
      <c r="BB57" s="379">
        <v>3.4280000000000001E-3</v>
      </c>
      <c r="BC57" s="379">
        <v>8.1382999999999997E-2</v>
      </c>
      <c r="BD57" s="379">
        <v>1.3598000000000001E-2</v>
      </c>
      <c r="BE57" s="379">
        <v>0</v>
      </c>
      <c r="BF57" s="379">
        <v>0</v>
      </c>
      <c r="BG57" s="379">
        <v>0</v>
      </c>
      <c r="BH57" s="379">
        <v>3.4550000000000002E-3</v>
      </c>
      <c r="BI57" s="379">
        <v>0</v>
      </c>
      <c r="BJ57" s="379">
        <v>6.4079999999999996E-3</v>
      </c>
      <c r="BK57" s="379">
        <v>9.3080000000000003E-3</v>
      </c>
      <c r="BL57" s="379">
        <v>0</v>
      </c>
      <c r="BM57" s="379">
        <v>4.8339999999999998E-3</v>
      </c>
      <c r="BN57" s="379">
        <v>4.1180000000000001E-3</v>
      </c>
      <c r="BO57" s="379">
        <v>1.091E-3</v>
      </c>
      <c r="BP57" s="379">
        <v>2.065E-3</v>
      </c>
      <c r="BQ57" s="379">
        <v>3.0000000000000001E-6</v>
      </c>
      <c r="BR57" s="379">
        <v>0</v>
      </c>
      <c r="BS57" s="379">
        <v>2.0599999999999999E-4</v>
      </c>
      <c r="BT57" s="379">
        <v>0</v>
      </c>
      <c r="BU57" s="379">
        <v>1.8900000000000001E-4</v>
      </c>
      <c r="BV57" s="379">
        <v>0</v>
      </c>
      <c r="BW57" s="379">
        <v>6.0999999999999999E-5</v>
      </c>
      <c r="BX57" s="379">
        <v>2.1999999999999999E-5</v>
      </c>
      <c r="BY57" s="379">
        <v>0</v>
      </c>
      <c r="BZ57" s="379">
        <v>1.8100000000000001E-4</v>
      </c>
      <c r="CA57" s="379">
        <v>9.0000000000000002E-6</v>
      </c>
      <c r="CB57" s="379">
        <v>1.44E-4</v>
      </c>
      <c r="CC57" s="379">
        <v>1.2899999999999999E-4</v>
      </c>
      <c r="CD57" s="379">
        <v>0</v>
      </c>
      <c r="CE57" s="379">
        <v>0</v>
      </c>
      <c r="CF57" s="379">
        <v>0</v>
      </c>
      <c r="CG57" s="379">
        <v>8.1499999999999997E-4</v>
      </c>
      <c r="CH57" s="379">
        <v>0</v>
      </c>
      <c r="CI57" s="379">
        <v>0</v>
      </c>
      <c r="CJ57" s="379">
        <v>6.2600000000000004E-4</v>
      </c>
      <c r="CK57" s="379">
        <v>3.6000000000000001E-5</v>
      </c>
      <c r="CL57" s="379">
        <v>0</v>
      </c>
      <c r="CM57" s="379">
        <v>3.6699999999999998E-4</v>
      </c>
      <c r="CN57" s="379">
        <v>4.3600000000000003E-4</v>
      </c>
      <c r="CO57" s="379">
        <v>8.8699999999999998E-4</v>
      </c>
      <c r="CP57" s="379">
        <v>1.1329999999999999E-3</v>
      </c>
      <c r="CQ57" s="379">
        <v>2.4000000000000001E-5</v>
      </c>
      <c r="CR57" s="379">
        <v>0</v>
      </c>
      <c r="CS57" s="379">
        <v>0</v>
      </c>
      <c r="CT57" s="379">
        <v>0</v>
      </c>
      <c r="CU57" s="379">
        <v>0</v>
      </c>
      <c r="CV57" s="379">
        <v>1.16E-4</v>
      </c>
      <c r="CW57" s="379">
        <v>0</v>
      </c>
      <c r="CX57" s="379">
        <v>5.1739999999999998E-3</v>
      </c>
      <c r="CY57" s="379">
        <v>7.3999999999999996E-5</v>
      </c>
      <c r="CZ57" s="379">
        <v>8.6000000000000003E-5</v>
      </c>
      <c r="DA57" s="379">
        <v>3.4E-5</v>
      </c>
      <c r="DB57" s="379">
        <v>0</v>
      </c>
      <c r="DC57" s="379">
        <v>2.3599999999999999E-4</v>
      </c>
      <c r="DD57" s="379">
        <v>0</v>
      </c>
      <c r="DE57" s="379">
        <v>3.3000000000000003E-5</v>
      </c>
      <c r="DF57" s="379">
        <v>0</v>
      </c>
      <c r="DG57" s="379">
        <v>1.9699999999999999E-4</v>
      </c>
      <c r="DH57" s="380">
        <v>1.243E-3</v>
      </c>
    </row>
    <row r="58" spans="2:112" ht="14.1" customHeight="1">
      <c r="B58" s="70" t="s">
        <v>531</v>
      </c>
      <c r="C58" s="252" t="s">
        <v>746</v>
      </c>
      <c r="D58" s="379">
        <v>0</v>
      </c>
      <c r="E58" s="379">
        <v>0</v>
      </c>
      <c r="F58" s="379">
        <v>0</v>
      </c>
      <c r="G58" s="379">
        <v>1.02E-4</v>
      </c>
      <c r="H58" s="379">
        <v>0</v>
      </c>
      <c r="I58" s="379">
        <v>0</v>
      </c>
      <c r="J58" s="379">
        <v>0</v>
      </c>
      <c r="K58" s="379">
        <v>0</v>
      </c>
      <c r="L58" s="379">
        <v>0</v>
      </c>
      <c r="M58" s="379">
        <v>0</v>
      </c>
      <c r="N58" s="379">
        <v>0</v>
      </c>
      <c r="O58" s="379">
        <v>0</v>
      </c>
      <c r="P58" s="379">
        <v>0</v>
      </c>
      <c r="Q58" s="379">
        <v>0</v>
      </c>
      <c r="R58" s="379">
        <v>0</v>
      </c>
      <c r="S58" s="379">
        <v>0</v>
      </c>
      <c r="T58" s="379">
        <v>0</v>
      </c>
      <c r="U58" s="379">
        <v>0</v>
      </c>
      <c r="V58" s="379">
        <v>0</v>
      </c>
      <c r="W58" s="379">
        <v>0</v>
      </c>
      <c r="X58" s="379">
        <v>0</v>
      </c>
      <c r="Y58" s="379">
        <v>0</v>
      </c>
      <c r="Z58" s="379">
        <v>0</v>
      </c>
      <c r="AA58" s="379">
        <v>0</v>
      </c>
      <c r="AB58" s="379">
        <v>1.12E-4</v>
      </c>
      <c r="AC58" s="379">
        <v>0</v>
      </c>
      <c r="AD58" s="379">
        <v>0</v>
      </c>
      <c r="AE58" s="379">
        <v>0</v>
      </c>
      <c r="AF58" s="379">
        <v>0</v>
      </c>
      <c r="AG58" s="379">
        <v>0</v>
      </c>
      <c r="AH58" s="379">
        <v>0</v>
      </c>
      <c r="AI58" s="379">
        <v>9.1000000000000003E-5</v>
      </c>
      <c r="AJ58" s="379">
        <v>0</v>
      </c>
      <c r="AK58" s="379">
        <v>0</v>
      </c>
      <c r="AL58" s="379">
        <v>0</v>
      </c>
      <c r="AM58" s="379">
        <v>0</v>
      </c>
      <c r="AN58" s="379">
        <v>0</v>
      </c>
      <c r="AO58" s="379">
        <v>0</v>
      </c>
      <c r="AP58" s="379">
        <v>0</v>
      </c>
      <c r="AQ58" s="379">
        <v>0</v>
      </c>
      <c r="AR58" s="379">
        <v>0</v>
      </c>
      <c r="AS58" s="379">
        <v>5.8E-5</v>
      </c>
      <c r="AT58" s="379">
        <v>0</v>
      </c>
      <c r="AU58" s="379">
        <v>2.1800000000000001E-4</v>
      </c>
      <c r="AV58" s="379">
        <v>2.5099999999999998E-4</v>
      </c>
      <c r="AW58" s="379">
        <v>1.2999999999999999E-5</v>
      </c>
      <c r="AX58" s="379">
        <v>4.3000000000000002E-5</v>
      </c>
      <c r="AY58" s="379">
        <v>2.9E-5</v>
      </c>
      <c r="AZ58" s="379">
        <v>0</v>
      </c>
      <c r="BA58" s="379">
        <v>0</v>
      </c>
      <c r="BB58" s="379">
        <v>0</v>
      </c>
      <c r="BC58" s="379">
        <v>0</v>
      </c>
      <c r="BD58" s="379">
        <v>1.3598000000000001E-2</v>
      </c>
      <c r="BE58" s="379">
        <v>0</v>
      </c>
      <c r="BF58" s="379">
        <v>0</v>
      </c>
      <c r="BG58" s="379">
        <v>0</v>
      </c>
      <c r="BH58" s="379">
        <v>0</v>
      </c>
      <c r="BI58" s="379">
        <v>0</v>
      </c>
      <c r="BJ58" s="379">
        <v>0</v>
      </c>
      <c r="BK58" s="379">
        <v>0</v>
      </c>
      <c r="BL58" s="379">
        <v>0</v>
      </c>
      <c r="BM58" s="379">
        <v>1.189E-3</v>
      </c>
      <c r="BN58" s="379">
        <v>3.79E-4</v>
      </c>
      <c r="BO58" s="379">
        <v>2.3969999999999998E-3</v>
      </c>
      <c r="BP58" s="379">
        <v>3.0969999999999999E-3</v>
      </c>
      <c r="BQ58" s="379">
        <v>1.2999999999999999E-5</v>
      </c>
      <c r="BR58" s="379">
        <v>0</v>
      </c>
      <c r="BS58" s="379">
        <v>0</v>
      </c>
      <c r="BT58" s="379">
        <v>3.4E-5</v>
      </c>
      <c r="BU58" s="379">
        <v>2.12E-4</v>
      </c>
      <c r="BV58" s="379">
        <v>1E-4</v>
      </c>
      <c r="BW58" s="379">
        <v>1.8200000000000001E-4</v>
      </c>
      <c r="BX58" s="379">
        <v>6.4999999999999994E-5</v>
      </c>
      <c r="BY58" s="379">
        <v>0</v>
      </c>
      <c r="BZ58" s="379">
        <v>0</v>
      </c>
      <c r="CA58" s="379">
        <v>1.64E-4</v>
      </c>
      <c r="CB58" s="379">
        <v>0</v>
      </c>
      <c r="CC58" s="379">
        <v>6.3999999999999997E-5</v>
      </c>
      <c r="CD58" s="379">
        <v>0</v>
      </c>
      <c r="CE58" s="379">
        <v>0</v>
      </c>
      <c r="CF58" s="379">
        <v>0</v>
      </c>
      <c r="CG58" s="379">
        <v>0</v>
      </c>
      <c r="CH58" s="379">
        <v>0</v>
      </c>
      <c r="CI58" s="379">
        <v>0</v>
      </c>
      <c r="CJ58" s="379">
        <v>0</v>
      </c>
      <c r="CK58" s="379">
        <v>2.9100000000000003E-4</v>
      </c>
      <c r="CL58" s="379">
        <v>0</v>
      </c>
      <c r="CM58" s="379">
        <v>1.05E-4</v>
      </c>
      <c r="CN58" s="379">
        <v>1.6249999999999999E-3</v>
      </c>
      <c r="CO58" s="379">
        <v>2.0000000000000002E-5</v>
      </c>
      <c r="CP58" s="379">
        <v>1.1E-4</v>
      </c>
      <c r="CQ58" s="379">
        <v>1.5999999999999999E-5</v>
      </c>
      <c r="CR58" s="379">
        <v>0</v>
      </c>
      <c r="CS58" s="379">
        <v>2.9E-5</v>
      </c>
      <c r="CT58" s="379">
        <v>0</v>
      </c>
      <c r="CU58" s="379">
        <v>7.2000000000000002E-5</v>
      </c>
      <c r="CV58" s="379">
        <v>7.7000000000000001E-5</v>
      </c>
      <c r="CW58" s="379">
        <v>2.3900000000000001E-4</v>
      </c>
      <c r="CX58" s="379">
        <v>1.1770000000000001E-3</v>
      </c>
      <c r="CY58" s="379">
        <v>4.4200000000000001E-4</v>
      </c>
      <c r="CZ58" s="379">
        <v>0</v>
      </c>
      <c r="DA58" s="379">
        <v>7.8999999999999996E-5</v>
      </c>
      <c r="DB58" s="379">
        <v>0</v>
      </c>
      <c r="DC58" s="379">
        <v>3.2400000000000001E-4</v>
      </c>
      <c r="DD58" s="379">
        <v>0</v>
      </c>
      <c r="DE58" s="379">
        <v>3.3000000000000003E-5</v>
      </c>
      <c r="DF58" s="379">
        <v>0</v>
      </c>
      <c r="DG58" s="379">
        <v>0</v>
      </c>
      <c r="DH58" s="380">
        <v>3.4299999999999999E-4</v>
      </c>
    </row>
    <row r="59" spans="2:112" ht="14.1" customHeight="1">
      <c r="B59" s="70" t="s">
        <v>532</v>
      </c>
      <c r="C59" s="252" t="s">
        <v>648</v>
      </c>
      <c r="D59" s="379">
        <v>0</v>
      </c>
      <c r="E59" s="379">
        <v>0</v>
      </c>
      <c r="F59" s="379">
        <v>0</v>
      </c>
      <c r="G59" s="379">
        <v>0</v>
      </c>
      <c r="H59" s="379">
        <v>0</v>
      </c>
      <c r="I59" s="379">
        <v>0</v>
      </c>
      <c r="J59" s="379">
        <v>0</v>
      </c>
      <c r="K59" s="379">
        <v>0</v>
      </c>
      <c r="L59" s="379">
        <v>0</v>
      </c>
      <c r="M59" s="379">
        <v>0</v>
      </c>
      <c r="N59" s="379">
        <v>0</v>
      </c>
      <c r="O59" s="379">
        <v>0</v>
      </c>
      <c r="P59" s="379">
        <v>0</v>
      </c>
      <c r="Q59" s="379">
        <v>0</v>
      </c>
      <c r="R59" s="379">
        <v>0</v>
      </c>
      <c r="S59" s="379">
        <v>0</v>
      </c>
      <c r="T59" s="379">
        <v>0</v>
      </c>
      <c r="U59" s="379">
        <v>0</v>
      </c>
      <c r="V59" s="379">
        <v>0</v>
      </c>
      <c r="W59" s="379">
        <v>0</v>
      </c>
      <c r="X59" s="379">
        <v>0</v>
      </c>
      <c r="Y59" s="379">
        <v>0</v>
      </c>
      <c r="Z59" s="379">
        <v>0</v>
      </c>
      <c r="AA59" s="379">
        <v>0</v>
      </c>
      <c r="AB59" s="379">
        <v>0</v>
      </c>
      <c r="AC59" s="379">
        <v>0</v>
      </c>
      <c r="AD59" s="379">
        <v>0</v>
      </c>
      <c r="AE59" s="379">
        <v>0</v>
      </c>
      <c r="AF59" s="379">
        <v>0</v>
      </c>
      <c r="AG59" s="379">
        <v>0</v>
      </c>
      <c r="AH59" s="379">
        <v>0</v>
      </c>
      <c r="AI59" s="379">
        <v>0</v>
      </c>
      <c r="AJ59" s="379">
        <v>0</v>
      </c>
      <c r="AK59" s="379">
        <v>0</v>
      </c>
      <c r="AL59" s="379">
        <v>0</v>
      </c>
      <c r="AM59" s="379">
        <v>0</v>
      </c>
      <c r="AN59" s="379">
        <v>0</v>
      </c>
      <c r="AO59" s="379">
        <v>0</v>
      </c>
      <c r="AP59" s="379">
        <v>0</v>
      </c>
      <c r="AQ59" s="379">
        <v>0</v>
      </c>
      <c r="AR59" s="379">
        <v>0</v>
      </c>
      <c r="AS59" s="379">
        <v>0</v>
      </c>
      <c r="AT59" s="379">
        <v>0</v>
      </c>
      <c r="AU59" s="379">
        <v>0</v>
      </c>
      <c r="AV59" s="379">
        <v>6.6000000000000005E-5</v>
      </c>
      <c r="AW59" s="379">
        <v>0</v>
      </c>
      <c r="AX59" s="379">
        <v>0</v>
      </c>
      <c r="AY59" s="379">
        <v>0</v>
      </c>
      <c r="AZ59" s="379">
        <v>0</v>
      </c>
      <c r="BA59" s="379">
        <v>0</v>
      </c>
      <c r="BB59" s="379">
        <v>0</v>
      </c>
      <c r="BC59" s="379">
        <v>0</v>
      </c>
      <c r="BD59" s="379">
        <v>0</v>
      </c>
      <c r="BE59" s="379">
        <v>0</v>
      </c>
      <c r="BF59" s="379">
        <v>0</v>
      </c>
      <c r="BG59" s="379">
        <v>0</v>
      </c>
      <c r="BH59" s="379">
        <v>0</v>
      </c>
      <c r="BI59" s="379">
        <v>0</v>
      </c>
      <c r="BJ59" s="379">
        <v>0</v>
      </c>
      <c r="BK59" s="379">
        <v>0</v>
      </c>
      <c r="BL59" s="379">
        <v>0</v>
      </c>
      <c r="BM59" s="379">
        <v>0</v>
      </c>
      <c r="BN59" s="379">
        <v>0</v>
      </c>
      <c r="BO59" s="379">
        <v>0</v>
      </c>
      <c r="BP59" s="379">
        <v>0</v>
      </c>
      <c r="BQ59" s="379">
        <v>0</v>
      </c>
      <c r="BR59" s="379">
        <v>0</v>
      </c>
      <c r="BS59" s="379">
        <v>0</v>
      </c>
      <c r="BT59" s="379">
        <v>0</v>
      </c>
      <c r="BU59" s="379">
        <v>0</v>
      </c>
      <c r="BV59" s="379">
        <v>0</v>
      </c>
      <c r="BW59" s="379">
        <v>0</v>
      </c>
      <c r="BX59" s="379">
        <v>0</v>
      </c>
      <c r="BY59" s="379">
        <v>0</v>
      </c>
      <c r="BZ59" s="379">
        <v>0</v>
      </c>
      <c r="CA59" s="379">
        <v>0</v>
      </c>
      <c r="CB59" s="379">
        <v>0</v>
      </c>
      <c r="CC59" s="379">
        <v>0</v>
      </c>
      <c r="CD59" s="379">
        <v>0</v>
      </c>
      <c r="CE59" s="379">
        <v>0</v>
      </c>
      <c r="CF59" s="379">
        <v>0</v>
      </c>
      <c r="CG59" s="379">
        <v>0</v>
      </c>
      <c r="CH59" s="379">
        <v>0</v>
      </c>
      <c r="CI59" s="379">
        <v>2.6999999999999999E-5</v>
      </c>
      <c r="CJ59" s="379">
        <v>0</v>
      </c>
      <c r="CK59" s="379">
        <v>0</v>
      </c>
      <c r="CL59" s="379">
        <v>0</v>
      </c>
      <c r="CM59" s="379">
        <v>0</v>
      </c>
      <c r="CN59" s="379">
        <v>0</v>
      </c>
      <c r="CO59" s="379">
        <v>0</v>
      </c>
      <c r="CP59" s="379">
        <v>0</v>
      </c>
      <c r="CQ59" s="379">
        <v>0</v>
      </c>
      <c r="CR59" s="379">
        <v>0</v>
      </c>
      <c r="CS59" s="379">
        <v>0</v>
      </c>
      <c r="CT59" s="379">
        <v>0</v>
      </c>
      <c r="CU59" s="379">
        <v>0</v>
      </c>
      <c r="CV59" s="379">
        <v>1.8519999999999999E-3</v>
      </c>
      <c r="CW59" s="379">
        <v>0</v>
      </c>
      <c r="CX59" s="379">
        <v>1.2260000000000001E-3</v>
      </c>
      <c r="CY59" s="379">
        <v>0</v>
      </c>
      <c r="CZ59" s="379">
        <v>0</v>
      </c>
      <c r="DA59" s="379">
        <v>0</v>
      </c>
      <c r="DB59" s="379">
        <v>0</v>
      </c>
      <c r="DC59" s="379">
        <v>0</v>
      </c>
      <c r="DD59" s="379">
        <v>0</v>
      </c>
      <c r="DE59" s="379">
        <v>0</v>
      </c>
      <c r="DF59" s="379">
        <v>0</v>
      </c>
      <c r="DG59" s="379">
        <v>0</v>
      </c>
      <c r="DH59" s="380">
        <v>2.5999999999999998E-5</v>
      </c>
    </row>
    <row r="60" spans="2:112" ht="14.1" customHeight="1">
      <c r="B60" s="70" t="s">
        <v>533</v>
      </c>
      <c r="C60" s="252" t="s">
        <v>649</v>
      </c>
      <c r="D60" s="379">
        <v>0</v>
      </c>
      <c r="E60" s="379">
        <v>0</v>
      </c>
      <c r="F60" s="379">
        <v>0</v>
      </c>
      <c r="G60" s="379">
        <v>0</v>
      </c>
      <c r="H60" s="379">
        <v>0</v>
      </c>
      <c r="I60" s="379">
        <v>0</v>
      </c>
      <c r="J60" s="379">
        <v>0</v>
      </c>
      <c r="K60" s="379">
        <v>0</v>
      </c>
      <c r="L60" s="379">
        <v>0</v>
      </c>
      <c r="M60" s="379">
        <v>0</v>
      </c>
      <c r="N60" s="379">
        <v>0</v>
      </c>
      <c r="O60" s="379">
        <v>0</v>
      </c>
      <c r="P60" s="379">
        <v>0</v>
      </c>
      <c r="Q60" s="379">
        <v>0</v>
      </c>
      <c r="R60" s="379">
        <v>0</v>
      </c>
      <c r="S60" s="379">
        <v>0</v>
      </c>
      <c r="T60" s="379">
        <v>0</v>
      </c>
      <c r="U60" s="379">
        <v>0</v>
      </c>
      <c r="V60" s="379">
        <v>0</v>
      </c>
      <c r="W60" s="379">
        <v>0</v>
      </c>
      <c r="X60" s="379">
        <v>0</v>
      </c>
      <c r="Y60" s="379">
        <v>0</v>
      </c>
      <c r="Z60" s="379">
        <v>0</v>
      </c>
      <c r="AA60" s="379">
        <v>0</v>
      </c>
      <c r="AB60" s="379">
        <v>0</v>
      </c>
      <c r="AC60" s="379">
        <v>0</v>
      </c>
      <c r="AD60" s="379">
        <v>0</v>
      </c>
      <c r="AE60" s="379">
        <v>0</v>
      </c>
      <c r="AF60" s="379">
        <v>0</v>
      </c>
      <c r="AG60" s="379">
        <v>0</v>
      </c>
      <c r="AH60" s="379">
        <v>0</v>
      </c>
      <c r="AI60" s="379">
        <v>0</v>
      </c>
      <c r="AJ60" s="379">
        <v>0</v>
      </c>
      <c r="AK60" s="379">
        <v>0</v>
      </c>
      <c r="AL60" s="379">
        <v>0</v>
      </c>
      <c r="AM60" s="379">
        <v>0</v>
      </c>
      <c r="AN60" s="379">
        <v>0</v>
      </c>
      <c r="AO60" s="379">
        <v>0</v>
      </c>
      <c r="AP60" s="379">
        <v>0</v>
      </c>
      <c r="AQ60" s="379">
        <v>0</v>
      </c>
      <c r="AR60" s="379">
        <v>0</v>
      </c>
      <c r="AS60" s="379">
        <v>0</v>
      </c>
      <c r="AT60" s="379">
        <v>0</v>
      </c>
      <c r="AU60" s="379">
        <v>0</v>
      </c>
      <c r="AV60" s="379">
        <v>0</v>
      </c>
      <c r="AW60" s="379">
        <v>0</v>
      </c>
      <c r="AX60" s="379">
        <v>0</v>
      </c>
      <c r="AY60" s="379">
        <v>0</v>
      </c>
      <c r="AZ60" s="379">
        <v>0</v>
      </c>
      <c r="BA60" s="379">
        <v>0</v>
      </c>
      <c r="BB60" s="379">
        <v>0</v>
      </c>
      <c r="BC60" s="379">
        <v>0</v>
      </c>
      <c r="BD60" s="379">
        <v>0</v>
      </c>
      <c r="BE60" s="379">
        <v>0</v>
      </c>
      <c r="BF60" s="379">
        <v>0</v>
      </c>
      <c r="BG60" s="379">
        <v>0</v>
      </c>
      <c r="BH60" s="379">
        <v>0</v>
      </c>
      <c r="BI60" s="379">
        <v>0</v>
      </c>
      <c r="BJ60" s="379">
        <v>0</v>
      </c>
      <c r="BK60" s="379">
        <v>0</v>
      </c>
      <c r="BL60" s="379">
        <v>0</v>
      </c>
      <c r="BM60" s="379">
        <v>0</v>
      </c>
      <c r="BN60" s="379">
        <v>0</v>
      </c>
      <c r="BO60" s="379">
        <v>0</v>
      </c>
      <c r="BP60" s="379">
        <v>0</v>
      </c>
      <c r="BQ60" s="379">
        <v>0</v>
      </c>
      <c r="BR60" s="379">
        <v>0</v>
      </c>
      <c r="BS60" s="379">
        <v>0</v>
      </c>
      <c r="BT60" s="379">
        <v>0</v>
      </c>
      <c r="BU60" s="379">
        <v>0</v>
      </c>
      <c r="BV60" s="379">
        <v>0</v>
      </c>
      <c r="BW60" s="379">
        <v>0</v>
      </c>
      <c r="BX60" s="379">
        <v>0</v>
      </c>
      <c r="BY60" s="379">
        <v>0</v>
      </c>
      <c r="BZ60" s="379">
        <v>0</v>
      </c>
      <c r="CA60" s="379">
        <v>0</v>
      </c>
      <c r="CB60" s="379">
        <v>0</v>
      </c>
      <c r="CC60" s="379">
        <v>0</v>
      </c>
      <c r="CD60" s="379">
        <v>0</v>
      </c>
      <c r="CE60" s="379">
        <v>0</v>
      </c>
      <c r="CF60" s="379">
        <v>0</v>
      </c>
      <c r="CG60" s="379">
        <v>0</v>
      </c>
      <c r="CH60" s="379">
        <v>0</v>
      </c>
      <c r="CI60" s="379">
        <v>0</v>
      </c>
      <c r="CJ60" s="379">
        <v>0</v>
      </c>
      <c r="CK60" s="379">
        <v>0</v>
      </c>
      <c r="CL60" s="379">
        <v>0</v>
      </c>
      <c r="CM60" s="379">
        <v>0</v>
      </c>
      <c r="CN60" s="379">
        <v>0</v>
      </c>
      <c r="CO60" s="379">
        <v>0</v>
      </c>
      <c r="CP60" s="379">
        <v>0</v>
      </c>
      <c r="CQ60" s="379">
        <v>0</v>
      </c>
      <c r="CR60" s="379">
        <v>0</v>
      </c>
      <c r="CS60" s="379">
        <v>0</v>
      </c>
      <c r="CT60" s="379">
        <v>0</v>
      </c>
      <c r="CU60" s="379">
        <v>0</v>
      </c>
      <c r="CV60" s="379">
        <v>0</v>
      </c>
      <c r="CW60" s="379">
        <v>0</v>
      </c>
      <c r="CX60" s="379">
        <v>0</v>
      </c>
      <c r="CY60" s="379">
        <v>0</v>
      </c>
      <c r="CZ60" s="379">
        <v>0</v>
      </c>
      <c r="DA60" s="379">
        <v>0</v>
      </c>
      <c r="DB60" s="379">
        <v>0</v>
      </c>
      <c r="DC60" s="379">
        <v>0</v>
      </c>
      <c r="DD60" s="379">
        <v>0</v>
      </c>
      <c r="DE60" s="379">
        <v>0</v>
      </c>
      <c r="DF60" s="379">
        <v>0</v>
      </c>
      <c r="DG60" s="379">
        <v>0</v>
      </c>
      <c r="DH60" s="380">
        <v>0</v>
      </c>
    </row>
    <row r="61" spans="2:112" ht="14.1" customHeight="1">
      <c r="B61" s="70" t="s">
        <v>534</v>
      </c>
      <c r="C61" s="252" t="s">
        <v>650</v>
      </c>
      <c r="D61" s="379">
        <v>0</v>
      </c>
      <c r="E61" s="379">
        <v>0</v>
      </c>
      <c r="F61" s="379">
        <v>0</v>
      </c>
      <c r="G61" s="379">
        <v>0</v>
      </c>
      <c r="H61" s="379">
        <v>0</v>
      </c>
      <c r="I61" s="379">
        <v>0</v>
      </c>
      <c r="J61" s="379">
        <v>0</v>
      </c>
      <c r="K61" s="379">
        <v>0</v>
      </c>
      <c r="L61" s="379">
        <v>0</v>
      </c>
      <c r="M61" s="379">
        <v>0</v>
      </c>
      <c r="N61" s="379">
        <v>0</v>
      </c>
      <c r="O61" s="379">
        <v>0</v>
      </c>
      <c r="P61" s="379">
        <v>0</v>
      </c>
      <c r="Q61" s="379">
        <v>0</v>
      </c>
      <c r="R61" s="379">
        <v>0</v>
      </c>
      <c r="S61" s="379">
        <v>0</v>
      </c>
      <c r="T61" s="379">
        <v>0</v>
      </c>
      <c r="U61" s="379">
        <v>0</v>
      </c>
      <c r="V61" s="379">
        <v>0</v>
      </c>
      <c r="W61" s="379">
        <v>0</v>
      </c>
      <c r="X61" s="379">
        <v>0</v>
      </c>
      <c r="Y61" s="379">
        <v>0</v>
      </c>
      <c r="Z61" s="379">
        <v>0</v>
      </c>
      <c r="AA61" s="379">
        <v>0</v>
      </c>
      <c r="AB61" s="379">
        <v>0</v>
      </c>
      <c r="AC61" s="379">
        <v>0</v>
      </c>
      <c r="AD61" s="379">
        <v>0</v>
      </c>
      <c r="AE61" s="379">
        <v>0</v>
      </c>
      <c r="AF61" s="379">
        <v>0</v>
      </c>
      <c r="AG61" s="379">
        <v>0</v>
      </c>
      <c r="AH61" s="379">
        <v>0</v>
      </c>
      <c r="AI61" s="379">
        <v>0</v>
      </c>
      <c r="AJ61" s="379">
        <v>0</v>
      </c>
      <c r="AK61" s="379">
        <v>0</v>
      </c>
      <c r="AL61" s="379">
        <v>0</v>
      </c>
      <c r="AM61" s="379">
        <v>0</v>
      </c>
      <c r="AN61" s="379">
        <v>0</v>
      </c>
      <c r="AO61" s="379">
        <v>0</v>
      </c>
      <c r="AP61" s="379">
        <v>0</v>
      </c>
      <c r="AQ61" s="379">
        <v>0</v>
      </c>
      <c r="AR61" s="379">
        <v>0</v>
      </c>
      <c r="AS61" s="379">
        <v>0</v>
      </c>
      <c r="AT61" s="379">
        <v>0</v>
      </c>
      <c r="AU61" s="379">
        <v>0</v>
      </c>
      <c r="AV61" s="379">
        <v>0</v>
      </c>
      <c r="AW61" s="379">
        <v>0</v>
      </c>
      <c r="AX61" s="379">
        <v>0</v>
      </c>
      <c r="AY61" s="379">
        <v>0</v>
      </c>
      <c r="AZ61" s="379">
        <v>0</v>
      </c>
      <c r="BA61" s="379">
        <v>0</v>
      </c>
      <c r="BB61" s="379">
        <v>0</v>
      </c>
      <c r="BC61" s="379">
        <v>0</v>
      </c>
      <c r="BD61" s="379">
        <v>0</v>
      </c>
      <c r="BE61" s="379">
        <v>0</v>
      </c>
      <c r="BF61" s="379">
        <v>0</v>
      </c>
      <c r="BG61" s="379">
        <v>0</v>
      </c>
      <c r="BH61" s="379">
        <v>0</v>
      </c>
      <c r="BI61" s="379">
        <v>0</v>
      </c>
      <c r="BJ61" s="379">
        <v>0</v>
      </c>
      <c r="BK61" s="379">
        <v>0</v>
      </c>
      <c r="BL61" s="379">
        <v>0</v>
      </c>
      <c r="BM61" s="379">
        <v>0</v>
      </c>
      <c r="BN61" s="379">
        <v>0</v>
      </c>
      <c r="BO61" s="379">
        <v>0</v>
      </c>
      <c r="BP61" s="379">
        <v>0</v>
      </c>
      <c r="BQ61" s="379">
        <v>0</v>
      </c>
      <c r="BR61" s="379">
        <v>0</v>
      </c>
      <c r="BS61" s="379">
        <v>0</v>
      </c>
      <c r="BT61" s="379">
        <v>0</v>
      </c>
      <c r="BU61" s="379">
        <v>0</v>
      </c>
      <c r="BV61" s="379">
        <v>0</v>
      </c>
      <c r="BW61" s="379">
        <v>0</v>
      </c>
      <c r="BX61" s="379">
        <v>0</v>
      </c>
      <c r="BY61" s="379">
        <v>0</v>
      </c>
      <c r="BZ61" s="379">
        <v>0</v>
      </c>
      <c r="CA61" s="379">
        <v>0</v>
      </c>
      <c r="CB61" s="379">
        <v>0</v>
      </c>
      <c r="CC61" s="379">
        <v>0</v>
      </c>
      <c r="CD61" s="379">
        <v>0</v>
      </c>
      <c r="CE61" s="379">
        <v>0</v>
      </c>
      <c r="CF61" s="379">
        <v>0</v>
      </c>
      <c r="CG61" s="379">
        <v>0</v>
      </c>
      <c r="CH61" s="379">
        <v>0</v>
      </c>
      <c r="CI61" s="379">
        <v>0</v>
      </c>
      <c r="CJ61" s="379">
        <v>0</v>
      </c>
      <c r="CK61" s="379">
        <v>0</v>
      </c>
      <c r="CL61" s="379">
        <v>0</v>
      </c>
      <c r="CM61" s="379">
        <v>0</v>
      </c>
      <c r="CN61" s="379">
        <v>2.5799999999999998E-4</v>
      </c>
      <c r="CO61" s="379">
        <v>0</v>
      </c>
      <c r="CP61" s="379">
        <v>0</v>
      </c>
      <c r="CQ61" s="379">
        <v>0</v>
      </c>
      <c r="CR61" s="379">
        <v>0</v>
      </c>
      <c r="CS61" s="379">
        <v>0</v>
      </c>
      <c r="CT61" s="379">
        <v>0</v>
      </c>
      <c r="CU61" s="379">
        <v>0</v>
      </c>
      <c r="CV61" s="379">
        <v>0</v>
      </c>
      <c r="CW61" s="379">
        <v>0</v>
      </c>
      <c r="CX61" s="379">
        <v>3.617E-3</v>
      </c>
      <c r="CY61" s="379">
        <v>0</v>
      </c>
      <c r="CZ61" s="379">
        <v>0</v>
      </c>
      <c r="DA61" s="379">
        <v>0</v>
      </c>
      <c r="DB61" s="379">
        <v>0</v>
      </c>
      <c r="DC61" s="379">
        <v>0</v>
      </c>
      <c r="DD61" s="379">
        <v>0</v>
      </c>
      <c r="DE61" s="379">
        <v>0</v>
      </c>
      <c r="DF61" s="379">
        <v>0</v>
      </c>
      <c r="DG61" s="379">
        <v>0</v>
      </c>
      <c r="DH61" s="380">
        <v>6.3E-5</v>
      </c>
    </row>
    <row r="62" spans="2:112" ht="14.1" customHeight="1">
      <c r="B62" s="70" t="s">
        <v>535</v>
      </c>
      <c r="C62" s="252" t="s">
        <v>651</v>
      </c>
      <c r="D62" s="379">
        <v>0</v>
      </c>
      <c r="E62" s="379">
        <v>0</v>
      </c>
      <c r="F62" s="379">
        <v>0</v>
      </c>
      <c r="G62" s="379">
        <v>0</v>
      </c>
      <c r="H62" s="379">
        <v>0</v>
      </c>
      <c r="I62" s="379">
        <v>0</v>
      </c>
      <c r="J62" s="379">
        <v>0</v>
      </c>
      <c r="K62" s="379">
        <v>0</v>
      </c>
      <c r="L62" s="379">
        <v>0</v>
      </c>
      <c r="M62" s="379">
        <v>0</v>
      </c>
      <c r="N62" s="379">
        <v>0</v>
      </c>
      <c r="O62" s="379">
        <v>0</v>
      </c>
      <c r="P62" s="379">
        <v>0</v>
      </c>
      <c r="Q62" s="379">
        <v>0</v>
      </c>
      <c r="R62" s="379">
        <v>0</v>
      </c>
      <c r="S62" s="379">
        <v>0</v>
      </c>
      <c r="T62" s="379">
        <v>0</v>
      </c>
      <c r="U62" s="379">
        <v>0</v>
      </c>
      <c r="V62" s="379">
        <v>0</v>
      </c>
      <c r="W62" s="379">
        <v>0</v>
      </c>
      <c r="X62" s="379">
        <v>0</v>
      </c>
      <c r="Y62" s="379">
        <v>0</v>
      </c>
      <c r="Z62" s="379">
        <v>0</v>
      </c>
      <c r="AA62" s="379">
        <v>0</v>
      </c>
      <c r="AB62" s="379">
        <v>0</v>
      </c>
      <c r="AC62" s="379">
        <v>0</v>
      </c>
      <c r="AD62" s="379">
        <v>0</v>
      </c>
      <c r="AE62" s="379">
        <v>0</v>
      </c>
      <c r="AF62" s="379">
        <v>0</v>
      </c>
      <c r="AG62" s="379">
        <v>0</v>
      </c>
      <c r="AH62" s="379">
        <v>0</v>
      </c>
      <c r="AI62" s="379">
        <v>0</v>
      </c>
      <c r="AJ62" s="379">
        <v>0</v>
      </c>
      <c r="AK62" s="379">
        <v>0</v>
      </c>
      <c r="AL62" s="379">
        <v>0</v>
      </c>
      <c r="AM62" s="379">
        <v>0</v>
      </c>
      <c r="AN62" s="379">
        <v>0</v>
      </c>
      <c r="AO62" s="379">
        <v>0</v>
      </c>
      <c r="AP62" s="379">
        <v>0</v>
      </c>
      <c r="AQ62" s="379">
        <v>0</v>
      </c>
      <c r="AR62" s="379">
        <v>0</v>
      </c>
      <c r="AS62" s="379">
        <v>0</v>
      </c>
      <c r="AT62" s="379">
        <v>0</v>
      </c>
      <c r="AU62" s="379">
        <v>0</v>
      </c>
      <c r="AV62" s="379">
        <v>1.3200000000000001E-4</v>
      </c>
      <c r="AW62" s="379">
        <v>0</v>
      </c>
      <c r="AX62" s="379">
        <v>0</v>
      </c>
      <c r="AY62" s="379">
        <v>0</v>
      </c>
      <c r="AZ62" s="379">
        <v>0</v>
      </c>
      <c r="BA62" s="379">
        <v>0</v>
      </c>
      <c r="BB62" s="379">
        <v>0</v>
      </c>
      <c r="BC62" s="379">
        <v>0</v>
      </c>
      <c r="BD62" s="379">
        <v>0</v>
      </c>
      <c r="BE62" s="379">
        <v>0</v>
      </c>
      <c r="BF62" s="379">
        <v>0</v>
      </c>
      <c r="BG62" s="379">
        <v>0</v>
      </c>
      <c r="BH62" s="379">
        <v>0.37936199999999998</v>
      </c>
      <c r="BI62" s="379">
        <v>0</v>
      </c>
      <c r="BJ62" s="379">
        <v>8.1618999999999997E-2</v>
      </c>
      <c r="BK62" s="379">
        <v>0</v>
      </c>
      <c r="BL62" s="379">
        <v>0</v>
      </c>
      <c r="BM62" s="379">
        <v>0</v>
      </c>
      <c r="BN62" s="379">
        <v>0</v>
      </c>
      <c r="BO62" s="379">
        <v>0</v>
      </c>
      <c r="BP62" s="379">
        <v>0</v>
      </c>
      <c r="BQ62" s="379">
        <v>0</v>
      </c>
      <c r="BR62" s="379">
        <v>0</v>
      </c>
      <c r="BS62" s="379">
        <v>0</v>
      </c>
      <c r="BT62" s="379">
        <v>0</v>
      </c>
      <c r="BU62" s="379">
        <v>0</v>
      </c>
      <c r="BV62" s="379">
        <v>0</v>
      </c>
      <c r="BW62" s="379">
        <v>0</v>
      </c>
      <c r="BX62" s="379">
        <v>0</v>
      </c>
      <c r="BY62" s="379">
        <v>0</v>
      </c>
      <c r="BZ62" s="379">
        <v>0</v>
      </c>
      <c r="CA62" s="379">
        <v>0</v>
      </c>
      <c r="CB62" s="379">
        <v>1.64E-4</v>
      </c>
      <c r="CC62" s="379">
        <v>0</v>
      </c>
      <c r="CD62" s="379">
        <v>0</v>
      </c>
      <c r="CE62" s="379">
        <v>0</v>
      </c>
      <c r="CF62" s="379">
        <v>0</v>
      </c>
      <c r="CG62" s="379">
        <v>0</v>
      </c>
      <c r="CH62" s="379">
        <v>0</v>
      </c>
      <c r="CI62" s="379">
        <v>0</v>
      </c>
      <c r="CJ62" s="379">
        <v>0</v>
      </c>
      <c r="CK62" s="379">
        <v>0</v>
      </c>
      <c r="CL62" s="379">
        <v>0</v>
      </c>
      <c r="CM62" s="379">
        <v>0</v>
      </c>
      <c r="CN62" s="379">
        <v>0</v>
      </c>
      <c r="CO62" s="379">
        <v>0</v>
      </c>
      <c r="CP62" s="379">
        <v>0</v>
      </c>
      <c r="CQ62" s="379">
        <v>0</v>
      </c>
      <c r="CR62" s="379">
        <v>0</v>
      </c>
      <c r="CS62" s="379">
        <v>0</v>
      </c>
      <c r="CT62" s="379">
        <v>0</v>
      </c>
      <c r="CU62" s="379">
        <v>0</v>
      </c>
      <c r="CV62" s="379">
        <v>0</v>
      </c>
      <c r="CW62" s="379">
        <v>0</v>
      </c>
      <c r="CX62" s="379">
        <v>0.14621100000000001</v>
      </c>
      <c r="CY62" s="379">
        <v>0</v>
      </c>
      <c r="CZ62" s="379">
        <v>0</v>
      </c>
      <c r="DA62" s="379">
        <v>0</v>
      </c>
      <c r="DB62" s="379">
        <v>0</v>
      </c>
      <c r="DC62" s="379">
        <v>0</v>
      </c>
      <c r="DD62" s="379">
        <v>0</v>
      </c>
      <c r="DE62" s="379">
        <v>0</v>
      </c>
      <c r="DF62" s="379">
        <v>0</v>
      </c>
      <c r="DG62" s="379">
        <v>0</v>
      </c>
      <c r="DH62" s="380">
        <v>5.0899999999999999E-3</v>
      </c>
    </row>
    <row r="63" spans="2:112" ht="14.1" customHeight="1">
      <c r="B63" s="70" t="s">
        <v>536</v>
      </c>
      <c r="C63" s="252" t="s">
        <v>454</v>
      </c>
      <c r="D63" s="379">
        <v>0</v>
      </c>
      <c r="E63" s="379">
        <v>0</v>
      </c>
      <c r="F63" s="379">
        <v>0</v>
      </c>
      <c r="G63" s="379">
        <v>0</v>
      </c>
      <c r="H63" s="379">
        <v>4.7521000000000001E-2</v>
      </c>
      <c r="I63" s="379">
        <v>0</v>
      </c>
      <c r="J63" s="379">
        <v>2.3900000000000001E-4</v>
      </c>
      <c r="K63" s="379">
        <v>0</v>
      </c>
      <c r="L63" s="379">
        <v>0</v>
      </c>
      <c r="M63" s="379">
        <v>0</v>
      </c>
      <c r="N63" s="379">
        <v>0</v>
      </c>
      <c r="O63" s="379">
        <v>0</v>
      </c>
      <c r="P63" s="379">
        <v>0</v>
      </c>
      <c r="Q63" s="379">
        <v>0</v>
      </c>
      <c r="R63" s="379">
        <v>0</v>
      </c>
      <c r="S63" s="379">
        <v>0</v>
      </c>
      <c r="T63" s="379">
        <v>0</v>
      </c>
      <c r="U63" s="379">
        <v>0</v>
      </c>
      <c r="V63" s="379">
        <v>0</v>
      </c>
      <c r="W63" s="379">
        <v>0</v>
      </c>
      <c r="X63" s="379">
        <v>0</v>
      </c>
      <c r="Y63" s="379">
        <v>0</v>
      </c>
      <c r="Z63" s="379">
        <v>0</v>
      </c>
      <c r="AA63" s="379">
        <v>0</v>
      </c>
      <c r="AB63" s="379">
        <v>0</v>
      </c>
      <c r="AC63" s="379">
        <v>0</v>
      </c>
      <c r="AD63" s="379">
        <v>0</v>
      </c>
      <c r="AE63" s="379">
        <v>0</v>
      </c>
      <c r="AF63" s="379">
        <v>0</v>
      </c>
      <c r="AG63" s="379">
        <v>0</v>
      </c>
      <c r="AH63" s="379">
        <v>0</v>
      </c>
      <c r="AI63" s="379">
        <v>0</v>
      </c>
      <c r="AJ63" s="379">
        <v>0</v>
      </c>
      <c r="AK63" s="379">
        <v>0</v>
      </c>
      <c r="AL63" s="379">
        <v>0</v>
      </c>
      <c r="AM63" s="379">
        <v>0</v>
      </c>
      <c r="AN63" s="379">
        <v>0</v>
      </c>
      <c r="AO63" s="379">
        <v>0</v>
      </c>
      <c r="AP63" s="379">
        <v>0</v>
      </c>
      <c r="AQ63" s="379">
        <v>0</v>
      </c>
      <c r="AR63" s="379">
        <v>0</v>
      </c>
      <c r="AS63" s="379">
        <v>0</v>
      </c>
      <c r="AT63" s="379">
        <v>0</v>
      </c>
      <c r="AU63" s="379">
        <v>0</v>
      </c>
      <c r="AV63" s="379">
        <v>0</v>
      </c>
      <c r="AW63" s="379">
        <v>0</v>
      </c>
      <c r="AX63" s="379">
        <v>0</v>
      </c>
      <c r="AY63" s="379">
        <v>0</v>
      </c>
      <c r="AZ63" s="379">
        <v>0</v>
      </c>
      <c r="BA63" s="379">
        <v>0</v>
      </c>
      <c r="BB63" s="379">
        <v>0</v>
      </c>
      <c r="BC63" s="379">
        <v>0</v>
      </c>
      <c r="BD63" s="379">
        <v>0</v>
      </c>
      <c r="BE63" s="379">
        <v>0</v>
      </c>
      <c r="BF63" s="379">
        <v>0</v>
      </c>
      <c r="BG63" s="379">
        <v>0</v>
      </c>
      <c r="BH63" s="379">
        <v>0</v>
      </c>
      <c r="BI63" s="379">
        <v>0.140845</v>
      </c>
      <c r="BJ63" s="379">
        <v>0</v>
      </c>
      <c r="BK63" s="379">
        <v>0</v>
      </c>
      <c r="BL63" s="379">
        <v>0</v>
      </c>
      <c r="BM63" s="379">
        <v>0</v>
      </c>
      <c r="BN63" s="379">
        <v>0</v>
      </c>
      <c r="BO63" s="379">
        <v>0</v>
      </c>
      <c r="BP63" s="379">
        <v>0</v>
      </c>
      <c r="BQ63" s="379">
        <v>0</v>
      </c>
      <c r="BR63" s="379">
        <v>0</v>
      </c>
      <c r="BS63" s="379">
        <v>0</v>
      </c>
      <c r="BT63" s="379">
        <v>0</v>
      </c>
      <c r="BU63" s="379">
        <v>0</v>
      </c>
      <c r="BV63" s="379">
        <v>0</v>
      </c>
      <c r="BW63" s="379">
        <v>0</v>
      </c>
      <c r="BX63" s="379">
        <v>0</v>
      </c>
      <c r="BY63" s="379">
        <v>0</v>
      </c>
      <c r="BZ63" s="379">
        <v>0</v>
      </c>
      <c r="CA63" s="379">
        <v>0</v>
      </c>
      <c r="CB63" s="379">
        <v>0</v>
      </c>
      <c r="CC63" s="379">
        <v>2.9267999999999999E-2</v>
      </c>
      <c r="CD63" s="379">
        <v>0</v>
      </c>
      <c r="CE63" s="379">
        <v>0</v>
      </c>
      <c r="CF63" s="379">
        <v>0</v>
      </c>
      <c r="CG63" s="379">
        <v>9.01E-4</v>
      </c>
      <c r="CH63" s="379">
        <v>0</v>
      </c>
      <c r="CI63" s="379">
        <v>0</v>
      </c>
      <c r="CJ63" s="379">
        <v>0</v>
      </c>
      <c r="CK63" s="379">
        <v>0</v>
      </c>
      <c r="CL63" s="379">
        <v>0</v>
      </c>
      <c r="CM63" s="379">
        <v>0</v>
      </c>
      <c r="CN63" s="379">
        <v>1.0280000000000001E-3</v>
      </c>
      <c r="CO63" s="379">
        <v>1.01E-4</v>
      </c>
      <c r="CP63" s="379">
        <v>3.1399999999999999E-4</v>
      </c>
      <c r="CQ63" s="379">
        <v>0</v>
      </c>
      <c r="CR63" s="379">
        <v>0</v>
      </c>
      <c r="CS63" s="379">
        <v>0</v>
      </c>
      <c r="CT63" s="379">
        <v>0</v>
      </c>
      <c r="CU63" s="379">
        <v>0</v>
      </c>
      <c r="CV63" s="379">
        <v>0</v>
      </c>
      <c r="CW63" s="379">
        <v>0</v>
      </c>
      <c r="CX63" s="379">
        <v>0</v>
      </c>
      <c r="CY63" s="379">
        <v>0</v>
      </c>
      <c r="CZ63" s="379">
        <v>0</v>
      </c>
      <c r="DA63" s="379">
        <v>0</v>
      </c>
      <c r="DB63" s="379">
        <v>0</v>
      </c>
      <c r="DC63" s="379">
        <v>2.9E-5</v>
      </c>
      <c r="DD63" s="379">
        <v>0</v>
      </c>
      <c r="DE63" s="379">
        <v>0</v>
      </c>
      <c r="DF63" s="379">
        <v>0</v>
      </c>
      <c r="DG63" s="379">
        <v>0</v>
      </c>
      <c r="DH63" s="380">
        <v>1.7200000000000001E-4</v>
      </c>
    </row>
    <row r="64" spans="2:112" ht="14.1" customHeight="1">
      <c r="B64" s="70" t="s">
        <v>537</v>
      </c>
      <c r="C64" s="252" t="s">
        <v>455</v>
      </c>
      <c r="D64" s="379">
        <v>0</v>
      </c>
      <c r="E64" s="379">
        <v>0</v>
      </c>
      <c r="F64" s="379">
        <v>0</v>
      </c>
      <c r="G64" s="379">
        <v>0</v>
      </c>
      <c r="H64" s="379">
        <v>0</v>
      </c>
      <c r="I64" s="379">
        <v>0</v>
      </c>
      <c r="J64" s="379">
        <v>0</v>
      </c>
      <c r="K64" s="379">
        <v>0</v>
      </c>
      <c r="L64" s="379">
        <v>0</v>
      </c>
      <c r="M64" s="379">
        <v>0</v>
      </c>
      <c r="N64" s="379">
        <v>0</v>
      </c>
      <c r="O64" s="379">
        <v>0</v>
      </c>
      <c r="P64" s="379">
        <v>0</v>
      </c>
      <c r="Q64" s="379">
        <v>0</v>
      </c>
      <c r="R64" s="379">
        <v>0</v>
      </c>
      <c r="S64" s="379">
        <v>0</v>
      </c>
      <c r="T64" s="379">
        <v>0</v>
      </c>
      <c r="U64" s="379">
        <v>0</v>
      </c>
      <c r="V64" s="379">
        <v>0</v>
      </c>
      <c r="W64" s="379">
        <v>0</v>
      </c>
      <c r="X64" s="379">
        <v>0</v>
      </c>
      <c r="Y64" s="379">
        <v>0</v>
      </c>
      <c r="Z64" s="379">
        <v>0</v>
      </c>
      <c r="AA64" s="379">
        <v>0</v>
      </c>
      <c r="AB64" s="379">
        <v>0</v>
      </c>
      <c r="AC64" s="379">
        <v>0</v>
      </c>
      <c r="AD64" s="379">
        <v>0</v>
      </c>
      <c r="AE64" s="379">
        <v>0</v>
      </c>
      <c r="AF64" s="379">
        <v>0</v>
      </c>
      <c r="AG64" s="379">
        <v>0</v>
      </c>
      <c r="AH64" s="379">
        <v>0</v>
      </c>
      <c r="AI64" s="379">
        <v>0</v>
      </c>
      <c r="AJ64" s="379">
        <v>0</v>
      </c>
      <c r="AK64" s="379">
        <v>0</v>
      </c>
      <c r="AL64" s="379">
        <v>0</v>
      </c>
      <c r="AM64" s="379">
        <v>0</v>
      </c>
      <c r="AN64" s="379">
        <v>0</v>
      </c>
      <c r="AO64" s="379">
        <v>0</v>
      </c>
      <c r="AP64" s="379">
        <v>0</v>
      </c>
      <c r="AQ64" s="379">
        <v>0</v>
      </c>
      <c r="AR64" s="379">
        <v>0</v>
      </c>
      <c r="AS64" s="379">
        <v>0</v>
      </c>
      <c r="AT64" s="379">
        <v>0</v>
      </c>
      <c r="AU64" s="379">
        <v>0</v>
      </c>
      <c r="AV64" s="379">
        <v>0</v>
      </c>
      <c r="AW64" s="379">
        <v>0</v>
      </c>
      <c r="AX64" s="379">
        <v>0</v>
      </c>
      <c r="AY64" s="379">
        <v>0</v>
      </c>
      <c r="AZ64" s="379">
        <v>0</v>
      </c>
      <c r="BA64" s="379">
        <v>0</v>
      </c>
      <c r="BB64" s="379">
        <v>0</v>
      </c>
      <c r="BC64" s="379">
        <v>0</v>
      </c>
      <c r="BD64" s="379">
        <v>0</v>
      </c>
      <c r="BE64" s="379">
        <v>0</v>
      </c>
      <c r="BF64" s="379">
        <v>0</v>
      </c>
      <c r="BG64" s="379">
        <v>0</v>
      </c>
      <c r="BH64" s="379">
        <v>0</v>
      </c>
      <c r="BI64" s="379">
        <v>0</v>
      </c>
      <c r="BJ64" s="379">
        <v>0.23811099999999999</v>
      </c>
      <c r="BK64" s="379">
        <v>0</v>
      </c>
      <c r="BL64" s="379">
        <v>0</v>
      </c>
      <c r="BM64" s="379">
        <v>0</v>
      </c>
      <c r="BN64" s="379">
        <v>0</v>
      </c>
      <c r="BO64" s="379">
        <v>0</v>
      </c>
      <c r="BP64" s="379">
        <v>0</v>
      </c>
      <c r="BQ64" s="379">
        <v>0</v>
      </c>
      <c r="BR64" s="379">
        <v>0</v>
      </c>
      <c r="BS64" s="379">
        <v>0</v>
      </c>
      <c r="BT64" s="379">
        <v>0</v>
      </c>
      <c r="BU64" s="379">
        <v>0</v>
      </c>
      <c r="BV64" s="379">
        <v>0</v>
      </c>
      <c r="BW64" s="379">
        <v>0</v>
      </c>
      <c r="BX64" s="379">
        <v>0</v>
      </c>
      <c r="BY64" s="379">
        <v>0</v>
      </c>
      <c r="BZ64" s="379">
        <v>8.3785999999999999E-2</v>
      </c>
      <c r="CA64" s="379">
        <v>0</v>
      </c>
      <c r="CB64" s="379">
        <v>0</v>
      </c>
      <c r="CC64" s="379">
        <v>0</v>
      </c>
      <c r="CD64" s="379">
        <v>0.150314</v>
      </c>
      <c r="CE64" s="379">
        <v>0</v>
      </c>
      <c r="CF64" s="379">
        <v>0</v>
      </c>
      <c r="CG64" s="379">
        <v>2.7039999999999998E-3</v>
      </c>
      <c r="CH64" s="379">
        <v>0</v>
      </c>
      <c r="CI64" s="379">
        <v>0</v>
      </c>
      <c r="CJ64" s="379">
        <v>0</v>
      </c>
      <c r="CK64" s="379">
        <v>0</v>
      </c>
      <c r="CL64" s="379">
        <v>0</v>
      </c>
      <c r="CM64" s="379">
        <v>0</v>
      </c>
      <c r="CN64" s="379">
        <v>5.561E-3</v>
      </c>
      <c r="CO64" s="379">
        <v>0</v>
      </c>
      <c r="CP64" s="379">
        <v>0</v>
      </c>
      <c r="CQ64" s="379">
        <v>0</v>
      </c>
      <c r="CR64" s="379">
        <v>0</v>
      </c>
      <c r="CS64" s="379">
        <v>0</v>
      </c>
      <c r="CT64" s="379">
        <v>0</v>
      </c>
      <c r="CU64" s="379">
        <v>0</v>
      </c>
      <c r="CV64" s="379">
        <v>0</v>
      </c>
      <c r="CW64" s="379">
        <v>0</v>
      </c>
      <c r="CX64" s="379">
        <v>5.1609999999999998E-3</v>
      </c>
      <c r="CY64" s="379">
        <v>5.0000000000000004E-6</v>
      </c>
      <c r="CZ64" s="379">
        <v>0</v>
      </c>
      <c r="DA64" s="379">
        <v>0</v>
      </c>
      <c r="DB64" s="379">
        <v>0</v>
      </c>
      <c r="DC64" s="379">
        <v>0</v>
      </c>
      <c r="DD64" s="379">
        <v>0</v>
      </c>
      <c r="DE64" s="379">
        <v>2.9799999999999998E-4</v>
      </c>
      <c r="DF64" s="379">
        <v>0</v>
      </c>
      <c r="DG64" s="379">
        <v>0</v>
      </c>
      <c r="DH64" s="380">
        <v>7.1400000000000001E-4</v>
      </c>
    </row>
    <row r="65" spans="2:112" ht="14.1" customHeight="1">
      <c r="B65" s="70" t="s">
        <v>538</v>
      </c>
      <c r="C65" s="252" t="s">
        <v>91</v>
      </c>
      <c r="D65" s="379">
        <v>5.5999999999999999E-5</v>
      </c>
      <c r="E65" s="379">
        <v>0</v>
      </c>
      <c r="F65" s="379">
        <v>1.5200000000000001E-4</v>
      </c>
      <c r="G65" s="379">
        <v>2.05E-4</v>
      </c>
      <c r="H65" s="379">
        <v>9.2309999999999996E-3</v>
      </c>
      <c r="I65" s="379">
        <v>1.3799999999999999E-3</v>
      </c>
      <c r="J65" s="379">
        <v>7.1699999999999997E-4</v>
      </c>
      <c r="K65" s="379">
        <v>2.3800000000000001E-4</v>
      </c>
      <c r="L65" s="379">
        <v>7.2900000000000005E-4</v>
      </c>
      <c r="M65" s="379">
        <v>1.792E-3</v>
      </c>
      <c r="N65" s="379">
        <v>0</v>
      </c>
      <c r="O65" s="379">
        <v>0</v>
      </c>
      <c r="P65" s="379">
        <v>2.7644999999999999E-2</v>
      </c>
      <c r="Q65" s="379">
        <v>7.0699999999999995E-4</v>
      </c>
      <c r="R65" s="379">
        <v>3.5560000000000001E-3</v>
      </c>
      <c r="S65" s="379">
        <v>7.45E-4</v>
      </c>
      <c r="T65" s="379">
        <v>2.8499999999999999E-4</v>
      </c>
      <c r="U65" s="379">
        <v>0</v>
      </c>
      <c r="V65" s="379">
        <v>0</v>
      </c>
      <c r="W65" s="379">
        <v>0</v>
      </c>
      <c r="X65" s="379">
        <v>0</v>
      </c>
      <c r="Y65" s="379">
        <v>1.635E-3</v>
      </c>
      <c r="Z65" s="379">
        <v>2.3900000000000001E-4</v>
      </c>
      <c r="AA65" s="379">
        <v>0</v>
      </c>
      <c r="AB65" s="379">
        <v>1.35E-4</v>
      </c>
      <c r="AC65" s="379">
        <v>0</v>
      </c>
      <c r="AD65" s="379">
        <v>0</v>
      </c>
      <c r="AE65" s="379">
        <v>2.7E-4</v>
      </c>
      <c r="AF65" s="379">
        <v>2.0100000000000001E-4</v>
      </c>
      <c r="AG65" s="379">
        <v>1.44E-4</v>
      </c>
      <c r="AH65" s="379">
        <v>2.101E-3</v>
      </c>
      <c r="AI65" s="379">
        <v>2.4659999999999999E-3</v>
      </c>
      <c r="AJ65" s="379">
        <v>8.7000000000000001E-5</v>
      </c>
      <c r="AK65" s="379">
        <v>0</v>
      </c>
      <c r="AL65" s="379">
        <v>1.578E-3</v>
      </c>
      <c r="AM65" s="379">
        <v>0</v>
      </c>
      <c r="AN65" s="379">
        <v>1.6739999999999999E-3</v>
      </c>
      <c r="AO65" s="379">
        <v>1.3339999999999999E-3</v>
      </c>
      <c r="AP65" s="379">
        <v>0</v>
      </c>
      <c r="AQ65" s="379">
        <v>0</v>
      </c>
      <c r="AR65" s="379">
        <v>7.67E-4</v>
      </c>
      <c r="AS65" s="379">
        <v>2.9E-5</v>
      </c>
      <c r="AT65" s="379">
        <v>1.9799999999999999E-4</v>
      </c>
      <c r="AU65" s="379">
        <v>0</v>
      </c>
      <c r="AV65" s="379">
        <v>1.573E-3</v>
      </c>
      <c r="AW65" s="379">
        <v>2.1710000000000002E-3</v>
      </c>
      <c r="AX65" s="379">
        <v>3.4200000000000002E-4</v>
      </c>
      <c r="AY65" s="379">
        <v>1.042E-3</v>
      </c>
      <c r="AZ65" s="379">
        <v>4.8799999999999998E-3</v>
      </c>
      <c r="BA65" s="379">
        <v>0</v>
      </c>
      <c r="BB65" s="379">
        <v>2.637E-3</v>
      </c>
      <c r="BC65" s="379">
        <v>6.5600000000000001E-4</v>
      </c>
      <c r="BD65" s="379">
        <v>2.2659999999999998E-3</v>
      </c>
      <c r="BE65" s="379">
        <v>0</v>
      </c>
      <c r="BF65" s="379">
        <v>0</v>
      </c>
      <c r="BG65" s="379">
        <v>0</v>
      </c>
      <c r="BH65" s="379">
        <v>4.4700000000000002E-4</v>
      </c>
      <c r="BI65" s="379">
        <v>0</v>
      </c>
      <c r="BJ65" s="379">
        <v>3.3700000000000001E-4</v>
      </c>
      <c r="BK65" s="379">
        <v>9.8783999999999997E-2</v>
      </c>
      <c r="BL65" s="379">
        <v>0</v>
      </c>
      <c r="BM65" s="379">
        <v>1.3829999999999999E-3</v>
      </c>
      <c r="BN65" s="379">
        <v>4.47E-3</v>
      </c>
      <c r="BO65" s="379">
        <v>2.5089999999999999E-3</v>
      </c>
      <c r="BP65" s="379">
        <v>2.8839999999999998E-3</v>
      </c>
      <c r="BQ65" s="379">
        <v>1.2999999999999999E-5</v>
      </c>
      <c r="BR65" s="379">
        <v>0</v>
      </c>
      <c r="BS65" s="379">
        <v>6.7599999999999995E-4</v>
      </c>
      <c r="BT65" s="379">
        <v>4.08E-4</v>
      </c>
      <c r="BU65" s="379">
        <v>3.3100000000000002E-4</v>
      </c>
      <c r="BV65" s="379">
        <v>1.8799999999999999E-4</v>
      </c>
      <c r="BW65" s="379">
        <v>0</v>
      </c>
      <c r="BX65" s="379">
        <v>0</v>
      </c>
      <c r="BY65" s="379">
        <v>0</v>
      </c>
      <c r="BZ65" s="379">
        <v>0</v>
      </c>
      <c r="CA65" s="379">
        <v>1.9000000000000001E-4</v>
      </c>
      <c r="CB65" s="379">
        <v>1.9000000000000001E-5</v>
      </c>
      <c r="CC65" s="379">
        <v>2.5700000000000001E-4</v>
      </c>
      <c r="CD65" s="379">
        <v>0</v>
      </c>
      <c r="CE65" s="379">
        <v>0</v>
      </c>
      <c r="CF65" s="379">
        <v>0</v>
      </c>
      <c r="CG65" s="379">
        <v>8.6000000000000003E-5</v>
      </c>
      <c r="CH65" s="379">
        <v>6.8999999999999997E-5</v>
      </c>
      <c r="CI65" s="379">
        <v>1.1850000000000001E-3</v>
      </c>
      <c r="CJ65" s="379">
        <v>2.0219999999999999E-3</v>
      </c>
      <c r="CK65" s="379">
        <v>1.3568999999999999E-2</v>
      </c>
      <c r="CL65" s="379">
        <v>6.1799999999999995E-4</v>
      </c>
      <c r="CM65" s="379">
        <v>3.5699999999999998E-3</v>
      </c>
      <c r="CN65" s="379">
        <v>1.189E-3</v>
      </c>
      <c r="CO65" s="379">
        <v>1.97E-3</v>
      </c>
      <c r="CP65" s="379">
        <v>6.6140000000000001E-3</v>
      </c>
      <c r="CQ65" s="379">
        <v>2.2699999999999999E-4</v>
      </c>
      <c r="CR65" s="379">
        <v>1.2E-4</v>
      </c>
      <c r="CS65" s="379">
        <v>3.1749999999999999E-3</v>
      </c>
      <c r="CT65" s="379">
        <v>1.598E-3</v>
      </c>
      <c r="CU65" s="379">
        <v>4.921E-3</v>
      </c>
      <c r="CV65" s="379">
        <v>6.8659999999999997E-3</v>
      </c>
      <c r="CW65" s="379">
        <v>1.7899999999999999E-3</v>
      </c>
      <c r="CX65" s="379">
        <v>9.19E-4</v>
      </c>
      <c r="CY65" s="379">
        <v>3.6979999999999999E-3</v>
      </c>
      <c r="CZ65" s="379">
        <v>2.415E-3</v>
      </c>
      <c r="DA65" s="379">
        <v>2.0300000000000001E-3</v>
      </c>
      <c r="DB65" s="379">
        <v>3.6749999999999999E-3</v>
      </c>
      <c r="DC65" s="379">
        <v>6.862E-3</v>
      </c>
      <c r="DD65" s="379">
        <v>0</v>
      </c>
      <c r="DE65" s="379">
        <v>7.9489999999999995E-3</v>
      </c>
      <c r="DF65" s="379">
        <v>0.12890499999999999</v>
      </c>
      <c r="DG65" s="379">
        <v>2.9599999999999998E-4</v>
      </c>
      <c r="DH65" s="380">
        <v>2.0230000000000001E-3</v>
      </c>
    </row>
    <row r="66" spans="2:112" ht="14.1" customHeight="1">
      <c r="B66" s="70" t="s">
        <v>539</v>
      </c>
      <c r="C66" s="252" t="s">
        <v>652</v>
      </c>
      <c r="D66" s="379">
        <v>3.7500000000000001E-4</v>
      </c>
      <c r="E66" s="379">
        <v>1.3079999999999999E-3</v>
      </c>
      <c r="F66" s="379">
        <v>0</v>
      </c>
      <c r="G66" s="379">
        <v>1.7730000000000001E-3</v>
      </c>
      <c r="H66" s="379">
        <v>0</v>
      </c>
      <c r="I66" s="379">
        <v>0</v>
      </c>
      <c r="J66" s="379">
        <v>0</v>
      </c>
      <c r="K66" s="379">
        <v>1.37E-4</v>
      </c>
      <c r="L66" s="379">
        <v>1.0089999999999999E-3</v>
      </c>
      <c r="M66" s="379">
        <v>5.1971000000000003E-2</v>
      </c>
      <c r="N66" s="379">
        <v>0</v>
      </c>
      <c r="O66" s="379">
        <v>0</v>
      </c>
      <c r="P66" s="379">
        <v>0</v>
      </c>
      <c r="Q66" s="379">
        <v>9.8689999999999993E-3</v>
      </c>
      <c r="R66" s="379">
        <v>0</v>
      </c>
      <c r="S66" s="379">
        <v>3.4067E-2</v>
      </c>
      <c r="T66" s="379">
        <v>0</v>
      </c>
      <c r="U66" s="379">
        <v>0</v>
      </c>
      <c r="V66" s="379">
        <v>2.5728999999999998E-2</v>
      </c>
      <c r="W66" s="379">
        <v>8.5109999999999995E-3</v>
      </c>
      <c r="X66" s="379">
        <v>0</v>
      </c>
      <c r="Y66" s="379">
        <v>2.8609999999999998E-3</v>
      </c>
      <c r="Z66" s="379">
        <v>0</v>
      </c>
      <c r="AA66" s="379">
        <v>0</v>
      </c>
      <c r="AB66" s="379">
        <v>0</v>
      </c>
      <c r="AC66" s="379">
        <v>0</v>
      </c>
      <c r="AD66" s="379">
        <v>0</v>
      </c>
      <c r="AE66" s="379">
        <v>0</v>
      </c>
      <c r="AF66" s="379">
        <v>4.8560000000000001E-3</v>
      </c>
      <c r="AG66" s="379">
        <v>0</v>
      </c>
      <c r="AH66" s="379">
        <v>0</v>
      </c>
      <c r="AI66" s="379">
        <v>1.5254999999999999E-2</v>
      </c>
      <c r="AJ66" s="379">
        <v>1.4419999999999999E-3</v>
      </c>
      <c r="AK66" s="379">
        <v>0</v>
      </c>
      <c r="AL66" s="379">
        <v>1.21E-4</v>
      </c>
      <c r="AM66" s="379">
        <v>3.8043E-2</v>
      </c>
      <c r="AN66" s="379">
        <v>4.1800000000000002E-4</v>
      </c>
      <c r="AO66" s="379">
        <v>3.6089999999999998E-3</v>
      </c>
      <c r="AP66" s="379">
        <v>0</v>
      </c>
      <c r="AQ66" s="379">
        <v>4.5488000000000001E-2</v>
      </c>
      <c r="AR66" s="379">
        <v>3.581E-3</v>
      </c>
      <c r="AS66" s="379">
        <v>0</v>
      </c>
      <c r="AT66" s="379">
        <v>2.3699999999999999E-4</v>
      </c>
      <c r="AU66" s="379">
        <v>0</v>
      </c>
      <c r="AV66" s="379">
        <v>0</v>
      </c>
      <c r="AW66" s="379">
        <v>0</v>
      </c>
      <c r="AX66" s="379">
        <v>7.6999999999999996E-4</v>
      </c>
      <c r="AY66" s="379">
        <v>0</v>
      </c>
      <c r="AZ66" s="379">
        <v>0</v>
      </c>
      <c r="BA66" s="379">
        <v>0</v>
      </c>
      <c r="BB66" s="379">
        <v>0</v>
      </c>
      <c r="BC66" s="379">
        <v>0</v>
      </c>
      <c r="BD66" s="379">
        <v>0</v>
      </c>
      <c r="BE66" s="379">
        <v>0</v>
      </c>
      <c r="BF66" s="379">
        <v>0</v>
      </c>
      <c r="BG66" s="379">
        <v>0</v>
      </c>
      <c r="BH66" s="379">
        <v>3.0499999999999999E-4</v>
      </c>
      <c r="BI66" s="379">
        <v>0</v>
      </c>
      <c r="BJ66" s="379">
        <v>0</v>
      </c>
      <c r="BK66" s="379">
        <v>1.16E-4</v>
      </c>
      <c r="BL66" s="379">
        <v>0</v>
      </c>
      <c r="BM66" s="379">
        <v>0</v>
      </c>
      <c r="BN66" s="379">
        <v>0</v>
      </c>
      <c r="BO66" s="379">
        <v>1.7000000000000001E-4</v>
      </c>
      <c r="BP66" s="379">
        <v>1.1E-5</v>
      </c>
      <c r="BQ66" s="379">
        <v>5.306E-3</v>
      </c>
      <c r="BR66" s="379">
        <v>4.5450000000000004E-3</v>
      </c>
      <c r="BS66" s="379">
        <v>0</v>
      </c>
      <c r="BT66" s="379">
        <v>0</v>
      </c>
      <c r="BU66" s="379">
        <v>0</v>
      </c>
      <c r="BV66" s="379">
        <v>0</v>
      </c>
      <c r="BW66" s="379">
        <v>0</v>
      </c>
      <c r="BX66" s="379">
        <v>0</v>
      </c>
      <c r="BY66" s="379">
        <v>0</v>
      </c>
      <c r="BZ66" s="379">
        <v>0</v>
      </c>
      <c r="CA66" s="379">
        <v>1.64E-4</v>
      </c>
      <c r="CB66" s="379">
        <v>0</v>
      </c>
      <c r="CC66" s="379">
        <v>0</v>
      </c>
      <c r="CD66" s="379">
        <v>0</v>
      </c>
      <c r="CE66" s="379">
        <v>0</v>
      </c>
      <c r="CF66" s="379">
        <v>0</v>
      </c>
      <c r="CG66" s="379">
        <v>0</v>
      </c>
      <c r="CH66" s="379">
        <v>0</v>
      </c>
      <c r="CI66" s="379">
        <v>0</v>
      </c>
      <c r="CJ66" s="379">
        <v>0</v>
      </c>
      <c r="CK66" s="379">
        <v>0</v>
      </c>
      <c r="CL66" s="379">
        <v>0</v>
      </c>
      <c r="CM66" s="379">
        <v>0</v>
      </c>
      <c r="CN66" s="379">
        <v>0</v>
      </c>
      <c r="CO66" s="379">
        <v>0</v>
      </c>
      <c r="CP66" s="379">
        <v>0</v>
      </c>
      <c r="CQ66" s="379">
        <v>0</v>
      </c>
      <c r="CR66" s="379">
        <v>0</v>
      </c>
      <c r="CS66" s="379">
        <v>0</v>
      </c>
      <c r="CT66" s="379">
        <v>0</v>
      </c>
      <c r="CU66" s="379">
        <v>0</v>
      </c>
      <c r="CV66" s="379">
        <v>0</v>
      </c>
      <c r="CW66" s="379">
        <v>0</v>
      </c>
      <c r="CX66" s="379">
        <v>0</v>
      </c>
      <c r="CY66" s="379">
        <v>0</v>
      </c>
      <c r="CZ66" s="379">
        <v>0</v>
      </c>
      <c r="DA66" s="379">
        <v>6.7999999999999999E-5</v>
      </c>
      <c r="DB66" s="379">
        <v>0</v>
      </c>
      <c r="DC66" s="379">
        <v>0</v>
      </c>
      <c r="DD66" s="379">
        <v>0</v>
      </c>
      <c r="DE66" s="379">
        <v>0</v>
      </c>
      <c r="DF66" s="379">
        <v>0</v>
      </c>
      <c r="DG66" s="379">
        <v>0</v>
      </c>
      <c r="DH66" s="380">
        <v>1.4499999999999999E-3</v>
      </c>
    </row>
    <row r="67" spans="2:112" ht="14.1" customHeight="1">
      <c r="B67" s="70" t="s">
        <v>540</v>
      </c>
      <c r="C67" s="252" t="s">
        <v>653</v>
      </c>
      <c r="D67" s="379">
        <v>0</v>
      </c>
      <c r="E67" s="379">
        <v>0</v>
      </c>
      <c r="F67" s="379">
        <v>0</v>
      </c>
      <c r="G67" s="379">
        <v>0</v>
      </c>
      <c r="H67" s="379">
        <v>0</v>
      </c>
      <c r="I67" s="379">
        <v>0</v>
      </c>
      <c r="J67" s="379">
        <v>0</v>
      </c>
      <c r="K67" s="379">
        <v>0</v>
      </c>
      <c r="L67" s="379">
        <v>0</v>
      </c>
      <c r="M67" s="379">
        <v>0</v>
      </c>
      <c r="N67" s="379">
        <v>0</v>
      </c>
      <c r="O67" s="379">
        <v>0</v>
      </c>
      <c r="P67" s="379">
        <v>0</v>
      </c>
      <c r="Q67" s="379">
        <v>0</v>
      </c>
      <c r="R67" s="379">
        <v>0</v>
      </c>
      <c r="S67" s="379">
        <v>0</v>
      </c>
      <c r="T67" s="379">
        <v>0</v>
      </c>
      <c r="U67" s="379">
        <v>0</v>
      </c>
      <c r="V67" s="379">
        <v>0</v>
      </c>
      <c r="W67" s="379">
        <v>0</v>
      </c>
      <c r="X67" s="379">
        <v>0</v>
      </c>
      <c r="Y67" s="379">
        <v>0</v>
      </c>
      <c r="Z67" s="379">
        <v>0</v>
      </c>
      <c r="AA67" s="379">
        <v>0</v>
      </c>
      <c r="AB67" s="379">
        <v>0</v>
      </c>
      <c r="AC67" s="379">
        <v>0</v>
      </c>
      <c r="AD67" s="379">
        <v>0</v>
      </c>
      <c r="AE67" s="379">
        <v>0</v>
      </c>
      <c r="AF67" s="379">
        <v>0</v>
      </c>
      <c r="AG67" s="379">
        <v>0</v>
      </c>
      <c r="AH67" s="379">
        <v>0</v>
      </c>
      <c r="AI67" s="379">
        <v>0</v>
      </c>
      <c r="AJ67" s="379">
        <v>0</v>
      </c>
      <c r="AK67" s="379">
        <v>0</v>
      </c>
      <c r="AL67" s="379">
        <v>0</v>
      </c>
      <c r="AM67" s="379">
        <v>0</v>
      </c>
      <c r="AN67" s="379">
        <v>0</v>
      </c>
      <c r="AO67" s="379">
        <v>0</v>
      </c>
      <c r="AP67" s="379">
        <v>0</v>
      </c>
      <c r="AQ67" s="379">
        <v>0</v>
      </c>
      <c r="AR67" s="379">
        <v>0</v>
      </c>
      <c r="AS67" s="379">
        <v>0</v>
      </c>
      <c r="AT67" s="379">
        <v>0</v>
      </c>
      <c r="AU67" s="379">
        <v>0</v>
      </c>
      <c r="AV67" s="379">
        <v>0</v>
      </c>
      <c r="AW67" s="379">
        <v>0</v>
      </c>
      <c r="AX67" s="379">
        <v>0</v>
      </c>
      <c r="AY67" s="379">
        <v>0</v>
      </c>
      <c r="AZ67" s="379">
        <v>0</v>
      </c>
      <c r="BA67" s="379">
        <v>0</v>
      </c>
      <c r="BB67" s="379">
        <v>0</v>
      </c>
      <c r="BC67" s="379">
        <v>0</v>
      </c>
      <c r="BD67" s="379">
        <v>0</v>
      </c>
      <c r="BE67" s="379">
        <v>0</v>
      </c>
      <c r="BF67" s="379">
        <v>0</v>
      </c>
      <c r="BG67" s="379">
        <v>0</v>
      </c>
      <c r="BH67" s="379">
        <v>0</v>
      </c>
      <c r="BI67" s="379">
        <v>0</v>
      </c>
      <c r="BJ67" s="379">
        <v>0</v>
      </c>
      <c r="BK67" s="379">
        <v>0</v>
      </c>
      <c r="BL67" s="379">
        <v>0</v>
      </c>
      <c r="BM67" s="379">
        <v>0</v>
      </c>
      <c r="BN67" s="379">
        <v>0</v>
      </c>
      <c r="BO67" s="379">
        <v>0</v>
      </c>
      <c r="BP67" s="379">
        <v>0</v>
      </c>
      <c r="BQ67" s="379">
        <v>0</v>
      </c>
      <c r="BR67" s="379">
        <v>0</v>
      </c>
      <c r="BS67" s="379">
        <v>0</v>
      </c>
      <c r="BT67" s="379">
        <v>0</v>
      </c>
      <c r="BU67" s="379">
        <v>0</v>
      </c>
      <c r="BV67" s="379">
        <v>0</v>
      </c>
      <c r="BW67" s="379">
        <v>0</v>
      </c>
      <c r="BX67" s="379">
        <v>0</v>
      </c>
      <c r="BY67" s="379">
        <v>0</v>
      </c>
      <c r="BZ67" s="379">
        <v>0</v>
      </c>
      <c r="CA67" s="379">
        <v>0</v>
      </c>
      <c r="CB67" s="379">
        <v>0</v>
      </c>
      <c r="CC67" s="379">
        <v>0</v>
      </c>
      <c r="CD67" s="379">
        <v>0</v>
      </c>
      <c r="CE67" s="379">
        <v>0</v>
      </c>
      <c r="CF67" s="379">
        <v>0</v>
      </c>
      <c r="CG67" s="379">
        <v>0</v>
      </c>
      <c r="CH67" s="379">
        <v>0</v>
      </c>
      <c r="CI67" s="379">
        <v>0</v>
      </c>
      <c r="CJ67" s="379">
        <v>0</v>
      </c>
      <c r="CK67" s="379">
        <v>0</v>
      </c>
      <c r="CL67" s="379">
        <v>0</v>
      </c>
      <c r="CM67" s="379">
        <v>0</v>
      </c>
      <c r="CN67" s="379">
        <v>0</v>
      </c>
      <c r="CO67" s="379">
        <v>0</v>
      </c>
      <c r="CP67" s="379">
        <v>0</v>
      </c>
      <c r="CQ67" s="379">
        <v>0</v>
      </c>
      <c r="CR67" s="379">
        <v>0</v>
      </c>
      <c r="CS67" s="379">
        <v>0</v>
      </c>
      <c r="CT67" s="379">
        <v>0</v>
      </c>
      <c r="CU67" s="379">
        <v>0</v>
      </c>
      <c r="CV67" s="379">
        <v>0</v>
      </c>
      <c r="CW67" s="379">
        <v>0</v>
      </c>
      <c r="CX67" s="379">
        <v>0</v>
      </c>
      <c r="CY67" s="379">
        <v>0</v>
      </c>
      <c r="CZ67" s="379">
        <v>0</v>
      </c>
      <c r="DA67" s="379">
        <v>0</v>
      </c>
      <c r="DB67" s="379">
        <v>0</v>
      </c>
      <c r="DC67" s="379">
        <v>0</v>
      </c>
      <c r="DD67" s="379">
        <v>0</v>
      </c>
      <c r="DE67" s="379">
        <v>0</v>
      </c>
      <c r="DF67" s="379">
        <v>0</v>
      </c>
      <c r="DG67" s="379">
        <v>0</v>
      </c>
      <c r="DH67" s="380">
        <v>0</v>
      </c>
    </row>
    <row r="68" spans="2:112" ht="14.1" customHeight="1">
      <c r="B68" s="70" t="s">
        <v>541</v>
      </c>
      <c r="C68" s="252" t="s">
        <v>456</v>
      </c>
      <c r="D68" s="379">
        <v>3.9849999999999998E-3</v>
      </c>
      <c r="E68" s="379">
        <v>5.0790000000000002E-3</v>
      </c>
      <c r="F68" s="379">
        <v>8.0689999999999998E-3</v>
      </c>
      <c r="G68" s="379">
        <v>3.7500000000000001E-4</v>
      </c>
      <c r="H68" s="379">
        <v>0</v>
      </c>
      <c r="I68" s="379">
        <v>3.7469999999999999E-3</v>
      </c>
      <c r="J68" s="379">
        <v>3.346E-3</v>
      </c>
      <c r="K68" s="379">
        <v>7.3300000000000004E-4</v>
      </c>
      <c r="L68" s="379">
        <v>1.6260000000000001E-3</v>
      </c>
      <c r="M68" s="379">
        <v>5.3759999999999997E-3</v>
      </c>
      <c r="N68" s="379">
        <v>0</v>
      </c>
      <c r="O68" s="379">
        <v>6.5040000000000002E-3</v>
      </c>
      <c r="P68" s="379">
        <v>2.5000000000000001E-3</v>
      </c>
      <c r="Q68" s="379">
        <v>7.2300000000000001E-4</v>
      </c>
      <c r="R68" s="379">
        <v>2.82E-3</v>
      </c>
      <c r="S68" s="379">
        <v>1.1372E-2</v>
      </c>
      <c r="T68" s="379">
        <v>4.8529999999999997E-3</v>
      </c>
      <c r="U68" s="379">
        <v>2.1150000000000001E-3</v>
      </c>
      <c r="V68" s="379">
        <v>3.1849999999999999E-3</v>
      </c>
      <c r="W68" s="379">
        <v>2.9399999999999999E-3</v>
      </c>
      <c r="X68" s="379">
        <v>0</v>
      </c>
      <c r="Y68" s="379">
        <v>8.5819999999999994E-3</v>
      </c>
      <c r="Z68" s="379">
        <v>5.4869999999999997E-3</v>
      </c>
      <c r="AA68" s="379">
        <v>0</v>
      </c>
      <c r="AB68" s="379">
        <v>1.771E-3</v>
      </c>
      <c r="AC68" s="379">
        <v>3.8049999999999998E-3</v>
      </c>
      <c r="AD68" s="379">
        <v>0</v>
      </c>
      <c r="AE68" s="379">
        <v>6.8840000000000004E-3</v>
      </c>
      <c r="AF68" s="379">
        <v>5.1370000000000001E-3</v>
      </c>
      <c r="AG68" s="379">
        <v>4.032E-3</v>
      </c>
      <c r="AH68" s="379">
        <v>1.0499999999999999E-3</v>
      </c>
      <c r="AI68" s="379">
        <v>6.4859999999999996E-3</v>
      </c>
      <c r="AJ68" s="379">
        <v>6.6860000000000001E-3</v>
      </c>
      <c r="AK68" s="379">
        <v>0</v>
      </c>
      <c r="AL68" s="379">
        <v>8.7390000000000002E-3</v>
      </c>
      <c r="AM68" s="379">
        <v>1.3587E-2</v>
      </c>
      <c r="AN68" s="379">
        <v>2.9290000000000002E-3</v>
      </c>
      <c r="AO68" s="379">
        <v>6.0419999999999996E-3</v>
      </c>
      <c r="AP68" s="379">
        <v>2.3640000000000002E-3</v>
      </c>
      <c r="AQ68" s="379">
        <v>5.8890000000000001E-3</v>
      </c>
      <c r="AR68" s="379">
        <v>1.7910000000000001E-3</v>
      </c>
      <c r="AS68" s="379">
        <v>4.849E-3</v>
      </c>
      <c r="AT68" s="379">
        <v>4.274E-3</v>
      </c>
      <c r="AU68" s="379">
        <v>2.8289999999999999E-3</v>
      </c>
      <c r="AV68" s="379">
        <v>2.379E-3</v>
      </c>
      <c r="AW68" s="379">
        <v>2.0439999999999998E-3</v>
      </c>
      <c r="AX68" s="379">
        <v>2.6090000000000002E-3</v>
      </c>
      <c r="AY68" s="379">
        <v>5.9569999999999996E-3</v>
      </c>
      <c r="AZ68" s="379">
        <v>2.7290000000000001E-3</v>
      </c>
      <c r="BA68" s="379">
        <v>1.658E-3</v>
      </c>
      <c r="BB68" s="379">
        <v>1.846E-3</v>
      </c>
      <c r="BC68" s="379">
        <v>3.0630000000000002E-3</v>
      </c>
      <c r="BD68" s="379">
        <v>2.5500000000000002E-3</v>
      </c>
      <c r="BE68" s="379">
        <v>0</v>
      </c>
      <c r="BF68" s="379">
        <v>0</v>
      </c>
      <c r="BG68" s="379">
        <v>0</v>
      </c>
      <c r="BH68" s="379">
        <v>7.5199999999999996E-4</v>
      </c>
      <c r="BI68" s="379">
        <v>0</v>
      </c>
      <c r="BJ68" s="379">
        <v>2.6979999999999999E-3</v>
      </c>
      <c r="BK68" s="379">
        <v>2.3270000000000001E-3</v>
      </c>
      <c r="BL68" s="379">
        <v>3.9100000000000002E-4</v>
      </c>
      <c r="BM68" s="379">
        <v>8.6799999999999996E-4</v>
      </c>
      <c r="BN68" s="379">
        <v>1.4809999999999999E-3</v>
      </c>
      <c r="BO68" s="379">
        <v>4.5800000000000002E-4</v>
      </c>
      <c r="BP68" s="379">
        <v>4.0400000000000001E-4</v>
      </c>
      <c r="BQ68" s="379">
        <v>1.7172E-2</v>
      </c>
      <c r="BR68" s="379">
        <v>5.4538999999999997E-2</v>
      </c>
      <c r="BS68" s="379">
        <v>4.8515000000000003E-2</v>
      </c>
      <c r="BT68" s="379">
        <v>2.9750000000000002E-3</v>
      </c>
      <c r="BU68" s="379">
        <v>3.9459999999999999E-3</v>
      </c>
      <c r="BV68" s="379">
        <v>3.6020000000000002E-3</v>
      </c>
      <c r="BW68" s="379">
        <v>5.411E-3</v>
      </c>
      <c r="BX68" s="379">
        <v>1.6802000000000001E-2</v>
      </c>
      <c r="BY68" s="379">
        <v>1.5827000000000001E-2</v>
      </c>
      <c r="BZ68" s="379">
        <v>1.9182000000000001E-2</v>
      </c>
      <c r="CA68" s="379">
        <v>7.6800000000000002E-4</v>
      </c>
      <c r="CB68" s="379">
        <v>1.9623000000000002E-2</v>
      </c>
      <c r="CC68" s="379">
        <v>3.0230000000000001E-3</v>
      </c>
      <c r="CD68" s="379">
        <v>0</v>
      </c>
      <c r="CE68" s="379">
        <v>3.7950000000000002E-3</v>
      </c>
      <c r="CF68" s="379">
        <v>1.2603E-2</v>
      </c>
      <c r="CG68" s="379">
        <v>1.9696999999999999E-2</v>
      </c>
      <c r="CH68" s="379">
        <v>1.9880000000000002E-3</v>
      </c>
      <c r="CI68" s="379">
        <v>6.1250000000000002E-3</v>
      </c>
      <c r="CJ68" s="379">
        <v>6.1630000000000001E-3</v>
      </c>
      <c r="CK68" s="379">
        <v>1.0189999999999999E-3</v>
      </c>
      <c r="CL68" s="379">
        <v>8.855E-3</v>
      </c>
      <c r="CM68" s="379">
        <v>1.627E-3</v>
      </c>
      <c r="CN68" s="379">
        <v>8.574E-3</v>
      </c>
      <c r="CO68" s="379">
        <v>7.7860000000000004E-3</v>
      </c>
      <c r="CP68" s="379">
        <v>3.4489999999999998E-3</v>
      </c>
      <c r="CQ68" s="379">
        <v>2.5270000000000002E-3</v>
      </c>
      <c r="CR68" s="379">
        <v>3.6480000000000002E-3</v>
      </c>
      <c r="CS68" s="379">
        <v>4.4869999999999997E-3</v>
      </c>
      <c r="CT68" s="379">
        <v>2.7060000000000001E-3</v>
      </c>
      <c r="CU68" s="379">
        <v>1.993E-3</v>
      </c>
      <c r="CV68" s="379">
        <v>2.5070000000000001E-3</v>
      </c>
      <c r="CW68" s="379">
        <v>2.3900000000000001E-4</v>
      </c>
      <c r="CX68" s="379">
        <v>9.4399999999999996E-4</v>
      </c>
      <c r="CY68" s="379">
        <v>2.3479999999999998E-3</v>
      </c>
      <c r="CZ68" s="379">
        <v>2.761E-3</v>
      </c>
      <c r="DA68" s="379">
        <v>1.6919999999999999E-3</v>
      </c>
      <c r="DB68" s="379">
        <v>3.212E-3</v>
      </c>
      <c r="DC68" s="379">
        <v>5.3889999999999997E-3</v>
      </c>
      <c r="DD68" s="379">
        <v>7.4799999999999997E-4</v>
      </c>
      <c r="DE68" s="379">
        <v>4.0740000000000004E-3</v>
      </c>
      <c r="DF68" s="379">
        <v>0</v>
      </c>
      <c r="DG68" s="379">
        <v>1.4589E-2</v>
      </c>
      <c r="DH68" s="380">
        <v>6.019E-3</v>
      </c>
    </row>
    <row r="69" spans="2:112" ht="14.1" customHeight="1">
      <c r="B69" s="70" t="s">
        <v>542</v>
      </c>
      <c r="C69" s="252" t="s">
        <v>457</v>
      </c>
      <c r="D69" s="379">
        <v>0</v>
      </c>
      <c r="E69" s="379">
        <v>0</v>
      </c>
      <c r="F69" s="379">
        <v>0</v>
      </c>
      <c r="G69" s="379">
        <v>0</v>
      </c>
      <c r="H69" s="379">
        <v>0</v>
      </c>
      <c r="I69" s="379">
        <v>0</v>
      </c>
      <c r="J69" s="379">
        <v>0</v>
      </c>
      <c r="K69" s="379">
        <v>0</v>
      </c>
      <c r="L69" s="379">
        <v>0</v>
      </c>
      <c r="M69" s="379">
        <v>0</v>
      </c>
      <c r="N69" s="379">
        <v>0</v>
      </c>
      <c r="O69" s="379">
        <v>0</v>
      </c>
      <c r="P69" s="379">
        <v>0</v>
      </c>
      <c r="Q69" s="379">
        <v>0</v>
      </c>
      <c r="R69" s="379">
        <v>0</v>
      </c>
      <c r="S69" s="379">
        <v>0</v>
      </c>
      <c r="T69" s="379">
        <v>0</v>
      </c>
      <c r="U69" s="379">
        <v>0</v>
      </c>
      <c r="V69" s="379">
        <v>0</v>
      </c>
      <c r="W69" s="379">
        <v>0</v>
      </c>
      <c r="X69" s="379">
        <v>0</v>
      </c>
      <c r="Y69" s="379">
        <v>0</v>
      </c>
      <c r="Z69" s="379">
        <v>0</v>
      </c>
      <c r="AA69" s="379">
        <v>0</v>
      </c>
      <c r="AB69" s="379">
        <v>0</v>
      </c>
      <c r="AC69" s="379">
        <v>0</v>
      </c>
      <c r="AD69" s="379">
        <v>0</v>
      </c>
      <c r="AE69" s="379">
        <v>0</v>
      </c>
      <c r="AF69" s="379">
        <v>0</v>
      </c>
      <c r="AG69" s="379">
        <v>0</v>
      </c>
      <c r="AH69" s="379">
        <v>0</v>
      </c>
      <c r="AI69" s="379">
        <v>0</v>
      </c>
      <c r="AJ69" s="379">
        <v>0</v>
      </c>
      <c r="AK69" s="379">
        <v>0</v>
      </c>
      <c r="AL69" s="379">
        <v>0</v>
      </c>
      <c r="AM69" s="379">
        <v>0</v>
      </c>
      <c r="AN69" s="379">
        <v>0</v>
      </c>
      <c r="AO69" s="379">
        <v>0</v>
      </c>
      <c r="AP69" s="379">
        <v>0</v>
      </c>
      <c r="AQ69" s="379">
        <v>0</v>
      </c>
      <c r="AR69" s="379">
        <v>0</v>
      </c>
      <c r="AS69" s="379">
        <v>0</v>
      </c>
      <c r="AT69" s="379">
        <v>0</v>
      </c>
      <c r="AU69" s="379">
        <v>0</v>
      </c>
      <c r="AV69" s="379">
        <v>0</v>
      </c>
      <c r="AW69" s="379">
        <v>0</v>
      </c>
      <c r="AX69" s="379">
        <v>0</v>
      </c>
      <c r="AY69" s="379">
        <v>0</v>
      </c>
      <c r="AZ69" s="379">
        <v>0</v>
      </c>
      <c r="BA69" s="379">
        <v>0</v>
      </c>
      <c r="BB69" s="379">
        <v>0</v>
      </c>
      <c r="BC69" s="379">
        <v>0</v>
      </c>
      <c r="BD69" s="379">
        <v>0</v>
      </c>
      <c r="BE69" s="379">
        <v>0</v>
      </c>
      <c r="BF69" s="379">
        <v>0</v>
      </c>
      <c r="BG69" s="379">
        <v>0</v>
      </c>
      <c r="BH69" s="379">
        <v>0</v>
      </c>
      <c r="BI69" s="379">
        <v>0</v>
      </c>
      <c r="BJ69" s="379">
        <v>0</v>
      </c>
      <c r="BK69" s="379">
        <v>0</v>
      </c>
      <c r="BL69" s="379">
        <v>0</v>
      </c>
      <c r="BM69" s="379">
        <v>0</v>
      </c>
      <c r="BN69" s="379">
        <v>0</v>
      </c>
      <c r="BO69" s="379">
        <v>0</v>
      </c>
      <c r="BP69" s="379">
        <v>0</v>
      </c>
      <c r="BQ69" s="379">
        <v>0</v>
      </c>
      <c r="BR69" s="379">
        <v>0</v>
      </c>
      <c r="BS69" s="379">
        <v>0</v>
      </c>
      <c r="BT69" s="379">
        <v>0</v>
      </c>
      <c r="BU69" s="379">
        <v>0</v>
      </c>
      <c r="BV69" s="379">
        <v>0</v>
      </c>
      <c r="BW69" s="379">
        <v>0</v>
      </c>
      <c r="BX69" s="379">
        <v>0</v>
      </c>
      <c r="BY69" s="379">
        <v>0</v>
      </c>
      <c r="BZ69" s="379">
        <v>0</v>
      </c>
      <c r="CA69" s="379">
        <v>0</v>
      </c>
      <c r="CB69" s="379">
        <v>0</v>
      </c>
      <c r="CC69" s="379">
        <v>0</v>
      </c>
      <c r="CD69" s="379">
        <v>0</v>
      </c>
      <c r="CE69" s="379">
        <v>0</v>
      </c>
      <c r="CF69" s="379">
        <v>0</v>
      </c>
      <c r="CG69" s="379">
        <v>0</v>
      </c>
      <c r="CH69" s="379">
        <v>0</v>
      </c>
      <c r="CI69" s="379">
        <v>0</v>
      </c>
      <c r="CJ69" s="379">
        <v>0</v>
      </c>
      <c r="CK69" s="379">
        <v>0</v>
      </c>
      <c r="CL69" s="379">
        <v>0</v>
      </c>
      <c r="CM69" s="379">
        <v>0</v>
      </c>
      <c r="CN69" s="379">
        <v>0</v>
      </c>
      <c r="CO69" s="379">
        <v>0</v>
      </c>
      <c r="CP69" s="379">
        <v>0</v>
      </c>
      <c r="CQ69" s="379">
        <v>0</v>
      </c>
      <c r="CR69" s="379">
        <v>0</v>
      </c>
      <c r="CS69" s="379">
        <v>0</v>
      </c>
      <c r="CT69" s="379">
        <v>0</v>
      </c>
      <c r="CU69" s="379">
        <v>0</v>
      </c>
      <c r="CV69" s="379">
        <v>0</v>
      </c>
      <c r="CW69" s="379">
        <v>0</v>
      </c>
      <c r="CX69" s="379">
        <v>0</v>
      </c>
      <c r="CY69" s="379">
        <v>0</v>
      </c>
      <c r="CZ69" s="379">
        <v>0</v>
      </c>
      <c r="DA69" s="379">
        <v>0</v>
      </c>
      <c r="DB69" s="379">
        <v>0</v>
      </c>
      <c r="DC69" s="379">
        <v>0</v>
      </c>
      <c r="DD69" s="379">
        <v>0</v>
      </c>
      <c r="DE69" s="379">
        <v>0</v>
      </c>
      <c r="DF69" s="379">
        <v>0</v>
      </c>
      <c r="DG69" s="379">
        <v>0</v>
      </c>
      <c r="DH69" s="380">
        <v>0</v>
      </c>
    </row>
    <row r="70" spans="2:112" ht="14.1" customHeight="1">
      <c r="B70" s="70" t="s">
        <v>543</v>
      </c>
      <c r="C70" s="252" t="s">
        <v>458</v>
      </c>
      <c r="D70" s="379">
        <v>0</v>
      </c>
      <c r="E70" s="379">
        <v>0</v>
      </c>
      <c r="F70" s="379">
        <v>0</v>
      </c>
      <c r="G70" s="379">
        <v>0</v>
      </c>
      <c r="H70" s="379">
        <v>0</v>
      </c>
      <c r="I70" s="379">
        <v>0</v>
      </c>
      <c r="J70" s="379">
        <v>0</v>
      </c>
      <c r="K70" s="379">
        <v>0</v>
      </c>
      <c r="L70" s="379">
        <v>0</v>
      </c>
      <c r="M70" s="379">
        <v>0</v>
      </c>
      <c r="N70" s="379">
        <v>0</v>
      </c>
      <c r="O70" s="379">
        <v>0</v>
      </c>
      <c r="P70" s="379">
        <v>0</v>
      </c>
      <c r="Q70" s="379">
        <v>0</v>
      </c>
      <c r="R70" s="379">
        <v>0</v>
      </c>
      <c r="S70" s="379">
        <v>0</v>
      </c>
      <c r="T70" s="379">
        <v>0</v>
      </c>
      <c r="U70" s="379">
        <v>0</v>
      </c>
      <c r="V70" s="379">
        <v>0</v>
      </c>
      <c r="W70" s="379">
        <v>0</v>
      </c>
      <c r="X70" s="379">
        <v>0</v>
      </c>
      <c r="Y70" s="379">
        <v>0</v>
      </c>
      <c r="Z70" s="379">
        <v>0</v>
      </c>
      <c r="AA70" s="379">
        <v>0</v>
      </c>
      <c r="AB70" s="379">
        <v>0</v>
      </c>
      <c r="AC70" s="379">
        <v>0</v>
      </c>
      <c r="AD70" s="379">
        <v>0</v>
      </c>
      <c r="AE70" s="379">
        <v>0</v>
      </c>
      <c r="AF70" s="379">
        <v>0</v>
      </c>
      <c r="AG70" s="379">
        <v>0</v>
      </c>
      <c r="AH70" s="379">
        <v>0</v>
      </c>
      <c r="AI70" s="379">
        <v>0</v>
      </c>
      <c r="AJ70" s="379">
        <v>0</v>
      </c>
      <c r="AK70" s="379">
        <v>0</v>
      </c>
      <c r="AL70" s="379">
        <v>0</v>
      </c>
      <c r="AM70" s="379">
        <v>0</v>
      </c>
      <c r="AN70" s="379">
        <v>0</v>
      </c>
      <c r="AO70" s="379">
        <v>0</v>
      </c>
      <c r="AP70" s="379">
        <v>0</v>
      </c>
      <c r="AQ70" s="379">
        <v>0</v>
      </c>
      <c r="AR70" s="379">
        <v>0</v>
      </c>
      <c r="AS70" s="379">
        <v>0</v>
      </c>
      <c r="AT70" s="379">
        <v>0</v>
      </c>
      <c r="AU70" s="379">
        <v>0</v>
      </c>
      <c r="AV70" s="379">
        <v>0</v>
      </c>
      <c r="AW70" s="379">
        <v>0</v>
      </c>
      <c r="AX70" s="379">
        <v>0</v>
      </c>
      <c r="AY70" s="379">
        <v>0</v>
      </c>
      <c r="AZ70" s="379">
        <v>0</v>
      </c>
      <c r="BA70" s="379">
        <v>0</v>
      </c>
      <c r="BB70" s="379">
        <v>0</v>
      </c>
      <c r="BC70" s="379">
        <v>0</v>
      </c>
      <c r="BD70" s="379">
        <v>0</v>
      </c>
      <c r="BE70" s="379">
        <v>0</v>
      </c>
      <c r="BF70" s="379">
        <v>0</v>
      </c>
      <c r="BG70" s="379">
        <v>0</v>
      </c>
      <c r="BH70" s="379">
        <v>0</v>
      </c>
      <c r="BI70" s="379">
        <v>0</v>
      </c>
      <c r="BJ70" s="379">
        <v>0</v>
      </c>
      <c r="BK70" s="379">
        <v>0</v>
      </c>
      <c r="BL70" s="379">
        <v>0</v>
      </c>
      <c r="BM70" s="379">
        <v>0</v>
      </c>
      <c r="BN70" s="379">
        <v>0</v>
      </c>
      <c r="BO70" s="379">
        <v>0</v>
      </c>
      <c r="BP70" s="379">
        <v>0</v>
      </c>
      <c r="BQ70" s="379">
        <v>0</v>
      </c>
      <c r="BR70" s="379">
        <v>0</v>
      </c>
      <c r="BS70" s="379">
        <v>0</v>
      </c>
      <c r="BT70" s="379">
        <v>0</v>
      </c>
      <c r="BU70" s="379">
        <v>0</v>
      </c>
      <c r="BV70" s="379">
        <v>0</v>
      </c>
      <c r="BW70" s="379">
        <v>0</v>
      </c>
      <c r="BX70" s="379">
        <v>0</v>
      </c>
      <c r="BY70" s="379">
        <v>0</v>
      </c>
      <c r="BZ70" s="379">
        <v>0</v>
      </c>
      <c r="CA70" s="379">
        <v>0</v>
      </c>
      <c r="CB70" s="379">
        <v>0</v>
      </c>
      <c r="CC70" s="379">
        <v>0</v>
      </c>
      <c r="CD70" s="379">
        <v>0</v>
      </c>
      <c r="CE70" s="379">
        <v>0</v>
      </c>
      <c r="CF70" s="379">
        <v>0</v>
      </c>
      <c r="CG70" s="379">
        <v>0</v>
      </c>
      <c r="CH70" s="379">
        <v>0</v>
      </c>
      <c r="CI70" s="379">
        <v>0</v>
      </c>
      <c r="CJ70" s="379">
        <v>0</v>
      </c>
      <c r="CK70" s="379">
        <v>0</v>
      </c>
      <c r="CL70" s="379">
        <v>0</v>
      </c>
      <c r="CM70" s="379">
        <v>0</v>
      </c>
      <c r="CN70" s="379">
        <v>0</v>
      </c>
      <c r="CO70" s="379">
        <v>0</v>
      </c>
      <c r="CP70" s="379">
        <v>0</v>
      </c>
      <c r="CQ70" s="379">
        <v>0</v>
      </c>
      <c r="CR70" s="379">
        <v>0</v>
      </c>
      <c r="CS70" s="379">
        <v>0</v>
      </c>
      <c r="CT70" s="379">
        <v>0</v>
      </c>
      <c r="CU70" s="379">
        <v>0</v>
      </c>
      <c r="CV70" s="379">
        <v>0</v>
      </c>
      <c r="CW70" s="379">
        <v>0</v>
      </c>
      <c r="CX70" s="379">
        <v>0</v>
      </c>
      <c r="CY70" s="379">
        <v>0</v>
      </c>
      <c r="CZ70" s="379">
        <v>0</v>
      </c>
      <c r="DA70" s="379">
        <v>0</v>
      </c>
      <c r="DB70" s="379">
        <v>0</v>
      </c>
      <c r="DC70" s="379">
        <v>0</v>
      </c>
      <c r="DD70" s="379">
        <v>0</v>
      </c>
      <c r="DE70" s="379">
        <v>0</v>
      </c>
      <c r="DF70" s="379">
        <v>0</v>
      </c>
      <c r="DG70" s="379">
        <v>0</v>
      </c>
      <c r="DH70" s="380">
        <v>0</v>
      </c>
    </row>
    <row r="71" spans="2:112" ht="14.1" customHeight="1">
      <c r="B71" s="70" t="s">
        <v>544</v>
      </c>
      <c r="C71" s="252" t="s">
        <v>459</v>
      </c>
      <c r="D71" s="379">
        <v>7.1890000000000001E-3</v>
      </c>
      <c r="E71" s="379">
        <v>1.7853000000000001E-2</v>
      </c>
      <c r="F71" s="379">
        <v>5.2831999999999997E-2</v>
      </c>
      <c r="G71" s="379">
        <v>5.7959999999999999E-3</v>
      </c>
      <c r="H71" s="379">
        <v>2.735E-3</v>
      </c>
      <c r="I71" s="379">
        <v>6.9611999999999993E-2</v>
      </c>
      <c r="J71" s="379">
        <v>1.8164E-2</v>
      </c>
      <c r="K71" s="379">
        <v>9.9559999999999996E-3</v>
      </c>
      <c r="L71" s="379">
        <v>1.172E-2</v>
      </c>
      <c r="M71" s="379">
        <v>5.3759999999999997E-3</v>
      </c>
      <c r="N71" s="379">
        <v>0</v>
      </c>
      <c r="O71" s="379">
        <v>3.0894000000000001E-2</v>
      </c>
      <c r="P71" s="379">
        <v>1.5739E-2</v>
      </c>
      <c r="Q71" s="379">
        <v>1.4583E-2</v>
      </c>
      <c r="R71" s="379">
        <v>1.1648E-2</v>
      </c>
      <c r="S71" s="379">
        <v>0.111787</v>
      </c>
      <c r="T71" s="379">
        <v>1.3417E-2</v>
      </c>
      <c r="U71" s="379">
        <v>2.2908999999999999E-2</v>
      </c>
      <c r="V71" s="379">
        <v>5.1213000000000002E-2</v>
      </c>
      <c r="W71" s="379">
        <v>5.4627000000000002E-2</v>
      </c>
      <c r="X71" s="379">
        <v>0</v>
      </c>
      <c r="Y71" s="379">
        <v>3.3509999999999998E-2</v>
      </c>
      <c r="Z71" s="379">
        <v>1.0973E-2</v>
      </c>
      <c r="AA71" s="379">
        <v>0</v>
      </c>
      <c r="AB71" s="379">
        <v>1.0403000000000001E-2</v>
      </c>
      <c r="AC71" s="379">
        <v>1.1861999999999999E-2</v>
      </c>
      <c r="AD71" s="379">
        <v>1.0309E-2</v>
      </c>
      <c r="AE71" s="379">
        <v>1.8491E-2</v>
      </c>
      <c r="AF71" s="379">
        <v>2.4320000000000001E-2</v>
      </c>
      <c r="AG71" s="379">
        <v>2.6061999999999998E-2</v>
      </c>
      <c r="AH71" s="379">
        <v>2.4160000000000001E-2</v>
      </c>
      <c r="AI71" s="379">
        <v>3.4620999999999999E-2</v>
      </c>
      <c r="AJ71" s="379">
        <v>3.4566E-2</v>
      </c>
      <c r="AK71" s="379">
        <v>6.25E-2</v>
      </c>
      <c r="AL71" s="379">
        <v>3.3377999999999998E-2</v>
      </c>
      <c r="AM71" s="379">
        <v>0.153533</v>
      </c>
      <c r="AN71" s="379">
        <v>1.1715E-2</v>
      </c>
      <c r="AO71" s="379">
        <v>9.5409999999999995E-2</v>
      </c>
      <c r="AP71" s="379">
        <v>1.2015E-2</v>
      </c>
      <c r="AQ71" s="379">
        <v>0.10868999999999999</v>
      </c>
      <c r="AR71" s="379">
        <v>1.3047E-2</v>
      </c>
      <c r="AS71" s="379">
        <v>7.5779999999999997E-3</v>
      </c>
      <c r="AT71" s="379">
        <v>2.2714000000000002E-2</v>
      </c>
      <c r="AU71" s="379">
        <v>1.5231E-2</v>
      </c>
      <c r="AV71" s="379">
        <v>9.9539999999999993E-3</v>
      </c>
      <c r="AW71" s="379">
        <v>1.1441E-2</v>
      </c>
      <c r="AX71" s="379">
        <v>2.0528999999999999E-2</v>
      </c>
      <c r="AY71" s="379">
        <v>2.435E-2</v>
      </c>
      <c r="AZ71" s="379">
        <v>8.7670000000000005E-3</v>
      </c>
      <c r="BA71" s="379">
        <v>6.633E-3</v>
      </c>
      <c r="BB71" s="379">
        <v>4.3509999999999998E-3</v>
      </c>
      <c r="BC71" s="379">
        <v>1.1704000000000001E-2</v>
      </c>
      <c r="BD71" s="379">
        <v>4.816E-3</v>
      </c>
      <c r="BE71" s="379">
        <v>0</v>
      </c>
      <c r="BF71" s="379">
        <v>0</v>
      </c>
      <c r="BG71" s="379">
        <v>0</v>
      </c>
      <c r="BH71" s="379">
        <v>1.0385999999999999E-2</v>
      </c>
      <c r="BI71" s="379">
        <v>0</v>
      </c>
      <c r="BJ71" s="379">
        <v>1.3491E-2</v>
      </c>
      <c r="BK71" s="379">
        <v>1.2043E-2</v>
      </c>
      <c r="BL71" s="379">
        <v>2.9319999999999999E-2</v>
      </c>
      <c r="BM71" s="379">
        <v>2.0470000000000002E-3</v>
      </c>
      <c r="BN71" s="379">
        <v>1.536E-3</v>
      </c>
      <c r="BO71" s="379">
        <v>1.5150000000000001E-3</v>
      </c>
      <c r="BP71" s="379">
        <v>2.7720000000000002E-3</v>
      </c>
      <c r="BQ71" s="379">
        <v>0.10391</v>
      </c>
      <c r="BR71" s="379">
        <v>2.0073000000000001E-2</v>
      </c>
      <c r="BS71" s="379">
        <v>5.1043999999999999E-2</v>
      </c>
      <c r="BT71" s="379">
        <v>6.6239000000000006E-2</v>
      </c>
      <c r="BU71" s="379">
        <v>2.4903000000000002E-2</v>
      </c>
      <c r="BV71" s="379">
        <v>4.5640000000000003E-3</v>
      </c>
      <c r="BW71" s="379">
        <v>1.3801000000000001E-2</v>
      </c>
      <c r="BX71" s="379">
        <v>5.2810000000000001E-3</v>
      </c>
      <c r="BY71" s="379">
        <v>0</v>
      </c>
      <c r="BZ71" s="379">
        <v>4.2888000000000003E-2</v>
      </c>
      <c r="CA71" s="379">
        <v>4.5129999999999997E-3</v>
      </c>
      <c r="CB71" s="379">
        <v>1.9430000000000001E-3</v>
      </c>
      <c r="CC71" s="379">
        <v>6.4300000000000002E-4</v>
      </c>
      <c r="CD71" s="379">
        <v>1.9620000000000002E-3</v>
      </c>
      <c r="CE71" s="379">
        <v>1.8979999999999999E-3</v>
      </c>
      <c r="CF71" s="379">
        <v>4.7484999999999999E-2</v>
      </c>
      <c r="CG71" s="379">
        <v>1.3003000000000001E-2</v>
      </c>
      <c r="CH71" s="379">
        <v>5.2789999999999998E-3</v>
      </c>
      <c r="CI71" s="379">
        <v>1.0115000000000001E-2</v>
      </c>
      <c r="CJ71" s="379">
        <v>4.5739999999999999E-3</v>
      </c>
      <c r="CK71" s="379">
        <v>2.4740000000000001E-3</v>
      </c>
      <c r="CL71" s="379">
        <v>3.9129999999999998E-3</v>
      </c>
      <c r="CM71" s="379">
        <v>5.1970000000000002E-3</v>
      </c>
      <c r="CN71" s="379">
        <v>8.4360000000000008E-3</v>
      </c>
      <c r="CO71" s="379">
        <v>1.7011999999999999E-2</v>
      </c>
      <c r="CP71" s="379">
        <v>8.6529999999999992E-3</v>
      </c>
      <c r="CQ71" s="379">
        <v>6.5760000000000002E-3</v>
      </c>
      <c r="CR71" s="379">
        <v>2.0573999999999999E-2</v>
      </c>
      <c r="CS71" s="379">
        <v>1.7881999999999999E-2</v>
      </c>
      <c r="CT71" s="379">
        <v>1.1901999999999999E-2</v>
      </c>
      <c r="CU71" s="379">
        <v>2.9290000000000002E-3</v>
      </c>
      <c r="CV71" s="379">
        <v>7.2519999999999998E-3</v>
      </c>
      <c r="CW71" s="379">
        <v>3.5790000000000001E-3</v>
      </c>
      <c r="CX71" s="379">
        <v>3.0890000000000002E-3</v>
      </c>
      <c r="CY71" s="379">
        <v>5.391E-3</v>
      </c>
      <c r="CZ71" s="379">
        <v>4.2313999999999997E-2</v>
      </c>
      <c r="DA71" s="379">
        <v>1.5893000000000001E-2</v>
      </c>
      <c r="DB71" s="379">
        <v>2.0726999999999999E-2</v>
      </c>
      <c r="DC71" s="379">
        <v>3.3277000000000001E-2</v>
      </c>
      <c r="DD71" s="379">
        <v>5.986E-3</v>
      </c>
      <c r="DE71" s="379">
        <v>1.7552999999999999E-2</v>
      </c>
      <c r="DF71" s="379">
        <v>0</v>
      </c>
      <c r="DG71" s="379">
        <v>2.6289999999999998E-3</v>
      </c>
      <c r="DH71" s="380">
        <v>2.0149E-2</v>
      </c>
    </row>
    <row r="72" spans="2:112" ht="14.1" customHeight="1">
      <c r="B72" s="70" t="s">
        <v>545</v>
      </c>
      <c r="C72" s="252" t="s">
        <v>460</v>
      </c>
      <c r="D72" s="379">
        <v>0</v>
      </c>
      <c r="E72" s="379">
        <v>0</v>
      </c>
      <c r="F72" s="379">
        <v>0</v>
      </c>
      <c r="G72" s="379">
        <v>2.7300000000000002E-4</v>
      </c>
      <c r="H72" s="379">
        <v>0</v>
      </c>
      <c r="I72" s="379">
        <v>5.9199999999999997E-4</v>
      </c>
      <c r="J72" s="379">
        <v>0</v>
      </c>
      <c r="K72" s="379">
        <v>2.3999999999999998E-3</v>
      </c>
      <c r="L72" s="379">
        <v>2.8040000000000001E-3</v>
      </c>
      <c r="M72" s="379">
        <v>1.792E-3</v>
      </c>
      <c r="N72" s="379">
        <v>0</v>
      </c>
      <c r="O72" s="379">
        <v>1.626E-2</v>
      </c>
      <c r="P72" s="379">
        <v>1.9810000000000001E-3</v>
      </c>
      <c r="Q72" s="379">
        <v>6.3E-5</v>
      </c>
      <c r="R72" s="379">
        <v>2.4499999999999999E-4</v>
      </c>
      <c r="S72" s="379">
        <v>1.5150000000000001E-3</v>
      </c>
      <c r="T72" s="379">
        <v>5.71E-4</v>
      </c>
      <c r="U72" s="379">
        <v>5.8699999999999996E-4</v>
      </c>
      <c r="V72" s="379">
        <v>1.4212000000000001E-2</v>
      </c>
      <c r="W72" s="379">
        <v>1.3929999999999999E-3</v>
      </c>
      <c r="X72" s="379">
        <v>0</v>
      </c>
      <c r="Y72" s="379">
        <v>2.4520000000000002E-3</v>
      </c>
      <c r="Z72" s="379">
        <v>2.3900000000000001E-4</v>
      </c>
      <c r="AA72" s="379">
        <v>0</v>
      </c>
      <c r="AB72" s="379">
        <v>2.8700000000000002E-3</v>
      </c>
      <c r="AC72" s="379">
        <v>1.567E-3</v>
      </c>
      <c r="AD72" s="379">
        <v>0</v>
      </c>
      <c r="AE72" s="379">
        <v>6.7500000000000004E-4</v>
      </c>
      <c r="AF72" s="379">
        <v>2.689E-3</v>
      </c>
      <c r="AG72" s="379">
        <v>2.4480000000000001E-3</v>
      </c>
      <c r="AH72" s="379">
        <v>0</v>
      </c>
      <c r="AI72" s="379">
        <v>1.2241E-2</v>
      </c>
      <c r="AJ72" s="379">
        <v>3.9300000000000001E-4</v>
      </c>
      <c r="AK72" s="379">
        <v>0</v>
      </c>
      <c r="AL72" s="379">
        <v>8.9820000000000004E-3</v>
      </c>
      <c r="AM72" s="379">
        <v>2.7169999999999998E-3</v>
      </c>
      <c r="AN72" s="379">
        <v>5.4390000000000003E-3</v>
      </c>
      <c r="AO72" s="379">
        <v>1.2083E-2</v>
      </c>
      <c r="AP72" s="379">
        <v>1.1820000000000001E-3</v>
      </c>
      <c r="AQ72" s="379">
        <v>4.9299999999999995E-4</v>
      </c>
      <c r="AR72" s="379">
        <v>1.279E-3</v>
      </c>
      <c r="AS72" s="379">
        <v>2.032E-3</v>
      </c>
      <c r="AT72" s="379">
        <v>2.928E-3</v>
      </c>
      <c r="AU72" s="379">
        <v>1.305E-3</v>
      </c>
      <c r="AV72" s="379">
        <v>1.0579999999999999E-3</v>
      </c>
      <c r="AW72" s="379">
        <v>1.4090000000000001E-3</v>
      </c>
      <c r="AX72" s="379">
        <v>2.5230000000000001E-3</v>
      </c>
      <c r="AY72" s="379">
        <v>1.353E-3</v>
      </c>
      <c r="AZ72" s="379">
        <v>7.4399999999999998E-4</v>
      </c>
      <c r="BA72" s="379">
        <v>0</v>
      </c>
      <c r="BB72" s="379">
        <v>2.6400000000000002E-4</v>
      </c>
      <c r="BC72" s="379">
        <v>1.2030000000000001E-3</v>
      </c>
      <c r="BD72" s="379">
        <v>8.4999999999999995E-4</v>
      </c>
      <c r="BE72" s="379">
        <v>0</v>
      </c>
      <c r="BF72" s="379">
        <v>0</v>
      </c>
      <c r="BG72" s="379">
        <v>0</v>
      </c>
      <c r="BH72" s="379">
        <v>2.6020000000000001E-3</v>
      </c>
      <c r="BI72" s="379">
        <v>0</v>
      </c>
      <c r="BJ72" s="379">
        <v>2.6979999999999999E-3</v>
      </c>
      <c r="BK72" s="379">
        <v>9.3099999999999997E-4</v>
      </c>
      <c r="BL72" s="379">
        <v>2.346E-3</v>
      </c>
      <c r="BM72" s="379">
        <v>5.8600000000000004E-4</v>
      </c>
      <c r="BN72" s="379">
        <v>8.1400000000000005E-4</v>
      </c>
      <c r="BO72" s="379">
        <v>3.5599999999999998E-4</v>
      </c>
      <c r="BP72" s="379">
        <v>4.0400000000000001E-4</v>
      </c>
      <c r="BQ72" s="379">
        <v>1.2684000000000001E-2</v>
      </c>
      <c r="BR72" s="379">
        <v>6.8170000000000001E-3</v>
      </c>
      <c r="BS72" s="379">
        <v>1.323E-3</v>
      </c>
      <c r="BT72" s="379">
        <v>2.941E-3</v>
      </c>
      <c r="BU72" s="379">
        <v>3.8210000000000002E-3</v>
      </c>
      <c r="BV72" s="379">
        <v>7.9699999999999997E-4</v>
      </c>
      <c r="BW72" s="379">
        <v>1.642E-3</v>
      </c>
      <c r="BX72" s="379">
        <v>1.75E-4</v>
      </c>
      <c r="BY72" s="379">
        <v>0</v>
      </c>
      <c r="BZ72" s="379">
        <v>1.0859999999999999E-3</v>
      </c>
      <c r="CA72" s="379">
        <v>5.1800000000000001E-4</v>
      </c>
      <c r="CB72" s="379">
        <v>2.31E-4</v>
      </c>
      <c r="CC72" s="379">
        <v>1.93E-4</v>
      </c>
      <c r="CD72" s="379">
        <v>1.9599999999999999E-4</v>
      </c>
      <c r="CE72" s="379">
        <v>0</v>
      </c>
      <c r="CF72" s="379">
        <v>2.2499999999999999E-4</v>
      </c>
      <c r="CG72" s="379">
        <v>7.2999999999999996E-4</v>
      </c>
      <c r="CH72" s="379">
        <v>7.54E-4</v>
      </c>
      <c r="CI72" s="379">
        <v>7.8700000000000005E-4</v>
      </c>
      <c r="CJ72" s="379">
        <v>8.1800000000000004E-4</v>
      </c>
      <c r="CK72" s="379">
        <v>2.1800000000000001E-4</v>
      </c>
      <c r="CL72" s="379">
        <v>8.2399999999999997E-4</v>
      </c>
      <c r="CM72" s="379">
        <v>7.8700000000000005E-4</v>
      </c>
      <c r="CN72" s="379">
        <v>2.3219999999999998E-3</v>
      </c>
      <c r="CO72" s="379">
        <v>2.127E-3</v>
      </c>
      <c r="CP72" s="379">
        <v>3.15E-3</v>
      </c>
      <c r="CQ72" s="379">
        <v>1.346E-3</v>
      </c>
      <c r="CR72" s="379">
        <v>5.6820000000000004E-3</v>
      </c>
      <c r="CS72" s="379">
        <v>5.3330000000000001E-3</v>
      </c>
      <c r="CT72" s="379">
        <v>4.2449999999999996E-3</v>
      </c>
      <c r="CU72" s="379">
        <v>1.08E-3</v>
      </c>
      <c r="CV72" s="379">
        <v>2.7E-4</v>
      </c>
      <c r="CW72" s="379">
        <v>0</v>
      </c>
      <c r="CX72" s="379">
        <v>1.41E-3</v>
      </c>
      <c r="CY72" s="379">
        <v>1.077E-3</v>
      </c>
      <c r="CZ72" s="379">
        <v>1.6001999999999999E-2</v>
      </c>
      <c r="DA72" s="379">
        <v>1.2374E-2</v>
      </c>
      <c r="DB72" s="379">
        <v>6.3899999999999998E-3</v>
      </c>
      <c r="DC72" s="379">
        <v>1.207E-3</v>
      </c>
      <c r="DD72" s="379">
        <v>2.245E-3</v>
      </c>
      <c r="DE72" s="379">
        <v>3.7420000000000001E-3</v>
      </c>
      <c r="DF72" s="379">
        <v>0</v>
      </c>
      <c r="DG72" s="379">
        <v>9.8999999999999994E-5</v>
      </c>
      <c r="DH72" s="380">
        <v>2.6059999999999998E-3</v>
      </c>
    </row>
    <row r="73" spans="2:112" ht="14.1" customHeight="1">
      <c r="B73" s="70" t="s">
        <v>546</v>
      </c>
      <c r="C73" s="252" t="s">
        <v>461</v>
      </c>
      <c r="D73" s="379">
        <v>3.6999999999999998E-5</v>
      </c>
      <c r="E73" s="379">
        <v>1.206E-3</v>
      </c>
      <c r="F73" s="379">
        <v>1.142E-3</v>
      </c>
      <c r="G73" s="379">
        <v>2.3900000000000001E-4</v>
      </c>
      <c r="H73" s="379">
        <v>0</v>
      </c>
      <c r="I73" s="379">
        <v>4.9300000000000004E-3</v>
      </c>
      <c r="J73" s="379">
        <v>4.7800000000000002E-4</v>
      </c>
      <c r="K73" s="379">
        <v>1.5200000000000001E-3</v>
      </c>
      <c r="L73" s="379">
        <v>4.5979999999999997E-3</v>
      </c>
      <c r="M73" s="379">
        <v>0</v>
      </c>
      <c r="N73" s="379">
        <v>0</v>
      </c>
      <c r="O73" s="379">
        <v>3.2520000000000001E-3</v>
      </c>
      <c r="P73" s="379">
        <v>1.0549999999999999E-3</v>
      </c>
      <c r="Q73" s="379">
        <v>4.7100000000000001E-4</v>
      </c>
      <c r="R73" s="379">
        <v>2.4499999999999999E-4</v>
      </c>
      <c r="S73" s="379">
        <v>8.2690000000000003E-3</v>
      </c>
      <c r="T73" s="379">
        <v>8.5599999999999999E-4</v>
      </c>
      <c r="U73" s="379">
        <v>2.3499999999999999E-4</v>
      </c>
      <c r="V73" s="379">
        <v>4.6560000000000004E-3</v>
      </c>
      <c r="W73" s="379">
        <v>2.7859999999999998E-3</v>
      </c>
      <c r="X73" s="379">
        <v>0</v>
      </c>
      <c r="Y73" s="379">
        <v>3.6779999999999998E-3</v>
      </c>
      <c r="Z73" s="379">
        <v>1.193E-3</v>
      </c>
      <c r="AA73" s="379">
        <v>0</v>
      </c>
      <c r="AB73" s="379">
        <v>3.901E-3</v>
      </c>
      <c r="AC73" s="379">
        <v>8.9499999999999996E-4</v>
      </c>
      <c r="AD73" s="379">
        <v>0</v>
      </c>
      <c r="AE73" s="379">
        <v>5.4000000000000001E-4</v>
      </c>
      <c r="AF73" s="379">
        <v>6.8199999999999999E-4</v>
      </c>
      <c r="AG73" s="379">
        <v>7.2000000000000005E-4</v>
      </c>
      <c r="AH73" s="379">
        <v>0</v>
      </c>
      <c r="AI73" s="379">
        <v>1.005E-3</v>
      </c>
      <c r="AJ73" s="379">
        <v>8.7399999999999999E-4</v>
      </c>
      <c r="AK73" s="379">
        <v>0</v>
      </c>
      <c r="AL73" s="379">
        <v>1.0920000000000001E-3</v>
      </c>
      <c r="AM73" s="379">
        <v>0</v>
      </c>
      <c r="AN73" s="379">
        <v>1.6739999999999999E-3</v>
      </c>
      <c r="AO73" s="379">
        <v>1.805E-3</v>
      </c>
      <c r="AP73" s="379">
        <v>0</v>
      </c>
      <c r="AQ73" s="379">
        <v>1.2620000000000001E-3</v>
      </c>
      <c r="AR73" s="379">
        <v>0</v>
      </c>
      <c r="AS73" s="379">
        <v>3.48E-4</v>
      </c>
      <c r="AT73" s="379">
        <v>5.1400000000000003E-4</v>
      </c>
      <c r="AU73" s="379">
        <v>8.7000000000000001E-4</v>
      </c>
      <c r="AV73" s="379">
        <v>6.4800000000000003E-4</v>
      </c>
      <c r="AW73" s="379">
        <v>4.06E-4</v>
      </c>
      <c r="AX73" s="379">
        <v>6.8400000000000004E-4</v>
      </c>
      <c r="AY73" s="379">
        <v>1.067E-3</v>
      </c>
      <c r="AZ73" s="379">
        <v>3.3100000000000002E-4</v>
      </c>
      <c r="BA73" s="379">
        <v>0</v>
      </c>
      <c r="BB73" s="379">
        <v>2.6400000000000002E-4</v>
      </c>
      <c r="BC73" s="379">
        <v>7.6599999999999997E-4</v>
      </c>
      <c r="BD73" s="379">
        <v>0</v>
      </c>
      <c r="BE73" s="379">
        <v>0</v>
      </c>
      <c r="BF73" s="379">
        <v>0</v>
      </c>
      <c r="BG73" s="379">
        <v>0</v>
      </c>
      <c r="BH73" s="379">
        <v>2.4399999999999999E-4</v>
      </c>
      <c r="BI73" s="379">
        <v>0</v>
      </c>
      <c r="BJ73" s="379">
        <v>1.0120000000000001E-3</v>
      </c>
      <c r="BK73" s="379">
        <v>7.5600000000000005E-4</v>
      </c>
      <c r="BL73" s="379">
        <v>1.173E-3</v>
      </c>
      <c r="BM73" s="379">
        <v>8.52E-4</v>
      </c>
      <c r="BN73" s="379">
        <v>1.2769999999999999E-3</v>
      </c>
      <c r="BO73" s="379">
        <v>6.1399999999999996E-4</v>
      </c>
      <c r="BP73" s="379">
        <v>8.0800000000000002E-4</v>
      </c>
      <c r="BQ73" s="379">
        <v>4.2099999999999999E-4</v>
      </c>
      <c r="BR73" s="379">
        <v>2.5249999999999999E-3</v>
      </c>
      <c r="BS73" s="379">
        <v>8.3798999999999998E-2</v>
      </c>
      <c r="BT73" s="379">
        <v>8.0759999999999998E-3</v>
      </c>
      <c r="BU73" s="379">
        <v>2.9550000000000002E-3</v>
      </c>
      <c r="BV73" s="379">
        <v>1.1950000000000001E-3</v>
      </c>
      <c r="BW73" s="379">
        <v>1.915E-3</v>
      </c>
      <c r="BX73" s="379">
        <v>2.6200000000000003E-4</v>
      </c>
      <c r="BY73" s="379">
        <v>0</v>
      </c>
      <c r="BZ73" s="379">
        <v>7.4190000000000002E-3</v>
      </c>
      <c r="CA73" s="379">
        <v>9.8400000000000007E-4</v>
      </c>
      <c r="CB73" s="379">
        <v>1.1206000000000001E-2</v>
      </c>
      <c r="CC73" s="379">
        <v>3.86E-4</v>
      </c>
      <c r="CD73" s="379">
        <v>0</v>
      </c>
      <c r="CE73" s="379">
        <v>0</v>
      </c>
      <c r="CF73" s="379">
        <v>1.8E-3</v>
      </c>
      <c r="CG73" s="379">
        <v>5.1919999999999996E-3</v>
      </c>
      <c r="CH73" s="379">
        <v>6.1700000000000004E-4</v>
      </c>
      <c r="CI73" s="379">
        <v>4.7039999999999998E-3</v>
      </c>
      <c r="CJ73" s="379">
        <v>3.8499999999999998E-4</v>
      </c>
      <c r="CK73" s="379">
        <v>1.8200000000000001E-4</v>
      </c>
      <c r="CL73" s="379">
        <v>1.4419999999999999E-3</v>
      </c>
      <c r="CM73" s="379">
        <v>8.92E-4</v>
      </c>
      <c r="CN73" s="379">
        <v>3.8419999999999999E-3</v>
      </c>
      <c r="CO73" s="379">
        <v>6.143E-3</v>
      </c>
      <c r="CP73" s="379">
        <v>1.2971999999999999E-2</v>
      </c>
      <c r="CQ73" s="379">
        <v>3.4949999999999998E-3</v>
      </c>
      <c r="CR73" s="379">
        <v>3.8279999999999998E-3</v>
      </c>
      <c r="CS73" s="379">
        <v>4.4489999999999998E-3</v>
      </c>
      <c r="CT73" s="379">
        <v>7.9620000000000003E-3</v>
      </c>
      <c r="CU73" s="379">
        <v>2.1129999999999999E-3</v>
      </c>
      <c r="CV73" s="379">
        <v>8.4900000000000004E-4</v>
      </c>
      <c r="CW73" s="379">
        <v>2.3900000000000001E-4</v>
      </c>
      <c r="CX73" s="379">
        <v>1.018E-3</v>
      </c>
      <c r="CY73" s="379">
        <v>1.3699999999999999E-3</v>
      </c>
      <c r="CZ73" s="379">
        <v>1.2552000000000001E-2</v>
      </c>
      <c r="DA73" s="379">
        <v>8.3470000000000003E-3</v>
      </c>
      <c r="DB73" s="379">
        <v>1.3807E-2</v>
      </c>
      <c r="DC73" s="379">
        <v>6.5079999999999999E-3</v>
      </c>
      <c r="DD73" s="379">
        <v>1.8710000000000001E-3</v>
      </c>
      <c r="DE73" s="379">
        <v>5.6299999999999996E-3</v>
      </c>
      <c r="DF73" s="379">
        <v>0</v>
      </c>
      <c r="DG73" s="379">
        <v>8.2100000000000001E-4</v>
      </c>
      <c r="DH73" s="380">
        <v>3.156E-3</v>
      </c>
    </row>
    <row r="74" spans="2:112" ht="14.1" customHeight="1">
      <c r="B74" s="70" t="s">
        <v>547</v>
      </c>
      <c r="C74" s="252" t="s">
        <v>462</v>
      </c>
      <c r="D74" s="379">
        <v>0</v>
      </c>
      <c r="E74" s="379">
        <v>3.59E-4</v>
      </c>
      <c r="F74" s="379">
        <v>7.6099999999999996E-4</v>
      </c>
      <c r="G74" s="379">
        <v>1.02E-4</v>
      </c>
      <c r="H74" s="379">
        <v>0</v>
      </c>
      <c r="I74" s="379">
        <v>4.3379999999999998E-3</v>
      </c>
      <c r="J74" s="379">
        <v>1.1950000000000001E-3</v>
      </c>
      <c r="K74" s="379">
        <v>1.585E-3</v>
      </c>
      <c r="L74" s="379">
        <v>6.1700000000000004E-4</v>
      </c>
      <c r="M74" s="379">
        <v>1.792E-3</v>
      </c>
      <c r="N74" s="379">
        <v>0</v>
      </c>
      <c r="O74" s="379">
        <v>0</v>
      </c>
      <c r="P74" s="379">
        <v>6.11E-4</v>
      </c>
      <c r="Q74" s="379">
        <v>2.6699999999999998E-4</v>
      </c>
      <c r="R74" s="379">
        <v>1.2300000000000001E-4</v>
      </c>
      <c r="S74" s="379">
        <v>2.8800000000000002E-3</v>
      </c>
      <c r="T74" s="379">
        <v>8.5599999999999999E-4</v>
      </c>
      <c r="U74" s="379">
        <v>7.0500000000000001E-4</v>
      </c>
      <c r="V74" s="379">
        <v>1.0292000000000001E-2</v>
      </c>
      <c r="W74" s="379">
        <v>2.6310000000000001E-3</v>
      </c>
      <c r="X74" s="379">
        <v>0</v>
      </c>
      <c r="Y74" s="379">
        <v>0</v>
      </c>
      <c r="Z74" s="379">
        <v>0</v>
      </c>
      <c r="AA74" s="379">
        <v>0</v>
      </c>
      <c r="AB74" s="379">
        <v>3.7439999999999999E-3</v>
      </c>
      <c r="AC74" s="379">
        <v>6.7100000000000005E-4</v>
      </c>
      <c r="AD74" s="379">
        <v>0</v>
      </c>
      <c r="AE74" s="379">
        <v>0</v>
      </c>
      <c r="AF74" s="379">
        <v>4.0000000000000003E-5</v>
      </c>
      <c r="AG74" s="379">
        <v>1.44E-4</v>
      </c>
      <c r="AH74" s="379">
        <v>0</v>
      </c>
      <c r="AI74" s="379">
        <v>1.83E-4</v>
      </c>
      <c r="AJ74" s="379">
        <v>4.2389999999999997E-3</v>
      </c>
      <c r="AK74" s="379">
        <v>0</v>
      </c>
      <c r="AL74" s="379">
        <v>3.7629999999999999E-3</v>
      </c>
      <c r="AM74" s="379">
        <v>0</v>
      </c>
      <c r="AN74" s="379">
        <v>0</v>
      </c>
      <c r="AO74" s="379">
        <v>7.7999999999999999E-5</v>
      </c>
      <c r="AP74" s="379">
        <v>0</v>
      </c>
      <c r="AQ74" s="379">
        <v>0</v>
      </c>
      <c r="AR74" s="379">
        <v>7.67E-4</v>
      </c>
      <c r="AS74" s="379">
        <v>1.45E-4</v>
      </c>
      <c r="AT74" s="379">
        <v>7.8999999999999996E-5</v>
      </c>
      <c r="AU74" s="379">
        <v>4.35E-4</v>
      </c>
      <c r="AV74" s="379">
        <v>1.2999999999999999E-5</v>
      </c>
      <c r="AW74" s="379">
        <v>2.41E-4</v>
      </c>
      <c r="AX74" s="379">
        <v>6.8400000000000004E-4</v>
      </c>
      <c r="AY74" s="379">
        <v>9.6199999999999996E-4</v>
      </c>
      <c r="AZ74" s="379">
        <v>8.2999999999999998E-5</v>
      </c>
      <c r="BA74" s="379">
        <v>0</v>
      </c>
      <c r="BB74" s="379">
        <v>1.3200000000000001E-4</v>
      </c>
      <c r="BC74" s="379">
        <v>8.7500000000000002E-4</v>
      </c>
      <c r="BD74" s="379">
        <v>2.8299999999999999E-4</v>
      </c>
      <c r="BE74" s="379">
        <v>0</v>
      </c>
      <c r="BF74" s="379">
        <v>0</v>
      </c>
      <c r="BG74" s="379">
        <v>0</v>
      </c>
      <c r="BH74" s="379">
        <v>4.1E-5</v>
      </c>
      <c r="BI74" s="379">
        <v>0</v>
      </c>
      <c r="BJ74" s="379">
        <v>1.686E-3</v>
      </c>
      <c r="BK74" s="379">
        <v>1.16E-4</v>
      </c>
      <c r="BL74" s="379">
        <v>0</v>
      </c>
      <c r="BM74" s="379">
        <v>8.1899999999999996E-4</v>
      </c>
      <c r="BN74" s="379">
        <v>7.2199999999999999E-4</v>
      </c>
      <c r="BO74" s="379">
        <v>5.4949999999999999E-3</v>
      </c>
      <c r="BP74" s="379">
        <v>6.2509999999999996E-3</v>
      </c>
      <c r="BQ74" s="379">
        <v>1.5654999999999999E-2</v>
      </c>
      <c r="BR74" s="379">
        <v>3.2820000000000002E-3</v>
      </c>
      <c r="BS74" s="379">
        <v>2.9399999999999999E-3</v>
      </c>
      <c r="BT74" s="379">
        <v>0</v>
      </c>
      <c r="BU74" s="379">
        <v>1.616E-3</v>
      </c>
      <c r="BV74" s="379">
        <v>4.548E-3</v>
      </c>
      <c r="BW74" s="379">
        <v>6.0999999999999999E-5</v>
      </c>
      <c r="BX74" s="379">
        <v>4.3999999999999999E-5</v>
      </c>
      <c r="BY74" s="379">
        <v>0</v>
      </c>
      <c r="BZ74" s="379">
        <v>4.8135999999999998E-2</v>
      </c>
      <c r="CA74" s="379">
        <v>3.0630000000000002E-3</v>
      </c>
      <c r="CB74" s="379">
        <v>0</v>
      </c>
      <c r="CC74" s="379">
        <v>3.2160000000000001E-3</v>
      </c>
      <c r="CD74" s="379">
        <v>9.810000000000001E-4</v>
      </c>
      <c r="CE74" s="379">
        <v>3.7950000000000002E-3</v>
      </c>
      <c r="CF74" s="379">
        <v>3.0379999999999999E-3</v>
      </c>
      <c r="CG74" s="379">
        <v>1.6563999999999999E-2</v>
      </c>
      <c r="CH74" s="379">
        <v>2.0569999999999998E-3</v>
      </c>
      <c r="CI74" s="379">
        <v>1.4349000000000001E-2</v>
      </c>
      <c r="CJ74" s="379">
        <v>4.4780000000000002E-3</v>
      </c>
      <c r="CK74" s="379">
        <v>2.5500000000000002E-4</v>
      </c>
      <c r="CL74" s="379">
        <v>4.3249999999999999E-3</v>
      </c>
      <c r="CM74" s="379">
        <v>1.6800000000000001E-3</v>
      </c>
      <c r="CN74" s="379">
        <v>3.2606000000000003E-2</v>
      </c>
      <c r="CO74" s="379">
        <v>1.0919999999999999E-2</v>
      </c>
      <c r="CP74" s="379">
        <v>4.8310000000000002E-3</v>
      </c>
      <c r="CQ74" s="379">
        <v>4.3940000000000003E-3</v>
      </c>
      <c r="CR74" s="379">
        <v>1.9498000000000001E-2</v>
      </c>
      <c r="CS74" s="379">
        <v>5.2570000000000004E-3</v>
      </c>
      <c r="CT74" s="379">
        <v>4.4900000000000001E-3</v>
      </c>
      <c r="CU74" s="379">
        <v>4.8000000000000001E-5</v>
      </c>
      <c r="CV74" s="379">
        <v>1.157E-3</v>
      </c>
      <c r="CW74" s="379">
        <v>1.1900000000000001E-4</v>
      </c>
      <c r="CX74" s="379">
        <v>3.519E-3</v>
      </c>
      <c r="CY74" s="379">
        <v>2.5219999999999999E-3</v>
      </c>
      <c r="CZ74" s="379">
        <v>5.7022000000000003E-2</v>
      </c>
      <c r="DA74" s="379">
        <v>2.0879000000000002E-2</v>
      </c>
      <c r="DB74" s="379">
        <v>1.2416E-2</v>
      </c>
      <c r="DC74" s="379">
        <v>1.9141999999999999E-2</v>
      </c>
      <c r="DD74" s="379">
        <v>3.7399999999999998E-4</v>
      </c>
      <c r="DE74" s="379">
        <v>1.7255E-2</v>
      </c>
      <c r="DF74" s="379">
        <v>0</v>
      </c>
      <c r="DG74" s="379">
        <v>1.2552000000000001E-2</v>
      </c>
      <c r="DH74" s="380">
        <v>6.0790000000000002E-3</v>
      </c>
    </row>
    <row r="75" spans="2:112" ht="14.1" customHeight="1">
      <c r="B75" s="70" t="s">
        <v>548</v>
      </c>
      <c r="C75" s="252" t="s">
        <v>3</v>
      </c>
      <c r="D75" s="379">
        <v>5.7679000000000001E-2</v>
      </c>
      <c r="E75" s="379">
        <v>4.3888000000000003E-2</v>
      </c>
      <c r="F75" s="379">
        <v>3.8976999999999998E-2</v>
      </c>
      <c r="G75" s="379">
        <v>1.5443E-2</v>
      </c>
      <c r="H75" s="379">
        <v>3.6581000000000002E-2</v>
      </c>
      <c r="I75" s="379">
        <v>1.2226000000000001E-2</v>
      </c>
      <c r="J75" s="379">
        <v>1.2666999999999999E-2</v>
      </c>
      <c r="K75" s="379">
        <v>6.7429000000000003E-2</v>
      </c>
      <c r="L75" s="379">
        <v>3.5944999999999998E-2</v>
      </c>
      <c r="M75" s="379">
        <v>2.8674000000000002E-2</v>
      </c>
      <c r="N75" s="379">
        <v>0</v>
      </c>
      <c r="O75" s="379">
        <v>5.3658999999999998E-2</v>
      </c>
      <c r="P75" s="379">
        <v>8.3007999999999998E-2</v>
      </c>
      <c r="Q75" s="379">
        <v>6.3689999999999997E-2</v>
      </c>
      <c r="R75" s="379">
        <v>6.6332000000000002E-2</v>
      </c>
      <c r="S75" s="379">
        <v>6.9003999999999996E-2</v>
      </c>
      <c r="T75" s="379">
        <v>6.9654999999999995E-2</v>
      </c>
      <c r="U75" s="379">
        <v>4.9812000000000002E-2</v>
      </c>
      <c r="V75" s="379">
        <v>2.3033999999999999E-2</v>
      </c>
      <c r="W75" s="379">
        <v>2.5998E-2</v>
      </c>
      <c r="X75" s="379">
        <v>0</v>
      </c>
      <c r="Y75" s="379">
        <v>6.8247000000000002E-2</v>
      </c>
      <c r="Z75" s="379">
        <v>3.2681000000000002E-2</v>
      </c>
      <c r="AA75" s="379">
        <v>0</v>
      </c>
      <c r="AB75" s="379">
        <v>5.6251000000000002E-2</v>
      </c>
      <c r="AC75" s="379">
        <v>6.5800999999999998E-2</v>
      </c>
      <c r="AD75" s="379">
        <v>1.0309E-2</v>
      </c>
      <c r="AE75" s="379">
        <v>2.281E-2</v>
      </c>
      <c r="AF75" s="379">
        <v>5.9234000000000002E-2</v>
      </c>
      <c r="AG75" s="379">
        <v>3.7725000000000002E-2</v>
      </c>
      <c r="AH75" s="379">
        <v>8.2983000000000001E-2</v>
      </c>
      <c r="AI75" s="379">
        <v>3.5444000000000003E-2</v>
      </c>
      <c r="AJ75" s="379">
        <v>2.8666000000000001E-2</v>
      </c>
      <c r="AK75" s="379">
        <v>6.25E-2</v>
      </c>
      <c r="AL75" s="379">
        <v>3.1435999999999999E-2</v>
      </c>
      <c r="AM75" s="379">
        <v>2.1739000000000001E-2</v>
      </c>
      <c r="AN75" s="379">
        <v>1.5063E-2</v>
      </c>
      <c r="AO75" s="379">
        <v>2.0400000000000001E-2</v>
      </c>
      <c r="AP75" s="379">
        <v>4.156E-2</v>
      </c>
      <c r="AQ75" s="379">
        <v>1.0047E-2</v>
      </c>
      <c r="AR75" s="379">
        <v>2.2001E-2</v>
      </c>
      <c r="AS75" s="379">
        <v>2.9789E-2</v>
      </c>
      <c r="AT75" s="379">
        <v>2.7621E-2</v>
      </c>
      <c r="AU75" s="379">
        <v>3.6444999999999998E-2</v>
      </c>
      <c r="AV75" s="379">
        <v>3.934E-2</v>
      </c>
      <c r="AW75" s="379">
        <v>5.2074000000000002E-2</v>
      </c>
      <c r="AX75" s="379">
        <v>5.1494999999999999E-2</v>
      </c>
      <c r="AY75" s="379">
        <v>3.7058000000000001E-2</v>
      </c>
      <c r="AZ75" s="379">
        <v>5.4420999999999997E-2</v>
      </c>
      <c r="BA75" s="379">
        <v>5.4725999999999997E-2</v>
      </c>
      <c r="BB75" s="379">
        <v>4.3110999999999997E-2</v>
      </c>
      <c r="BC75" s="379">
        <v>5.8630000000000002E-2</v>
      </c>
      <c r="BD75" s="379">
        <v>4.9008000000000003E-2</v>
      </c>
      <c r="BE75" s="379">
        <v>0</v>
      </c>
      <c r="BF75" s="379">
        <v>0</v>
      </c>
      <c r="BG75" s="379">
        <v>0</v>
      </c>
      <c r="BH75" s="379">
        <v>4.7823999999999998E-2</v>
      </c>
      <c r="BI75" s="379">
        <v>7.0422999999999999E-2</v>
      </c>
      <c r="BJ75" s="379">
        <v>3.4063999999999997E-2</v>
      </c>
      <c r="BK75" s="379">
        <v>9.7737000000000004E-2</v>
      </c>
      <c r="BL75" s="379">
        <v>5.8640000000000003E-3</v>
      </c>
      <c r="BM75" s="379">
        <v>5.6043999999999997E-2</v>
      </c>
      <c r="BN75" s="379">
        <v>6.1577E-2</v>
      </c>
      <c r="BO75" s="379">
        <v>3.8108999999999997E-2</v>
      </c>
      <c r="BP75" s="379">
        <v>2.9277999999999998E-2</v>
      </c>
      <c r="BQ75" s="379">
        <v>4.2719999999999998E-3</v>
      </c>
      <c r="BR75" s="379">
        <v>9.469E-3</v>
      </c>
      <c r="BS75" s="379">
        <v>1.7759E-2</v>
      </c>
      <c r="BT75" s="379">
        <v>1.7461000000000001E-2</v>
      </c>
      <c r="BU75" s="379">
        <v>9.5969999999999996E-3</v>
      </c>
      <c r="BV75" s="379">
        <v>5.2830000000000004E-3</v>
      </c>
      <c r="BW75" s="379">
        <v>1.611E-3</v>
      </c>
      <c r="BX75" s="379">
        <v>4.3210000000000002E-3</v>
      </c>
      <c r="BY75" s="379">
        <v>6.7400000000000001E-4</v>
      </c>
      <c r="BZ75" s="379">
        <v>2.1719999999999999E-3</v>
      </c>
      <c r="CA75" s="379">
        <v>1.1726E-2</v>
      </c>
      <c r="CB75" s="379">
        <v>8.4569000000000005E-2</v>
      </c>
      <c r="CC75" s="379">
        <v>5.9179999999999996E-3</v>
      </c>
      <c r="CD75" s="379">
        <v>2.1589999999999999E-3</v>
      </c>
      <c r="CE75" s="379">
        <v>7.5900000000000004E-3</v>
      </c>
      <c r="CF75" s="379">
        <v>7.0889999999999998E-3</v>
      </c>
      <c r="CG75" s="379">
        <v>1.1586000000000001E-2</v>
      </c>
      <c r="CH75" s="379">
        <v>3.702E-3</v>
      </c>
      <c r="CI75" s="379">
        <v>4.0350000000000004E-3</v>
      </c>
      <c r="CJ75" s="379">
        <v>4.0439999999999999E-3</v>
      </c>
      <c r="CK75" s="379">
        <v>1.1422E-2</v>
      </c>
      <c r="CL75" s="379">
        <v>5.1479999999999998E-3</v>
      </c>
      <c r="CM75" s="379">
        <v>3.6221999999999997E-2</v>
      </c>
      <c r="CN75" s="379">
        <v>9.0360000000000006E-3</v>
      </c>
      <c r="CO75" s="379">
        <v>7.6090000000000003E-3</v>
      </c>
      <c r="CP75" s="379">
        <v>2.3663E-2</v>
      </c>
      <c r="CQ75" s="379">
        <v>5.5500000000000001E-2</v>
      </c>
      <c r="CR75" s="379">
        <v>2.9964000000000001E-2</v>
      </c>
      <c r="CS75" s="379">
        <v>2.5382999999999999E-2</v>
      </c>
      <c r="CT75" s="379">
        <v>1.9782999999999999E-2</v>
      </c>
      <c r="CU75" s="379">
        <v>3.7619E-2</v>
      </c>
      <c r="CV75" s="379">
        <v>1.3847999999999999E-2</v>
      </c>
      <c r="CW75" s="379">
        <v>5.2490000000000002E-3</v>
      </c>
      <c r="CX75" s="379">
        <v>5.9963000000000002E-2</v>
      </c>
      <c r="CY75" s="379">
        <v>1.1164E-2</v>
      </c>
      <c r="CZ75" s="379">
        <v>6.0472999999999999E-2</v>
      </c>
      <c r="DA75" s="379">
        <v>0.10093100000000001</v>
      </c>
      <c r="DB75" s="379">
        <v>3.5659999999999997E-2</v>
      </c>
      <c r="DC75" s="379">
        <v>2.1203E-2</v>
      </c>
      <c r="DD75" s="379">
        <v>3.3669999999999999E-2</v>
      </c>
      <c r="DE75" s="379">
        <v>2.9377E-2</v>
      </c>
      <c r="DF75" s="379">
        <v>0.23892099999999999</v>
      </c>
      <c r="DG75" s="379">
        <v>4.0419999999999996E-3</v>
      </c>
      <c r="DH75" s="380">
        <v>2.9263000000000001E-2</v>
      </c>
    </row>
    <row r="76" spans="2:112" ht="14.1" customHeight="1">
      <c r="B76" s="70" t="s">
        <v>549</v>
      </c>
      <c r="C76" s="252" t="s">
        <v>4</v>
      </c>
      <c r="D76" s="379">
        <v>6.9890000000000004E-3</v>
      </c>
      <c r="E76" s="379">
        <v>5.3870000000000003E-3</v>
      </c>
      <c r="F76" s="379">
        <v>1.2104E-2</v>
      </c>
      <c r="G76" s="379">
        <v>1.125E-2</v>
      </c>
      <c r="H76" s="379">
        <v>1.0255999999999999E-2</v>
      </c>
      <c r="I76" s="379">
        <v>3.313E-2</v>
      </c>
      <c r="J76" s="379">
        <v>6.0706999999999997E-2</v>
      </c>
      <c r="K76" s="379">
        <v>4.3870000000000003E-3</v>
      </c>
      <c r="L76" s="379">
        <v>2.0580000000000001E-2</v>
      </c>
      <c r="M76" s="379">
        <v>3.5839999999999999E-3</v>
      </c>
      <c r="N76" s="379">
        <v>0</v>
      </c>
      <c r="O76" s="379">
        <v>2.1138000000000001E-2</v>
      </c>
      <c r="P76" s="379">
        <v>2.0848999999999999E-2</v>
      </c>
      <c r="Q76" s="379">
        <v>8.5170000000000003E-3</v>
      </c>
      <c r="R76" s="379">
        <v>1.6062E-2</v>
      </c>
      <c r="S76" s="379">
        <v>9.5099999999999994E-3</v>
      </c>
      <c r="T76" s="379">
        <v>9.1350000000000008E-3</v>
      </c>
      <c r="U76" s="379">
        <v>1.1983000000000001E-2</v>
      </c>
      <c r="V76" s="379">
        <v>1.2742E-2</v>
      </c>
      <c r="W76" s="379">
        <v>4.333E-3</v>
      </c>
      <c r="X76" s="379">
        <v>0</v>
      </c>
      <c r="Y76" s="379">
        <v>6.9470000000000001E-3</v>
      </c>
      <c r="Z76" s="379">
        <v>3.578E-3</v>
      </c>
      <c r="AA76" s="379">
        <v>0</v>
      </c>
      <c r="AB76" s="379">
        <v>9.3489999999999997E-3</v>
      </c>
      <c r="AC76" s="379">
        <v>7.8329999999999997E-3</v>
      </c>
      <c r="AD76" s="379">
        <v>0</v>
      </c>
      <c r="AE76" s="379">
        <v>1.6199999999999999E-3</v>
      </c>
      <c r="AF76" s="379">
        <v>4.4140000000000004E-3</v>
      </c>
      <c r="AG76" s="379">
        <v>6.1919999999999996E-3</v>
      </c>
      <c r="AH76" s="379">
        <v>4.202E-3</v>
      </c>
      <c r="AI76" s="379">
        <v>1.0597000000000001E-2</v>
      </c>
      <c r="AJ76" s="379">
        <v>9.7450000000000002E-3</v>
      </c>
      <c r="AK76" s="379">
        <v>0</v>
      </c>
      <c r="AL76" s="379">
        <v>1.5900000000000001E-2</v>
      </c>
      <c r="AM76" s="379">
        <v>4.0759999999999998E-3</v>
      </c>
      <c r="AN76" s="379">
        <v>5.8580000000000004E-3</v>
      </c>
      <c r="AO76" s="379">
        <v>6.6689999999999996E-3</v>
      </c>
      <c r="AP76" s="379">
        <v>7.4850000000000003E-3</v>
      </c>
      <c r="AQ76" s="379">
        <v>7.0299999999999998E-3</v>
      </c>
      <c r="AR76" s="379">
        <v>4.6049999999999997E-3</v>
      </c>
      <c r="AS76" s="379">
        <v>1.3703999999999999E-2</v>
      </c>
      <c r="AT76" s="379">
        <v>9.972E-3</v>
      </c>
      <c r="AU76" s="379">
        <v>6.8539999999999998E-3</v>
      </c>
      <c r="AV76" s="379">
        <v>7.0060000000000001E-3</v>
      </c>
      <c r="AW76" s="379">
        <v>1.4678999999999999E-2</v>
      </c>
      <c r="AX76" s="379">
        <v>2.908E-3</v>
      </c>
      <c r="AY76" s="379">
        <v>7.443E-3</v>
      </c>
      <c r="AZ76" s="379">
        <v>6.7819999999999998E-3</v>
      </c>
      <c r="BA76" s="379">
        <v>8.2920000000000008E-3</v>
      </c>
      <c r="BB76" s="379">
        <v>8.8330000000000006E-3</v>
      </c>
      <c r="BC76" s="379">
        <v>6.6730000000000001E-3</v>
      </c>
      <c r="BD76" s="379">
        <v>5.0990000000000002E-3</v>
      </c>
      <c r="BE76" s="379">
        <v>0</v>
      </c>
      <c r="BF76" s="379">
        <v>0</v>
      </c>
      <c r="BG76" s="379">
        <v>0</v>
      </c>
      <c r="BH76" s="379">
        <v>4.1060000000000003E-3</v>
      </c>
      <c r="BI76" s="379">
        <v>1.4085E-2</v>
      </c>
      <c r="BJ76" s="379">
        <v>7.757E-3</v>
      </c>
      <c r="BK76" s="379">
        <v>2.9611999999999999E-2</v>
      </c>
      <c r="BL76" s="379">
        <v>3.127E-3</v>
      </c>
      <c r="BM76" s="379">
        <v>1.0652999999999999E-2</v>
      </c>
      <c r="BN76" s="379">
        <v>5.3769999999999998E-3</v>
      </c>
      <c r="BO76" s="379">
        <v>1.6167999999999998E-2</v>
      </c>
      <c r="BP76" s="379">
        <v>1.4499E-2</v>
      </c>
      <c r="BQ76" s="379">
        <v>2.215E-2</v>
      </c>
      <c r="BR76" s="379">
        <v>7.5750000000000001E-3</v>
      </c>
      <c r="BS76" s="379">
        <v>1.7583000000000001E-2</v>
      </c>
      <c r="BT76" s="379">
        <v>2.4568E-2</v>
      </c>
      <c r="BU76" s="379">
        <v>1.8221000000000001E-2</v>
      </c>
      <c r="BV76" s="379">
        <v>8.0644999999999994E-2</v>
      </c>
      <c r="BW76" s="379">
        <v>0.103086</v>
      </c>
      <c r="BX76" s="379">
        <v>7.2642999999999999E-2</v>
      </c>
      <c r="BY76" s="379">
        <v>7.0569999999999994E-2</v>
      </c>
      <c r="BZ76" s="379">
        <v>6.6231999999999999E-2</v>
      </c>
      <c r="CA76" s="379">
        <v>1.5643000000000001E-2</v>
      </c>
      <c r="CB76" s="379">
        <v>4.6988000000000002E-2</v>
      </c>
      <c r="CC76" s="379">
        <v>3.5314999999999999E-2</v>
      </c>
      <c r="CD76" s="379">
        <v>2.5510000000000001E-2</v>
      </c>
      <c r="CE76" s="379">
        <v>1.1384999999999999E-2</v>
      </c>
      <c r="CF76" s="379">
        <v>7.0889999999999998E-3</v>
      </c>
      <c r="CG76" s="379">
        <v>1.09E-2</v>
      </c>
      <c r="CH76" s="379">
        <v>4.8000000000000001E-4</v>
      </c>
      <c r="CI76" s="379">
        <v>9.4629999999999992E-3</v>
      </c>
      <c r="CJ76" s="379">
        <v>3.9480000000000001E-3</v>
      </c>
      <c r="CK76" s="379">
        <v>3.238E-3</v>
      </c>
      <c r="CL76" s="379">
        <v>3.7069999999999998E-3</v>
      </c>
      <c r="CM76" s="379">
        <v>3.8319999999999999E-3</v>
      </c>
      <c r="CN76" s="379">
        <v>1.6365999999999999E-2</v>
      </c>
      <c r="CO76" s="379">
        <v>1.4407E-2</v>
      </c>
      <c r="CP76" s="379">
        <v>1.4840000000000001E-3</v>
      </c>
      <c r="CQ76" s="379">
        <v>4.1089999999999998E-3</v>
      </c>
      <c r="CR76" s="379">
        <v>2.1291999999999998E-2</v>
      </c>
      <c r="CS76" s="379">
        <v>1.8880999999999998E-2</v>
      </c>
      <c r="CT76" s="379">
        <v>9.8359999999999993E-3</v>
      </c>
      <c r="CU76" s="379">
        <v>2.3191E-2</v>
      </c>
      <c r="CV76" s="379">
        <v>5.4852999999999999E-2</v>
      </c>
      <c r="CW76" s="379">
        <v>2.3860000000000001E-3</v>
      </c>
      <c r="CX76" s="379">
        <v>8.9370000000000005E-3</v>
      </c>
      <c r="CY76" s="379">
        <v>3.9410000000000001E-3</v>
      </c>
      <c r="CZ76" s="379">
        <v>3.0106999999999998E-2</v>
      </c>
      <c r="DA76" s="379">
        <v>1.0186000000000001E-2</v>
      </c>
      <c r="DB76" s="379">
        <v>4.6020000000000002E-3</v>
      </c>
      <c r="DC76" s="379">
        <v>1.8787999999999999E-2</v>
      </c>
      <c r="DD76" s="379">
        <v>1.8331E-2</v>
      </c>
      <c r="DE76" s="379">
        <v>8.6770000000000007E-3</v>
      </c>
      <c r="DF76" s="379">
        <v>0</v>
      </c>
      <c r="DG76" s="379">
        <v>3.4567000000000001E-2</v>
      </c>
      <c r="DH76" s="380">
        <v>1.9174E-2</v>
      </c>
    </row>
    <row r="77" spans="2:112" ht="14.1" customHeight="1">
      <c r="B77" s="70" t="s">
        <v>550</v>
      </c>
      <c r="C77" s="252" t="s">
        <v>463</v>
      </c>
      <c r="D77" s="379">
        <v>1.12E-4</v>
      </c>
      <c r="E77" s="379">
        <v>0</v>
      </c>
      <c r="F77" s="379">
        <v>2.8930000000000002E-3</v>
      </c>
      <c r="G77" s="379">
        <v>1.5E-3</v>
      </c>
      <c r="H77" s="379">
        <v>6.8400000000000004E-4</v>
      </c>
      <c r="I77" s="379">
        <v>2.7411000000000001E-2</v>
      </c>
      <c r="J77" s="379">
        <v>6.4530000000000004E-3</v>
      </c>
      <c r="K77" s="379">
        <v>3.8560000000000001E-3</v>
      </c>
      <c r="L77" s="379">
        <v>4.3740000000000003E-3</v>
      </c>
      <c r="M77" s="379">
        <v>0</v>
      </c>
      <c r="N77" s="379">
        <v>0</v>
      </c>
      <c r="O77" s="379">
        <v>3.2520000000000001E-3</v>
      </c>
      <c r="P77" s="379">
        <v>6.4070000000000004E-3</v>
      </c>
      <c r="Q77" s="379">
        <v>1.6659999999999999E-3</v>
      </c>
      <c r="R77" s="379">
        <v>7.234E-3</v>
      </c>
      <c r="S77" s="379">
        <v>1.9120000000000001E-3</v>
      </c>
      <c r="T77" s="379">
        <v>1.9980000000000002E-3</v>
      </c>
      <c r="U77" s="379">
        <v>5.9919999999999999E-3</v>
      </c>
      <c r="V77" s="379">
        <v>1.7149999999999999E-3</v>
      </c>
      <c r="W77" s="379">
        <v>1.3929999999999999E-3</v>
      </c>
      <c r="X77" s="379">
        <v>0</v>
      </c>
      <c r="Y77" s="379">
        <v>2.4520000000000002E-3</v>
      </c>
      <c r="Z77" s="379">
        <v>2.147E-3</v>
      </c>
      <c r="AA77" s="379">
        <v>0</v>
      </c>
      <c r="AB77" s="379">
        <v>6.502E-3</v>
      </c>
      <c r="AC77" s="379">
        <v>6.7100000000000005E-4</v>
      </c>
      <c r="AD77" s="379">
        <v>0</v>
      </c>
      <c r="AE77" s="379">
        <v>2.0249999999999999E-3</v>
      </c>
      <c r="AF77" s="379">
        <v>4.3740000000000003E-3</v>
      </c>
      <c r="AG77" s="379">
        <v>4.3200000000000001E-3</v>
      </c>
      <c r="AH77" s="379">
        <v>1.0499999999999999E-3</v>
      </c>
      <c r="AI77" s="379">
        <v>3.3800000000000002E-3</v>
      </c>
      <c r="AJ77" s="379">
        <v>5.5059999999999996E-3</v>
      </c>
      <c r="AK77" s="379">
        <v>0</v>
      </c>
      <c r="AL77" s="379">
        <v>4.1269999999999996E-3</v>
      </c>
      <c r="AM77" s="379">
        <v>1.359E-3</v>
      </c>
      <c r="AN77" s="379">
        <v>2.0920000000000001E-3</v>
      </c>
      <c r="AO77" s="379">
        <v>2.5890000000000002E-3</v>
      </c>
      <c r="AP77" s="379">
        <v>1.1820000000000001E-3</v>
      </c>
      <c r="AQ77" s="379">
        <v>6.1300000000000005E-4</v>
      </c>
      <c r="AR77" s="379">
        <v>1.023E-3</v>
      </c>
      <c r="AS77" s="379">
        <v>7.2300000000000003E-3</v>
      </c>
      <c r="AT77" s="379">
        <v>3.0070000000000001E-3</v>
      </c>
      <c r="AU77" s="379">
        <v>4.2430000000000002E-3</v>
      </c>
      <c r="AV77" s="379">
        <v>3.5959999999999998E-3</v>
      </c>
      <c r="AW77" s="379">
        <v>2.1970000000000002E-3</v>
      </c>
      <c r="AX77" s="379">
        <v>1.1980000000000001E-3</v>
      </c>
      <c r="AY77" s="379">
        <v>2.1310000000000001E-3</v>
      </c>
      <c r="AZ77" s="379">
        <v>1.902E-3</v>
      </c>
      <c r="BA77" s="379">
        <v>3.3170000000000001E-3</v>
      </c>
      <c r="BB77" s="379">
        <v>1.9780000000000002E-3</v>
      </c>
      <c r="BC77" s="379">
        <v>1.6410000000000001E-3</v>
      </c>
      <c r="BD77" s="379">
        <v>2.2659999999999998E-3</v>
      </c>
      <c r="BE77" s="379">
        <v>0</v>
      </c>
      <c r="BF77" s="379">
        <v>0</v>
      </c>
      <c r="BG77" s="379">
        <v>0</v>
      </c>
      <c r="BH77" s="379">
        <v>4.8799999999999999E-4</v>
      </c>
      <c r="BI77" s="379">
        <v>0</v>
      </c>
      <c r="BJ77" s="379">
        <v>2.0240000000000002E-3</v>
      </c>
      <c r="BK77" s="379">
        <v>3.0829999999999998E-3</v>
      </c>
      <c r="BL77" s="379">
        <v>0</v>
      </c>
      <c r="BM77" s="379">
        <v>8.8280000000000008E-3</v>
      </c>
      <c r="BN77" s="379">
        <v>3.2390000000000001E-3</v>
      </c>
      <c r="BO77" s="379">
        <v>1.7149999999999999E-3</v>
      </c>
      <c r="BP77" s="379">
        <v>2.0089999999999999E-3</v>
      </c>
      <c r="BQ77" s="379">
        <v>6.5250000000000004E-3</v>
      </c>
      <c r="BR77" s="379">
        <v>1.6285999999999998E-2</v>
      </c>
      <c r="BS77" s="379">
        <v>1.235E-3</v>
      </c>
      <c r="BT77" s="379">
        <v>1.462E-3</v>
      </c>
      <c r="BU77" s="379">
        <v>3.6670000000000001E-2</v>
      </c>
      <c r="BV77" s="379">
        <v>1.7582E-2</v>
      </c>
      <c r="BW77" s="379">
        <v>4.9369000000000003E-2</v>
      </c>
      <c r="BX77" s="379">
        <v>0.17577000000000001</v>
      </c>
      <c r="BY77" s="379">
        <v>1.8207999999999998E-2</v>
      </c>
      <c r="BZ77" s="379">
        <v>3.0760000000000002E-3</v>
      </c>
      <c r="CA77" s="379">
        <v>1.321E-2</v>
      </c>
      <c r="CB77" s="379">
        <v>2.2903E-2</v>
      </c>
      <c r="CC77" s="379">
        <v>8.4908999999999998E-2</v>
      </c>
      <c r="CD77" s="379">
        <v>3.728E-3</v>
      </c>
      <c r="CE77" s="379">
        <v>8.5389000000000007E-2</v>
      </c>
      <c r="CF77" s="379">
        <v>9.7108E-2</v>
      </c>
      <c r="CG77" s="379">
        <v>2.9953E-2</v>
      </c>
      <c r="CH77" s="379">
        <v>1.7069999999999998E-2</v>
      </c>
      <c r="CI77" s="379">
        <v>1.3127E-2</v>
      </c>
      <c r="CJ77" s="379">
        <v>8.6180000000000007E-3</v>
      </c>
      <c r="CK77" s="379">
        <v>3.4485000000000002E-2</v>
      </c>
      <c r="CL77" s="379">
        <v>6.4455999999999999E-2</v>
      </c>
      <c r="CM77" s="379">
        <v>2.1260999999999999E-2</v>
      </c>
      <c r="CN77" s="379">
        <v>3.4610000000000001E-3</v>
      </c>
      <c r="CO77" s="379">
        <v>1.0430000000000001E-3</v>
      </c>
      <c r="CP77" s="379">
        <v>1.1386E-2</v>
      </c>
      <c r="CQ77" s="379">
        <v>2.4169E-2</v>
      </c>
      <c r="CR77" s="379">
        <v>9.7490000000000007E-3</v>
      </c>
      <c r="CS77" s="379">
        <v>6.4549999999999998E-3</v>
      </c>
      <c r="CT77" s="379">
        <v>8.0219999999999996E-3</v>
      </c>
      <c r="CU77" s="379">
        <v>1.8485999999999999E-2</v>
      </c>
      <c r="CV77" s="379">
        <v>3.3328000000000003E-2</v>
      </c>
      <c r="CW77" s="379">
        <v>2.0279999999999999E-3</v>
      </c>
      <c r="CX77" s="379">
        <v>3.7880000000000001E-3</v>
      </c>
      <c r="CY77" s="379">
        <v>1.1471E-2</v>
      </c>
      <c r="CZ77" s="379">
        <v>1.4622E-2</v>
      </c>
      <c r="DA77" s="379">
        <v>5.5123999999999999E-2</v>
      </c>
      <c r="DB77" s="379">
        <v>3.1586999999999997E-2</v>
      </c>
      <c r="DC77" s="379">
        <v>7.0679999999999996E-3</v>
      </c>
      <c r="DD77" s="379">
        <v>2.6936000000000002E-2</v>
      </c>
      <c r="DE77" s="379">
        <v>2.7720999999999999E-2</v>
      </c>
      <c r="DF77" s="379">
        <v>0</v>
      </c>
      <c r="DG77" s="379">
        <v>1.9123000000000001E-2</v>
      </c>
      <c r="DH77" s="380">
        <v>1.3786E-2</v>
      </c>
    </row>
    <row r="78" spans="2:112" ht="14.1" customHeight="1">
      <c r="B78" s="70" t="s">
        <v>551</v>
      </c>
      <c r="C78" s="252" t="s">
        <v>464</v>
      </c>
      <c r="D78" s="379">
        <v>0</v>
      </c>
      <c r="E78" s="379">
        <v>0</v>
      </c>
      <c r="F78" s="379">
        <v>0</v>
      </c>
      <c r="G78" s="379">
        <v>0</v>
      </c>
      <c r="H78" s="379">
        <v>0</v>
      </c>
      <c r="I78" s="379">
        <v>0</v>
      </c>
      <c r="J78" s="379">
        <v>0</v>
      </c>
      <c r="K78" s="379">
        <v>0</v>
      </c>
      <c r="L78" s="379">
        <v>0</v>
      </c>
      <c r="M78" s="379">
        <v>0</v>
      </c>
      <c r="N78" s="379">
        <v>0</v>
      </c>
      <c r="O78" s="379">
        <v>0</v>
      </c>
      <c r="P78" s="379">
        <v>0</v>
      </c>
      <c r="Q78" s="379">
        <v>0</v>
      </c>
      <c r="R78" s="379">
        <v>0</v>
      </c>
      <c r="S78" s="379">
        <v>0</v>
      </c>
      <c r="T78" s="379">
        <v>0</v>
      </c>
      <c r="U78" s="379">
        <v>0</v>
      </c>
      <c r="V78" s="379">
        <v>0</v>
      </c>
      <c r="W78" s="379">
        <v>0</v>
      </c>
      <c r="X78" s="379">
        <v>0</v>
      </c>
      <c r="Y78" s="379">
        <v>0</v>
      </c>
      <c r="Z78" s="379">
        <v>0</v>
      </c>
      <c r="AA78" s="379">
        <v>0</v>
      </c>
      <c r="AB78" s="379">
        <v>0</v>
      </c>
      <c r="AC78" s="379">
        <v>0</v>
      </c>
      <c r="AD78" s="379">
        <v>0</v>
      </c>
      <c r="AE78" s="379">
        <v>0</v>
      </c>
      <c r="AF78" s="379">
        <v>0</v>
      </c>
      <c r="AG78" s="379">
        <v>0</v>
      </c>
      <c r="AH78" s="379">
        <v>0</v>
      </c>
      <c r="AI78" s="379">
        <v>0</v>
      </c>
      <c r="AJ78" s="379">
        <v>0</v>
      </c>
      <c r="AK78" s="379">
        <v>0</v>
      </c>
      <c r="AL78" s="379">
        <v>0</v>
      </c>
      <c r="AM78" s="379">
        <v>0</v>
      </c>
      <c r="AN78" s="379">
        <v>0</v>
      </c>
      <c r="AO78" s="379">
        <v>0</v>
      </c>
      <c r="AP78" s="379">
        <v>0</v>
      </c>
      <c r="AQ78" s="379">
        <v>0</v>
      </c>
      <c r="AR78" s="379">
        <v>0</v>
      </c>
      <c r="AS78" s="379">
        <v>0</v>
      </c>
      <c r="AT78" s="379">
        <v>0</v>
      </c>
      <c r="AU78" s="379">
        <v>0</v>
      </c>
      <c r="AV78" s="379">
        <v>0</v>
      </c>
      <c r="AW78" s="379">
        <v>0</v>
      </c>
      <c r="AX78" s="379">
        <v>0</v>
      </c>
      <c r="AY78" s="379">
        <v>0</v>
      </c>
      <c r="AZ78" s="379">
        <v>0</v>
      </c>
      <c r="BA78" s="379">
        <v>0</v>
      </c>
      <c r="BB78" s="379">
        <v>0</v>
      </c>
      <c r="BC78" s="379">
        <v>0</v>
      </c>
      <c r="BD78" s="379">
        <v>0</v>
      </c>
      <c r="BE78" s="379">
        <v>0</v>
      </c>
      <c r="BF78" s="379">
        <v>0</v>
      </c>
      <c r="BG78" s="379">
        <v>0</v>
      </c>
      <c r="BH78" s="379">
        <v>0</v>
      </c>
      <c r="BI78" s="379">
        <v>0</v>
      </c>
      <c r="BJ78" s="379">
        <v>0</v>
      </c>
      <c r="BK78" s="379">
        <v>0</v>
      </c>
      <c r="BL78" s="379">
        <v>0</v>
      </c>
      <c r="BM78" s="379">
        <v>0</v>
      </c>
      <c r="BN78" s="379">
        <v>0</v>
      </c>
      <c r="BO78" s="379">
        <v>0</v>
      </c>
      <c r="BP78" s="379">
        <v>0</v>
      </c>
      <c r="BQ78" s="379">
        <v>0</v>
      </c>
      <c r="BR78" s="379">
        <v>0</v>
      </c>
      <c r="BS78" s="379">
        <v>0</v>
      </c>
      <c r="BT78" s="379">
        <v>0</v>
      </c>
      <c r="BU78" s="379">
        <v>0</v>
      </c>
      <c r="BV78" s="379">
        <v>0</v>
      </c>
      <c r="BW78" s="379">
        <v>0</v>
      </c>
      <c r="BX78" s="379">
        <v>0</v>
      </c>
      <c r="BY78" s="379">
        <v>0</v>
      </c>
      <c r="BZ78" s="379">
        <v>0</v>
      </c>
      <c r="CA78" s="379">
        <v>0</v>
      </c>
      <c r="CB78" s="379">
        <v>0</v>
      </c>
      <c r="CC78" s="379">
        <v>0</v>
      </c>
      <c r="CD78" s="379">
        <v>0</v>
      </c>
      <c r="CE78" s="379">
        <v>0</v>
      </c>
      <c r="CF78" s="379">
        <v>0</v>
      </c>
      <c r="CG78" s="379">
        <v>0</v>
      </c>
      <c r="CH78" s="379">
        <v>0</v>
      </c>
      <c r="CI78" s="379">
        <v>0</v>
      </c>
      <c r="CJ78" s="379">
        <v>0</v>
      </c>
      <c r="CK78" s="379">
        <v>0</v>
      </c>
      <c r="CL78" s="379">
        <v>0</v>
      </c>
      <c r="CM78" s="379">
        <v>0</v>
      </c>
      <c r="CN78" s="379">
        <v>0</v>
      </c>
      <c r="CO78" s="379">
        <v>0</v>
      </c>
      <c r="CP78" s="379">
        <v>0</v>
      </c>
      <c r="CQ78" s="379">
        <v>0</v>
      </c>
      <c r="CR78" s="379">
        <v>0</v>
      </c>
      <c r="CS78" s="379">
        <v>0</v>
      </c>
      <c r="CT78" s="379">
        <v>0</v>
      </c>
      <c r="CU78" s="379">
        <v>0</v>
      </c>
      <c r="CV78" s="379">
        <v>0</v>
      </c>
      <c r="CW78" s="379">
        <v>0</v>
      </c>
      <c r="CX78" s="379">
        <v>0</v>
      </c>
      <c r="CY78" s="379">
        <v>0</v>
      </c>
      <c r="CZ78" s="379">
        <v>0</v>
      </c>
      <c r="DA78" s="379">
        <v>0</v>
      </c>
      <c r="DB78" s="379">
        <v>0</v>
      </c>
      <c r="DC78" s="379">
        <v>0</v>
      </c>
      <c r="DD78" s="379">
        <v>0</v>
      </c>
      <c r="DE78" s="379">
        <v>0</v>
      </c>
      <c r="DF78" s="379">
        <v>0</v>
      </c>
      <c r="DG78" s="379">
        <v>0</v>
      </c>
      <c r="DH78" s="380">
        <v>0</v>
      </c>
    </row>
    <row r="79" spans="2:112" ht="14.1" customHeight="1">
      <c r="B79" s="70" t="s">
        <v>552</v>
      </c>
      <c r="C79" s="252" t="s">
        <v>654</v>
      </c>
      <c r="D79" s="379">
        <v>0</v>
      </c>
      <c r="E79" s="379">
        <v>0</v>
      </c>
      <c r="F79" s="379">
        <v>0</v>
      </c>
      <c r="G79" s="379">
        <v>0</v>
      </c>
      <c r="H79" s="379">
        <v>0</v>
      </c>
      <c r="I79" s="379">
        <v>0</v>
      </c>
      <c r="J79" s="379">
        <v>0</v>
      </c>
      <c r="K79" s="379">
        <v>0</v>
      </c>
      <c r="L79" s="379">
        <v>0</v>
      </c>
      <c r="M79" s="379">
        <v>0</v>
      </c>
      <c r="N79" s="379">
        <v>0</v>
      </c>
      <c r="O79" s="379">
        <v>0</v>
      </c>
      <c r="P79" s="379">
        <v>0</v>
      </c>
      <c r="Q79" s="379">
        <v>0</v>
      </c>
      <c r="R79" s="379">
        <v>0</v>
      </c>
      <c r="S79" s="379">
        <v>0</v>
      </c>
      <c r="T79" s="379">
        <v>0</v>
      </c>
      <c r="U79" s="379">
        <v>0</v>
      </c>
      <c r="V79" s="379">
        <v>0</v>
      </c>
      <c r="W79" s="379">
        <v>0</v>
      </c>
      <c r="X79" s="379">
        <v>0</v>
      </c>
      <c r="Y79" s="379">
        <v>0</v>
      </c>
      <c r="Z79" s="379">
        <v>0</v>
      </c>
      <c r="AA79" s="379">
        <v>0</v>
      </c>
      <c r="AB79" s="379">
        <v>0</v>
      </c>
      <c r="AC79" s="379">
        <v>0</v>
      </c>
      <c r="AD79" s="379">
        <v>0</v>
      </c>
      <c r="AE79" s="379">
        <v>0</v>
      </c>
      <c r="AF79" s="379">
        <v>0</v>
      </c>
      <c r="AG79" s="379">
        <v>0</v>
      </c>
      <c r="AH79" s="379">
        <v>0</v>
      </c>
      <c r="AI79" s="379">
        <v>0</v>
      </c>
      <c r="AJ79" s="379">
        <v>0</v>
      </c>
      <c r="AK79" s="379">
        <v>0</v>
      </c>
      <c r="AL79" s="379">
        <v>0</v>
      </c>
      <c r="AM79" s="379">
        <v>0</v>
      </c>
      <c r="AN79" s="379">
        <v>0</v>
      </c>
      <c r="AO79" s="379">
        <v>0</v>
      </c>
      <c r="AP79" s="379">
        <v>0</v>
      </c>
      <c r="AQ79" s="379">
        <v>0</v>
      </c>
      <c r="AR79" s="379">
        <v>0</v>
      </c>
      <c r="AS79" s="379">
        <v>0</v>
      </c>
      <c r="AT79" s="379">
        <v>0</v>
      </c>
      <c r="AU79" s="379">
        <v>0</v>
      </c>
      <c r="AV79" s="379">
        <v>0</v>
      </c>
      <c r="AW79" s="379">
        <v>0</v>
      </c>
      <c r="AX79" s="379">
        <v>0</v>
      </c>
      <c r="AY79" s="379">
        <v>0</v>
      </c>
      <c r="AZ79" s="379">
        <v>0</v>
      </c>
      <c r="BA79" s="379">
        <v>0</v>
      </c>
      <c r="BB79" s="379">
        <v>0</v>
      </c>
      <c r="BC79" s="379">
        <v>0</v>
      </c>
      <c r="BD79" s="379">
        <v>0</v>
      </c>
      <c r="BE79" s="379">
        <v>0</v>
      </c>
      <c r="BF79" s="379">
        <v>0</v>
      </c>
      <c r="BG79" s="379">
        <v>0</v>
      </c>
      <c r="BH79" s="379">
        <v>0</v>
      </c>
      <c r="BI79" s="379">
        <v>0</v>
      </c>
      <c r="BJ79" s="379">
        <v>0</v>
      </c>
      <c r="BK79" s="379">
        <v>0</v>
      </c>
      <c r="BL79" s="379">
        <v>0</v>
      </c>
      <c r="BM79" s="379">
        <v>0</v>
      </c>
      <c r="BN79" s="379">
        <v>0</v>
      </c>
      <c r="BO79" s="379">
        <v>0</v>
      </c>
      <c r="BP79" s="379">
        <v>0</v>
      </c>
      <c r="BQ79" s="379">
        <v>0</v>
      </c>
      <c r="BR79" s="379">
        <v>0</v>
      </c>
      <c r="BS79" s="379">
        <v>0</v>
      </c>
      <c r="BT79" s="379">
        <v>0</v>
      </c>
      <c r="BU79" s="379">
        <v>0</v>
      </c>
      <c r="BV79" s="379">
        <v>0</v>
      </c>
      <c r="BW79" s="379">
        <v>0</v>
      </c>
      <c r="BX79" s="379">
        <v>0</v>
      </c>
      <c r="BY79" s="379">
        <v>0</v>
      </c>
      <c r="BZ79" s="379">
        <v>0</v>
      </c>
      <c r="CA79" s="379">
        <v>0</v>
      </c>
      <c r="CB79" s="379">
        <v>0</v>
      </c>
      <c r="CC79" s="379">
        <v>0</v>
      </c>
      <c r="CD79" s="379">
        <v>0</v>
      </c>
      <c r="CE79" s="379">
        <v>0</v>
      </c>
      <c r="CF79" s="379">
        <v>0</v>
      </c>
      <c r="CG79" s="379">
        <v>0</v>
      </c>
      <c r="CH79" s="379">
        <v>0</v>
      </c>
      <c r="CI79" s="379">
        <v>0</v>
      </c>
      <c r="CJ79" s="379">
        <v>0</v>
      </c>
      <c r="CK79" s="379">
        <v>0</v>
      </c>
      <c r="CL79" s="379">
        <v>0</v>
      </c>
      <c r="CM79" s="379">
        <v>0</v>
      </c>
      <c r="CN79" s="379">
        <v>0</v>
      </c>
      <c r="CO79" s="379">
        <v>0</v>
      </c>
      <c r="CP79" s="379">
        <v>0</v>
      </c>
      <c r="CQ79" s="379">
        <v>0</v>
      </c>
      <c r="CR79" s="379">
        <v>0</v>
      </c>
      <c r="CS79" s="379">
        <v>0</v>
      </c>
      <c r="CT79" s="379">
        <v>0</v>
      </c>
      <c r="CU79" s="379">
        <v>0</v>
      </c>
      <c r="CV79" s="379">
        <v>0</v>
      </c>
      <c r="CW79" s="379">
        <v>0</v>
      </c>
      <c r="CX79" s="379">
        <v>0</v>
      </c>
      <c r="CY79" s="379">
        <v>0</v>
      </c>
      <c r="CZ79" s="379">
        <v>0</v>
      </c>
      <c r="DA79" s="379">
        <v>0</v>
      </c>
      <c r="DB79" s="379">
        <v>0</v>
      </c>
      <c r="DC79" s="379">
        <v>0</v>
      </c>
      <c r="DD79" s="379">
        <v>0</v>
      </c>
      <c r="DE79" s="379">
        <v>0</v>
      </c>
      <c r="DF79" s="379">
        <v>0</v>
      </c>
      <c r="DG79" s="379">
        <v>0</v>
      </c>
      <c r="DH79" s="380">
        <v>0</v>
      </c>
    </row>
    <row r="80" spans="2:112" ht="14.1" customHeight="1">
      <c r="B80" s="70" t="s">
        <v>553</v>
      </c>
      <c r="C80" s="252" t="s">
        <v>465</v>
      </c>
      <c r="D80" s="379">
        <v>1.56E-4</v>
      </c>
      <c r="E80" s="379">
        <v>1.03E-4</v>
      </c>
      <c r="F80" s="379">
        <v>1.5200000000000001E-4</v>
      </c>
      <c r="G80" s="379">
        <v>7.5000000000000002E-4</v>
      </c>
      <c r="H80" s="379">
        <v>3.4200000000000002E-4</v>
      </c>
      <c r="I80" s="379">
        <v>5.3239999999999997E-3</v>
      </c>
      <c r="J80" s="379">
        <v>1.9120000000000001E-3</v>
      </c>
      <c r="K80" s="379">
        <v>4.7600000000000002E-4</v>
      </c>
      <c r="L80" s="379">
        <v>1.178E-3</v>
      </c>
      <c r="M80" s="379">
        <v>0</v>
      </c>
      <c r="N80" s="379">
        <v>0</v>
      </c>
      <c r="O80" s="379">
        <v>0</v>
      </c>
      <c r="P80" s="379">
        <v>1.426E-3</v>
      </c>
      <c r="Q80" s="379">
        <v>4.8700000000000002E-4</v>
      </c>
      <c r="R80" s="379">
        <v>7.36E-4</v>
      </c>
      <c r="S80" s="379">
        <v>5.2099999999999998E-4</v>
      </c>
      <c r="T80" s="379">
        <v>1.4270000000000001E-3</v>
      </c>
      <c r="U80" s="379">
        <v>1.5269999999999999E-3</v>
      </c>
      <c r="V80" s="379">
        <v>9.7999999999999997E-4</v>
      </c>
      <c r="W80" s="379">
        <v>1.238E-3</v>
      </c>
      <c r="X80" s="379">
        <v>0</v>
      </c>
      <c r="Y80" s="379">
        <v>8.1700000000000002E-4</v>
      </c>
      <c r="Z80" s="379">
        <v>1.193E-3</v>
      </c>
      <c r="AA80" s="379">
        <v>0</v>
      </c>
      <c r="AB80" s="379">
        <v>1.121E-3</v>
      </c>
      <c r="AC80" s="379">
        <v>6.7100000000000005E-4</v>
      </c>
      <c r="AD80" s="379">
        <v>0</v>
      </c>
      <c r="AE80" s="379">
        <v>5.4000000000000001E-4</v>
      </c>
      <c r="AF80" s="379">
        <v>1.8060000000000001E-3</v>
      </c>
      <c r="AG80" s="379">
        <v>8.6399999999999997E-4</v>
      </c>
      <c r="AH80" s="379">
        <v>0</v>
      </c>
      <c r="AI80" s="379">
        <v>1.5529999999999999E-3</v>
      </c>
      <c r="AJ80" s="379">
        <v>1.049E-3</v>
      </c>
      <c r="AK80" s="379">
        <v>0</v>
      </c>
      <c r="AL80" s="379">
        <v>2.1849999999999999E-3</v>
      </c>
      <c r="AM80" s="379">
        <v>1.359E-3</v>
      </c>
      <c r="AN80" s="379">
        <v>4.1800000000000002E-4</v>
      </c>
      <c r="AO80" s="379">
        <v>1.5690000000000001E-3</v>
      </c>
      <c r="AP80" s="379">
        <v>0</v>
      </c>
      <c r="AQ80" s="379">
        <v>5.2899999999999996E-4</v>
      </c>
      <c r="AR80" s="379">
        <v>2.5599999999999999E-4</v>
      </c>
      <c r="AS80" s="379">
        <v>2.4099999999999998E-3</v>
      </c>
      <c r="AT80" s="379">
        <v>7.9100000000000004E-4</v>
      </c>
      <c r="AU80" s="379">
        <v>8.7000000000000001E-4</v>
      </c>
      <c r="AV80" s="379">
        <v>1.2290000000000001E-3</v>
      </c>
      <c r="AW80" s="379">
        <v>8.8900000000000003E-4</v>
      </c>
      <c r="AX80" s="379">
        <v>8.5499999999999997E-4</v>
      </c>
      <c r="AY80" s="379">
        <v>1.8389999999999999E-3</v>
      </c>
      <c r="AZ80" s="379">
        <v>1.2409999999999999E-3</v>
      </c>
      <c r="BA80" s="379">
        <v>0</v>
      </c>
      <c r="BB80" s="379">
        <v>2.1090000000000002E-3</v>
      </c>
      <c r="BC80" s="379">
        <v>2.1900000000000001E-4</v>
      </c>
      <c r="BD80" s="379">
        <v>4.5329999999999997E-3</v>
      </c>
      <c r="BE80" s="379">
        <v>0</v>
      </c>
      <c r="BF80" s="379">
        <v>0</v>
      </c>
      <c r="BG80" s="379">
        <v>0</v>
      </c>
      <c r="BH80" s="379">
        <v>3.6600000000000001E-4</v>
      </c>
      <c r="BI80" s="379">
        <v>0</v>
      </c>
      <c r="BJ80" s="379">
        <v>6.7500000000000004E-4</v>
      </c>
      <c r="BK80" s="379">
        <v>1.047E-3</v>
      </c>
      <c r="BL80" s="379">
        <v>1.9550000000000001E-3</v>
      </c>
      <c r="BM80" s="379">
        <v>2.4009999999999999E-3</v>
      </c>
      <c r="BN80" s="379">
        <v>1.619E-3</v>
      </c>
      <c r="BO80" s="379">
        <v>8.7200000000000005E-4</v>
      </c>
      <c r="BP80" s="379">
        <v>8.5300000000000003E-4</v>
      </c>
      <c r="BQ80" s="379">
        <v>6.6699999999999995E-4</v>
      </c>
      <c r="BR80" s="379">
        <v>8.8400000000000002E-4</v>
      </c>
      <c r="BS80" s="379">
        <v>2.029E-3</v>
      </c>
      <c r="BT80" s="379">
        <v>1.3958999999999999E-2</v>
      </c>
      <c r="BU80" s="379">
        <v>3.8969999999999999E-3</v>
      </c>
      <c r="BV80" s="379">
        <v>8.907E-3</v>
      </c>
      <c r="BW80" s="379">
        <v>7.6000000000000004E-4</v>
      </c>
      <c r="BX80" s="379">
        <v>1.3100000000000001E-4</v>
      </c>
      <c r="BY80" s="379">
        <v>0</v>
      </c>
      <c r="BZ80" s="379">
        <v>1.8100000000000001E-4</v>
      </c>
      <c r="CA80" s="379">
        <v>1.475E-3</v>
      </c>
      <c r="CB80" s="379">
        <v>2.4000000000000001E-4</v>
      </c>
      <c r="CC80" s="379">
        <v>1.6080000000000001E-3</v>
      </c>
      <c r="CD80" s="379">
        <v>5.8900000000000001E-4</v>
      </c>
      <c r="CE80" s="379">
        <v>3.7950000000000002E-3</v>
      </c>
      <c r="CF80" s="379">
        <v>8.9999999999999998E-4</v>
      </c>
      <c r="CG80" s="379">
        <v>9.4399999999999996E-4</v>
      </c>
      <c r="CH80" s="379">
        <v>1.165E-3</v>
      </c>
      <c r="CI80" s="379">
        <v>1.2669999999999999E-3</v>
      </c>
      <c r="CJ80" s="379">
        <v>2.1670000000000001E-3</v>
      </c>
      <c r="CK80" s="379">
        <v>7.6400000000000003E-4</v>
      </c>
      <c r="CL80" s="379">
        <v>1.853E-3</v>
      </c>
      <c r="CM80" s="379">
        <v>1.7849999999999999E-3</v>
      </c>
      <c r="CN80" s="379">
        <v>6.202E-3</v>
      </c>
      <c r="CO80" s="379">
        <v>2.9780000000000002E-3</v>
      </c>
      <c r="CP80" s="379">
        <v>1.4309000000000001E-2</v>
      </c>
      <c r="CQ80" s="379">
        <v>1.511E-3</v>
      </c>
      <c r="CR80" s="379">
        <v>5.3229999999999996E-3</v>
      </c>
      <c r="CS80" s="379">
        <v>1.245E-3</v>
      </c>
      <c r="CT80" s="379">
        <v>4.0099999999999999E-4</v>
      </c>
      <c r="CU80" s="379">
        <v>5.1619999999999999E-3</v>
      </c>
      <c r="CV80" s="379">
        <v>8.4900000000000004E-4</v>
      </c>
      <c r="CW80" s="379">
        <v>4.7699999999999999E-4</v>
      </c>
      <c r="CX80" s="379">
        <v>4.4099999999999999E-4</v>
      </c>
      <c r="CY80" s="379">
        <v>8.8400000000000002E-4</v>
      </c>
      <c r="CZ80" s="379">
        <v>2.1599999999999999E-4</v>
      </c>
      <c r="DA80" s="379">
        <v>8.4599999999999996E-4</v>
      </c>
      <c r="DB80" s="379">
        <v>9.9299999999999996E-4</v>
      </c>
      <c r="DC80" s="379">
        <v>1.09E-3</v>
      </c>
      <c r="DD80" s="379">
        <v>3.7399999999999998E-4</v>
      </c>
      <c r="DE80" s="379">
        <v>1.4239999999999999E-3</v>
      </c>
      <c r="DF80" s="379">
        <v>6.2299999999999996E-4</v>
      </c>
      <c r="DG80" s="379">
        <v>2.63E-4</v>
      </c>
      <c r="DH80" s="380">
        <v>2.2920000000000002E-3</v>
      </c>
    </row>
    <row r="81" spans="2:112" ht="14.1" customHeight="1">
      <c r="B81" s="70" t="s">
        <v>554</v>
      </c>
      <c r="C81" s="252" t="s">
        <v>655</v>
      </c>
      <c r="D81" s="379">
        <v>9.1369999999999993E-3</v>
      </c>
      <c r="E81" s="379">
        <v>4.2964000000000002E-2</v>
      </c>
      <c r="F81" s="379">
        <v>7.8410000000000007E-3</v>
      </c>
      <c r="G81" s="379">
        <v>3.3204999999999998E-2</v>
      </c>
      <c r="H81" s="379">
        <v>5.8120000000000003E-3</v>
      </c>
      <c r="I81" s="379">
        <v>1.0057E-2</v>
      </c>
      <c r="J81" s="379">
        <v>1.0994E-2</v>
      </c>
      <c r="K81" s="379">
        <v>2.0736000000000001E-2</v>
      </c>
      <c r="L81" s="379">
        <v>1.0541999999999999E-2</v>
      </c>
      <c r="M81" s="379">
        <v>2.8674000000000002E-2</v>
      </c>
      <c r="N81" s="379">
        <v>0</v>
      </c>
      <c r="O81" s="379">
        <v>8.1300000000000001E-3</v>
      </c>
      <c r="P81" s="379">
        <v>8.7399999999999995E-3</v>
      </c>
      <c r="Q81" s="379">
        <v>2.2723E-2</v>
      </c>
      <c r="R81" s="379">
        <v>2.0598000000000002E-2</v>
      </c>
      <c r="S81" s="379">
        <v>2.5500999999999999E-2</v>
      </c>
      <c r="T81" s="379">
        <v>2.4549999999999999E-2</v>
      </c>
      <c r="U81" s="379">
        <v>1.2923E-2</v>
      </c>
      <c r="V81" s="379">
        <v>9.8019999999999999E-3</v>
      </c>
      <c r="W81" s="379">
        <v>6.6540000000000002E-3</v>
      </c>
      <c r="X81" s="379">
        <v>0</v>
      </c>
      <c r="Y81" s="379">
        <v>1.7163999999999999E-2</v>
      </c>
      <c r="Z81" s="379">
        <v>1.2643E-2</v>
      </c>
      <c r="AA81" s="379">
        <v>0</v>
      </c>
      <c r="AB81" s="379">
        <v>1.4371E-2</v>
      </c>
      <c r="AC81" s="379">
        <v>1.4996000000000001E-2</v>
      </c>
      <c r="AD81" s="379">
        <v>0</v>
      </c>
      <c r="AE81" s="379">
        <v>5.3988000000000001E-2</v>
      </c>
      <c r="AF81" s="379">
        <v>9.2700000000000005E-3</v>
      </c>
      <c r="AG81" s="379">
        <v>9.3589999999999993E-3</v>
      </c>
      <c r="AH81" s="379">
        <v>1.1554999999999999E-2</v>
      </c>
      <c r="AI81" s="379">
        <v>1.6990999999999999E-2</v>
      </c>
      <c r="AJ81" s="379">
        <v>3.7668E-2</v>
      </c>
      <c r="AK81" s="379">
        <v>0</v>
      </c>
      <c r="AL81" s="379">
        <v>2.1725999999999999E-2</v>
      </c>
      <c r="AM81" s="379">
        <v>8.1519999999999995E-3</v>
      </c>
      <c r="AN81" s="379">
        <v>7.9500000000000005E-3</v>
      </c>
      <c r="AO81" s="379">
        <v>1.5221999999999999E-2</v>
      </c>
      <c r="AP81" s="379">
        <v>1.753E-2</v>
      </c>
      <c r="AQ81" s="379">
        <v>6.9459999999999999E-3</v>
      </c>
      <c r="AR81" s="379">
        <v>8.4419999999999999E-3</v>
      </c>
      <c r="AS81" s="379">
        <v>1.2891E-2</v>
      </c>
      <c r="AT81" s="379">
        <v>1.0208999999999999E-2</v>
      </c>
      <c r="AU81" s="379">
        <v>9.247E-3</v>
      </c>
      <c r="AV81" s="379">
        <v>8.064E-3</v>
      </c>
      <c r="AW81" s="379">
        <v>9.8279999999999999E-3</v>
      </c>
      <c r="AX81" s="379">
        <v>9.4090000000000007E-3</v>
      </c>
      <c r="AY81" s="379">
        <v>7.8239999999999994E-3</v>
      </c>
      <c r="AZ81" s="379">
        <v>9.7590000000000003E-3</v>
      </c>
      <c r="BA81" s="379">
        <v>8.2920000000000008E-3</v>
      </c>
      <c r="BB81" s="379">
        <v>7.1190000000000003E-3</v>
      </c>
      <c r="BC81" s="379">
        <v>1.0063000000000001E-2</v>
      </c>
      <c r="BD81" s="379">
        <v>8.4989999999999996E-3</v>
      </c>
      <c r="BE81" s="379">
        <v>0</v>
      </c>
      <c r="BF81" s="379">
        <v>0</v>
      </c>
      <c r="BG81" s="379">
        <v>0</v>
      </c>
      <c r="BH81" s="379">
        <v>8.3129999999999992E-3</v>
      </c>
      <c r="BI81" s="379">
        <v>1.4085E-2</v>
      </c>
      <c r="BJ81" s="379">
        <v>7.4200000000000004E-3</v>
      </c>
      <c r="BK81" s="379">
        <v>1.2333E-2</v>
      </c>
      <c r="BL81" s="379">
        <v>0.50547299999999995</v>
      </c>
      <c r="BM81" s="379">
        <v>2.0333E-2</v>
      </c>
      <c r="BN81" s="379">
        <v>1.9470999999999999E-2</v>
      </c>
      <c r="BO81" s="379">
        <v>1.8019E-2</v>
      </c>
      <c r="BP81" s="379">
        <v>1.7146999999999999E-2</v>
      </c>
      <c r="BQ81" s="379">
        <v>6.8380000000000003E-3</v>
      </c>
      <c r="BR81" s="379">
        <v>2.3987000000000001E-2</v>
      </c>
      <c r="BS81" s="379">
        <v>9.4380000000000002E-3</v>
      </c>
      <c r="BT81" s="379">
        <v>3.6962000000000002E-2</v>
      </c>
      <c r="BU81" s="379">
        <v>4.6430000000000004E-3</v>
      </c>
      <c r="BV81" s="379">
        <v>8.5749999999999993E-3</v>
      </c>
      <c r="BW81" s="379">
        <v>8.5099999999999998E-4</v>
      </c>
      <c r="BX81" s="379">
        <v>8.2899999999999998E-4</v>
      </c>
      <c r="BY81" s="379">
        <v>5.1E-5</v>
      </c>
      <c r="BZ81" s="379">
        <v>9.0499999999999999E-4</v>
      </c>
      <c r="CA81" s="379">
        <v>3.192E-3</v>
      </c>
      <c r="CB81" s="379">
        <v>3.1740000000000002E-3</v>
      </c>
      <c r="CC81" s="379">
        <v>2.251E-3</v>
      </c>
      <c r="CD81" s="379">
        <v>3.9249999999999997E-3</v>
      </c>
      <c r="CE81" s="379">
        <v>3.7950000000000002E-3</v>
      </c>
      <c r="CF81" s="379">
        <v>2.1380000000000001E-3</v>
      </c>
      <c r="CG81" s="379">
        <v>4.6350000000000002E-3</v>
      </c>
      <c r="CH81" s="379">
        <v>8.1305000000000002E-2</v>
      </c>
      <c r="CI81" s="379">
        <v>5.1479999999999998E-3</v>
      </c>
      <c r="CJ81" s="379">
        <v>3.418E-3</v>
      </c>
      <c r="CK81" s="379">
        <v>7.2030000000000002E-3</v>
      </c>
      <c r="CL81" s="379">
        <v>7.208E-3</v>
      </c>
      <c r="CM81" s="379">
        <v>1.8426000000000001E-2</v>
      </c>
      <c r="CN81" s="379">
        <v>6.2870000000000001E-3</v>
      </c>
      <c r="CO81" s="379">
        <v>2.908E-3</v>
      </c>
      <c r="CP81" s="379">
        <v>9.5219999999999992E-3</v>
      </c>
      <c r="CQ81" s="379">
        <v>9.4070000000000004E-3</v>
      </c>
      <c r="CR81" s="379">
        <v>7.1770000000000002E-3</v>
      </c>
      <c r="CS81" s="379">
        <v>4.744E-3</v>
      </c>
      <c r="CT81" s="379">
        <v>3.3080000000000002E-3</v>
      </c>
      <c r="CU81" s="379">
        <v>1.234E-2</v>
      </c>
      <c r="CV81" s="379">
        <v>2.4299999999999999E-3</v>
      </c>
      <c r="CW81" s="379">
        <v>2.6250000000000002E-3</v>
      </c>
      <c r="CX81" s="379">
        <v>8.9859999999999992E-3</v>
      </c>
      <c r="CY81" s="379">
        <v>3.4099999999999998E-3</v>
      </c>
      <c r="CZ81" s="379">
        <v>7.2459999999999998E-3</v>
      </c>
      <c r="DA81" s="379">
        <v>1.2487E-2</v>
      </c>
      <c r="DB81" s="379">
        <v>3.212E-3</v>
      </c>
      <c r="DC81" s="379">
        <v>3.5630000000000002E-3</v>
      </c>
      <c r="DD81" s="379">
        <v>5.6119999999999998E-3</v>
      </c>
      <c r="DE81" s="379">
        <v>2.0865000000000002E-2</v>
      </c>
      <c r="DF81" s="379">
        <v>4.7120000000000002E-2</v>
      </c>
      <c r="DG81" s="379">
        <v>2.6023999999999999E-2</v>
      </c>
      <c r="DH81" s="380">
        <v>9.6819999999999996E-3</v>
      </c>
    </row>
    <row r="82" spans="2:112" ht="14.1" customHeight="1">
      <c r="B82" s="70" t="s">
        <v>555</v>
      </c>
      <c r="C82" s="252" t="s">
        <v>466</v>
      </c>
      <c r="D82" s="379">
        <v>4.6498999999999999E-2</v>
      </c>
      <c r="E82" s="379">
        <v>1.6851999999999999E-2</v>
      </c>
      <c r="F82" s="379">
        <v>1.4692E-2</v>
      </c>
      <c r="G82" s="379">
        <v>2.758E-2</v>
      </c>
      <c r="H82" s="379">
        <v>2.4274E-2</v>
      </c>
      <c r="I82" s="379">
        <v>4.437E-2</v>
      </c>
      <c r="J82" s="379">
        <v>0.23016300000000001</v>
      </c>
      <c r="K82" s="379">
        <v>5.0740000000000004E-3</v>
      </c>
      <c r="L82" s="379">
        <v>1.3625999999999999E-2</v>
      </c>
      <c r="M82" s="379">
        <v>7.1679999999999999E-3</v>
      </c>
      <c r="N82" s="379">
        <v>0</v>
      </c>
      <c r="O82" s="379">
        <v>1.4633999999999999E-2</v>
      </c>
      <c r="P82" s="379">
        <v>8.3879999999999996E-3</v>
      </c>
      <c r="Q82" s="379">
        <v>1.3043000000000001E-2</v>
      </c>
      <c r="R82" s="379">
        <v>8.7049999999999992E-3</v>
      </c>
      <c r="S82" s="379">
        <v>4.0229999999999997E-3</v>
      </c>
      <c r="T82" s="379">
        <v>3.4259999999999998E-3</v>
      </c>
      <c r="U82" s="379">
        <v>1.0456E-2</v>
      </c>
      <c r="V82" s="379">
        <v>3.431E-3</v>
      </c>
      <c r="W82" s="379">
        <v>2.9399999999999999E-3</v>
      </c>
      <c r="X82" s="379">
        <v>0</v>
      </c>
      <c r="Y82" s="379">
        <v>2.8609999999999998E-3</v>
      </c>
      <c r="Z82" s="379">
        <v>6.4409999999999997E-3</v>
      </c>
      <c r="AA82" s="379">
        <v>0</v>
      </c>
      <c r="AB82" s="379">
        <v>1.8159999999999999E-3</v>
      </c>
      <c r="AC82" s="379">
        <v>1.7910000000000001E-3</v>
      </c>
      <c r="AD82" s="379">
        <v>0</v>
      </c>
      <c r="AE82" s="379">
        <v>2.7E-4</v>
      </c>
      <c r="AF82" s="379">
        <v>1.284E-3</v>
      </c>
      <c r="AG82" s="379">
        <v>1.5839999999999999E-3</v>
      </c>
      <c r="AH82" s="379">
        <v>2.3109000000000001E-2</v>
      </c>
      <c r="AI82" s="379">
        <v>5.7549999999999997E-3</v>
      </c>
      <c r="AJ82" s="379">
        <v>2.9759000000000001E-2</v>
      </c>
      <c r="AK82" s="379">
        <v>0</v>
      </c>
      <c r="AL82" s="379">
        <v>5.5589E-2</v>
      </c>
      <c r="AM82" s="379">
        <v>2.7169999999999998E-3</v>
      </c>
      <c r="AN82" s="379">
        <v>4.6030000000000003E-3</v>
      </c>
      <c r="AO82" s="379">
        <v>3.2950000000000002E-3</v>
      </c>
      <c r="AP82" s="379">
        <v>3.3479999999999998E-3</v>
      </c>
      <c r="AQ82" s="379">
        <v>2.1749999999999999E-3</v>
      </c>
      <c r="AR82" s="379">
        <v>1.7910000000000001E-3</v>
      </c>
      <c r="AS82" s="379">
        <v>8.5939999999999992E-3</v>
      </c>
      <c r="AT82" s="379">
        <v>7.7949999999999998E-3</v>
      </c>
      <c r="AU82" s="379">
        <v>5.875E-3</v>
      </c>
      <c r="AV82" s="379">
        <v>4.3359999999999996E-3</v>
      </c>
      <c r="AW82" s="379">
        <v>6.9579999999999998E-3</v>
      </c>
      <c r="AX82" s="379">
        <v>2.908E-3</v>
      </c>
      <c r="AY82" s="379">
        <v>6.29E-4</v>
      </c>
      <c r="AZ82" s="379">
        <v>2.3159999999999999E-3</v>
      </c>
      <c r="BA82" s="379">
        <v>1.658E-3</v>
      </c>
      <c r="BB82" s="379">
        <v>2.5049999999999998E-3</v>
      </c>
      <c r="BC82" s="379">
        <v>2.297E-3</v>
      </c>
      <c r="BD82" s="379">
        <v>0</v>
      </c>
      <c r="BE82" s="379">
        <v>0</v>
      </c>
      <c r="BF82" s="379">
        <v>0</v>
      </c>
      <c r="BG82" s="379">
        <v>0</v>
      </c>
      <c r="BH82" s="379">
        <v>1.1379999999999999E-3</v>
      </c>
      <c r="BI82" s="379">
        <v>0</v>
      </c>
      <c r="BJ82" s="379">
        <v>3.3700000000000001E-4</v>
      </c>
      <c r="BK82" s="379">
        <v>2.3328999999999999E-2</v>
      </c>
      <c r="BL82" s="379">
        <v>1.251E-2</v>
      </c>
      <c r="BM82" s="379">
        <v>1.4293E-2</v>
      </c>
      <c r="BN82" s="379">
        <v>1.6805E-2</v>
      </c>
      <c r="BO82" s="379">
        <v>1.8159999999999999E-2</v>
      </c>
      <c r="BP82" s="379">
        <v>8.3379999999999999E-3</v>
      </c>
      <c r="BQ82" s="379">
        <v>3.6210000000000001E-3</v>
      </c>
      <c r="BR82" s="379">
        <v>5.4289999999999998E-3</v>
      </c>
      <c r="BS82" s="379">
        <v>7.1739999999999998E-3</v>
      </c>
      <c r="BT82" s="379">
        <v>1.8124000000000001E-2</v>
      </c>
      <c r="BU82" s="379">
        <v>0.106362</v>
      </c>
      <c r="BV82" s="379">
        <v>7.8230000000000001E-3</v>
      </c>
      <c r="BW82" s="379">
        <v>3.3140000000000001E-3</v>
      </c>
      <c r="BX82" s="379">
        <v>2.6840000000000002E-3</v>
      </c>
      <c r="BY82" s="379">
        <v>7.1000000000000002E-4</v>
      </c>
      <c r="BZ82" s="379">
        <v>2.5330000000000001E-3</v>
      </c>
      <c r="CA82" s="379">
        <v>1.864E-3</v>
      </c>
      <c r="CB82" s="379">
        <v>0</v>
      </c>
      <c r="CC82" s="379">
        <v>4.052E-3</v>
      </c>
      <c r="CD82" s="379">
        <v>2.3549999999999999E-3</v>
      </c>
      <c r="CE82" s="379">
        <v>1.8979999999999999E-3</v>
      </c>
      <c r="CF82" s="379">
        <v>7.2020000000000001E-3</v>
      </c>
      <c r="CG82" s="379">
        <v>3.7330000000000002E-3</v>
      </c>
      <c r="CH82" s="379">
        <v>7.6099999999999996E-3</v>
      </c>
      <c r="CI82" s="379">
        <v>6.4419999999999998E-3</v>
      </c>
      <c r="CJ82" s="379">
        <v>6.4520000000000003E-3</v>
      </c>
      <c r="CK82" s="379">
        <v>1.1131E-2</v>
      </c>
      <c r="CL82" s="379">
        <v>8.2399999999999997E-4</v>
      </c>
      <c r="CM82" s="379">
        <v>1.3072E-2</v>
      </c>
      <c r="CN82" s="379">
        <v>1.159E-2</v>
      </c>
      <c r="CO82" s="379">
        <v>1.2422000000000001E-2</v>
      </c>
      <c r="CP82" s="379">
        <v>6.9350000000000002E-3</v>
      </c>
      <c r="CQ82" s="379">
        <v>3.8159999999999999E-3</v>
      </c>
      <c r="CR82" s="379">
        <v>9.0310000000000008E-3</v>
      </c>
      <c r="CS82" s="379">
        <v>5.2859999999999999E-3</v>
      </c>
      <c r="CT82" s="379">
        <v>5.6950000000000004E-3</v>
      </c>
      <c r="CU82" s="379">
        <v>1.1475000000000001E-2</v>
      </c>
      <c r="CV82" s="379">
        <v>8.6409999999999994E-3</v>
      </c>
      <c r="CW82" s="379">
        <v>7.7549999999999997E-3</v>
      </c>
      <c r="CX82" s="379">
        <v>5.4799999999999996E-3</v>
      </c>
      <c r="CY82" s="379">
        <v>6.3090000000000004E-3</v>
      </c>
      <c r="CZ82" s="379">
        <v>4.6928999999999998E-2</v>
      </c>
      <c r="DA82" s="379">
        <v>5.3010000000000002E-3</v>
      </c>
      <c r="DB82" s="379">
        <v>1.8343000000000002E-2</v>
      </c>
      <c r="DC82" s="379">
        <v>3.5161999999999999E-2</v>
      </c>
      <c r="DD82" s="379">
        <v>1.0848999999999999E-2</v>
      </c>
      <c r="DE82" s="379">
        <v>2.8284E-2</v>
      </c>
      <c r="DF82" s="379">
        <v>0</v>
      </c>
      <c r="DG82" s="379">
        <v>6.8019999999999999E-3</v>
      </c>
      <c r="DH82" s="380">
        <v>1.7146999999999999E-2</v>
      </c>
    </row>
    <row r="83" spans="2:112" ht="14.1" customHeight="1">
      <c r="B83" s="70" t="s">
        <v>556</v>
      </c>
      <c r="C83" s="252" t="s">
        <v>467</v>
      </c>
      <c r="D83" s="379">
        <v>1.9170000000000001E-3</v>
      </c>
      <c r="E83" s="379">
        <v>4.8479999999999999E-3</v>
      </c>
      <c r="F83" s="379">
        <v>6.8499999999999995E-4</v>
      </c>
      <c r="G83" s="379">
        <v>6.1399999999999996E-4</v>
      </c>
      <c r="H83" s="379">
        <v>1.3680000000000001E-3</v>
      </c>
      <c r="I83" s="379">
        <v>5.9199999999999997E-4</v>
      </c>
      <c r="J83" s="379">
        <v>2.3900000000000001E-4</v>
      </c>
      <c r="K83" s="379">
        <v>1.044E-3</v>
      </c>
      <c r="L83" s="379">
        <v>6.1700000000000004E-4</v>
      </c>
      <c r="M83" s="379">
        <v>3.5839999999999999E-3</v>
      </c>
      <c r="N83" s="379">
        <v>0</v>
      </c>
      <c r="O83" s="379">
        <v>0</v>
      </c>
      <c r="P83" s="379">
        <v>1.6699999999999999E-4</v>
      </c>
      <c r="Q83" s="379">
        <v>3.2690000000000002E-3</v>
      </c>
      <c r="R83" s="379">
        <v>8.5800000000000004E-4</v>
      </c>
      <c r="S83" s="379">
        <v>3.8240000000000001E-3</v>
      </c>
      <c r="T83" s="379">
        <v>1.142E-3</v>
      </c>
      <c r="U83" s="379">
        <v>5.8699999999999996E-4</v>
      </c>
      <c r="V83" s="379">
        <v>1.9599999999999999E-3</v>
      </c>
      <c r="W83" s="379">
        <v>2.4759999999999999E-3</v>
      </c>
      <c r="X83" s="379">
        <v>0</v>
      </c>
      <c r="Y83" s="379">
        <v>2.8609999999999998E-3</v>
      </c>
      <c r="Z83" s="379">
        <v>1.908E-3</v>
      </c>
      <c r="AA83" s="379">
        <v>0</v>
      </c>
      <c r="AB83" s="379">
        <v>1.0759999999999999E-3</v>
      </c>
      <c r="AC83" s="379">
        <v>1.567E-3</v>
      </c>
      <c r="AD83" s="379">
        <v>0</v>
      </c>
      <c r="AE83" s="379">
        <v>3.104E-3</v>
      </c>
      <c r="AF83" s="379">
        <v>4.4099999999999999E-4</v>
      </c>
      <c r="AG83" s="379">
        <v>5.7600000000000001E-4</v>
      </c>
      <c r="AH83" s="379">
        <v>0</v>
      </c>
      <c r="AI83" s="379">
        <v>2.8319999999999999E-3</v>
      </c>
      <c r="AJ83" s="379">
        <v>7.6039999999999996E-3</v>
      </c>
      <c r="AK83" s="379">
        <v>0</v>
      </c>
      <c r="AL83" s="379">
        <v>5.2189999999999997E-3</v>
      </c>
      <c r="AM83" s="379">
        <v>1.359E-3</v>
      </c>
      <c r="AN83" s="379">
        <v>1.6739999999999999E-3</v>
      </c>
      <c r="AO83" s="379">
        <v>3.6089999999999998E-3</v>
      </c>
      <c r="AP83" s="379">
        <v>4.7270000000000003E-3</v>
      </c>
      <c r="AQ83" s="379">
        <v>1.5299E-2</v>
      </c>
      <c r="AR83" s="379">
        <v>2.5599999999999999E-4</v>
      </c>
      <c r="AS83" s="379">
        <v>2.3519999999999999E-3</v>
      </c>
      <c r="AT83" s="379">
        <v>1.583E-3</v>
      </c>
      <c r="AU83" s="379">
        <v>1.088E-3</v>
      </c>
      <c r="AV83" s="379">
        <v>9.7799999999999992E-4</v>
      </c>
      <c r="AW83" s="379">
        <v>7.1100000000000004E-4</v>
      </c>
      <c r="AX83" s="379">
        <v>3.8499999999999998E-4</v>
      </c>
      <c r="AY83" s="379">
        <v>4.95E-4</v>
      </c>
      <c r="AZ83" s="379">
        <v>8.2700000000000004E-4</v>
      </c>
      <c r="BA83" s="379">
        <v>0</v>
      </c>
      <c r="BB83" s="379">
        <v>2.6400000000000002E-4</v>
      </c>
      <c r="BC83" s="379">
        <v>7.6599999999999997E-4</v>
      </c>
      <c r="BD83" s="379">
        <v>2.8299999999999999E-4</v>
      </c>
      <c r="BE83" s="379">
        <v>0</v>
      </c>
      <c r="BF83" s="379">
        <v>0</v>
      </c>
      <c r="BG83" s="379">
        <v>0</v>
      </c>
      <c r="BH83" s="379">
        <v>1.3619999999999999E-3</v>
      </c>
      <c r="BI83" s="379">
        <v>0</v>
      </c>
      <c r="BJ83" s="379">
        <v>1.0120000000000001E-3</v>
      </c>
      <c r="BK83" s="379">
        <v>5.2400000000000005E-4</v>
      </c>
      <c r="BL83" s="379">
        <v>0.11923400000000001</v>
      </c>
      <c r="BM83" s="379">
        <v>9.3499999999999996E-4</v>
      </c>
      <c r="BN83" s="379">
        <v>7.5900000000000002E-4</v>
      </c>
      <c r="BO83" s="379">
        <v>1.6850000000000001E-3</v>
      </c>
      <c r="BP83" s="379">
        <v>1.751E-3</v>
      </c>
      <c r="BQ83" s="379">
        <v>4.1440000000000001E-3</v>
      </c>
      <c r="BR83" s="379">
        <v>4.4190000000000002E-3</v>
      </c>
      <c r="BS83" s="379">
        <v>4.1199999999999999E-4</v>
      </c>
      <c r="BT83" s="379">
        <v>5.7799999999999995E-4</v>
      </c>
      <c r="BU83" s="379">
        <v>1.7699999999999999E-4</v>
      </c>
      <c r="BV83" s="379">
        <v>2.5399999999999999E-4</v>
      </c>
      <c r="BW83" s="379">
        <v>1.22E-4</v>
      </c>
      <c r="BX83" s="379">
        <v>8.7000000000000001E-5</v>
      </c>
      <c r="BY83" s="379">
        <v>1.2E-5</v>
      </c>
      <c r="BZ83" s="379">
        <v>0</v>
      </c>
      <c r="CA83" s="379">
        <v>6.1520000000000004E-3</v>
      </c>
      <c r="CB83" s="379">
        <v>6.3969999999999999E-3</v>
      </c>
      <c r="CC83" s="379">
        <v>0.28071499999999999</v>
      </c>
      <c r="CD83" s="379">
        <v>1.766E-3</v>
      </c>
      <c r="CE83" s="379">
        <v>0</v>
      </c>
      <c r="CF83" s="379">
        <v>0</v>
      </c>
      <c r="CG83" s="379">
        <v>1.2899999999999999E-4</v>
      </c>
      <c r="CH83" s="379">
        <v>1.371E-3</v>
      </c>
      <c r="CI83" s="379">
        <v>8.1000000000000004E-5</v>
      </c>
      <c r="CJ83" s="379">
        <v>0</v>
      </c>
      <c r="CK83" s="379">
        <v>4.0000000000000002E-4</v>
      </c>
      <c r="CL83" s="379">
        <v>0</v>
      </c>
      <c r="CM83" s="379">
        <v>5.7700000000000004E-4</v>
      </c>
      <c r="CN83" s="379">
        <v>1.9599999999999999E-4</v>
      </c>
      <c r="CO83" s="379">
        <v>2.0699999999999999E-4</v>
      </c>
      <c r="CP83" s="379">
        <v>4.0900000000000002E-4</v>
      </c>
      <c r="CQ83" s="379">
        <v>2.1699999999999999E-4</v>
      </c>
      <c r="CR83" s="379">
        <v>5.3799999999999996E-4</v>
      </c>
      <c r="CS83" s="379">
        <v>1.8100000000000001E-4</v>
      </c>
      <c r="CT83" s="379">
        <v>1.64E-4</v>
      </c>
      <c r="CU83" s="379">
        <v>4.8000000000000001E-4</v>
      </c>
      <c r="CV83" s="379">
        <v>7.7000000000000001E-5</v>
      </c>
      <c r="CW83" s="379">
        <v>0</v>
      </c>
      <c r="CX83" s="379">
        <v>1.0790000000000001E-3</v>
      </c>
      <c r="CY83" s="379">
        <v>1.64E-4</v>
      </c>
      <c r="CZ83" s="379">
        <v>4.3100000000000001E-4</v>
      </c>
      <c r="DA83" s="379">
        <v>3.6099999999999999E-4</v>
      </c>
      <c r="DB83" s="379">
        <v>1.66E-4</v>
      </c>
      <c r="DC83" s="379">
        <v>2.3599999999999999E-4</v>
      </c>
      <c r="DD83" s="379">
        <v>0</v>
      </c>
      <c r="DE83" s="379">
        <v>2.32E-4</v>
      </c>
      <c r="DF83" s="379">
        <v>3.114E-3</v>
      </c>
      <c r="DG83" s="379">
        <v>1.9699999999999999E-4</v>
      </c>
      <c r="DH83" s="380">
        <v>2.0690000000000001E-3</v>
      </c>
    </row>
    <row r="84" spans="2:112" ht="14.1" customHeight="1">
      <c r="B84" s="70" t="s">
        <v>557</v>
      </c>
      <c r="C84" s="252" t="s">
        <v>468</v>
      </c>
      <c r="D84" s="379">
        <v>0</v>
      </c>
      <c r="E84" s="379">
        <v>0</v>
      </c>
      <c r="F84" s="379">
        <v>3.0499999999999999E-4</v>
      </c>
      <c r="G84" s="379">
        <v>1.36E-4</v>
      </c>
      <c r="H84" s="379">
        <v>0</v>
      </c>
      <c r="I84" s="379">
        <v>5.7190000000000001E-3</v>
      </c>
      <c r="J84" s="379">
        <v>1.1950000000000001E-3</v>
      </c>
      <c r="K84" s="379">
        <v>3.6999999999999998E-5</v>
      </c>
      <c r="L84" s="379">
        <v>2.7999999999999998E-4</v>
      </c>
      <c r="M84" s="379">
        <v>0</v>
      </c>
      <c r="N84" s="379">
        <v>0</v>
      </c>
      <c r="O84" s="379">
        <v>0</v>
      </c>
      <c r="P84" s="379">
        <v>1.1670000000000001E-3</v>
      </c>
      <c r="Q84" s="379">
        <v>1.73E-4</v>
      </c>
      <c r="R84" s="379">
        <v>3.68E-4</v>
      </c>
      <c r="S84" s="379">
        <v>9.8999999999999994E-5</v>
      </c>
      <c r="T84" s="379">
        <v>0</v>
      </c>
      <c r="U84" s="379">
        <v>5.8699999999999996E-4</v>
      </c>
      <c r="V84" s="379">
        <v>2.4499999999999999E-4</v>
      </c>
      <c r="W84" s="379">
        <v>4.64E-4</v>
      </c>
      <c r="X84" s="379">
        <v>0</v>
      </c>
      <c r="Y84" s="379">
        <v>0</v>
      </c>
      <c r="Z84" s="379">
        <v>3.578E-3</v>
      </c>
      <c r="AA84" s="379">
        <v>0</v>
      </c>
      <c r="AB84" s="379">
        <v>2.9369999999999999E-3</v>
      </c>
      <c r="AC84" s="379">
        <v>2.24E-4</v>
      </c>
      <c r="AD84" s="379">
        <v>0</v>
      </c>
      <c r="AE84" s="379">
        <v>1.35E-4</v>
      </c>
      <c r="AF84" s="379">
        <v>3.21E-4</v>
      </c>
      <c r="AG84" s="379">
        <v>5.7600000000000001E-4</v>
      </c>
      <c r="AH84" s="379">
        <v>0</v>
      </c>
      <c r="AI84" s="379">
        <v>6.3900000000000003E-4</v>
      </c>
      <c r="AJ84" s="379">
        <v>2.6200000000000003E-4</v>
      </c>
      <c r="AK84" s="379">
        <v>0</v>
      </c>
      <c r="AL84" s="379">
        <v>3.6400000000000001E-4</v>
      </c>
      <c r="AM84" s="379">
        <v>0</v>
      </c>
      <c r="AN84" s="379">
        <v>4.1800000000000002E-4</v>
      </c>
      <c r="AO84" s="379">
        <v>3.9199999999999999E-4</v>
      </c>
      <c r="AP84" s="379">
        <v>1.9699999999999999E-4</v>
      </c>
      <c r="AQ84" s="379">
        <v>5.7700000000000004E-4</v>
      </c>
      <c r="AR84" s="379">
        <v>0</v>
      </c>
      <c r="AS84" s="379">
        <v>9.5799999999999998E-4</v>
      </c>
      <c r="AT84" s="379">
        <v>4.75E-4</v>
      </c>
      <c r="AU84" s="379">
        <v>5.44E-4</v>
      </c>
      <c r="AV84" s="379">
        <v>8.4599999999999996E-4</v>
      </c>
      <c r="AW84" s="379">
        <v>1.6249999999999999E-3</v>
      </c>
      <c r="AX84" s="379">
        <v>2.5700000000000001E-4</v>
      </c>
      <c r="AY84" s="379">
        <v>5.8399999999999999E-4</v>
      </c>
      <c r="AZ84" s="379">
        <v>3.3100000000000002E-4</v>
      </c>
      <c r="BA84" s="379">
        <v>0</v>
      </c>
      <c r="BB84" s="379">
        <v>5.2700000000000002E-4</v>
      </c>
      <c r="BC84" s="379">
        <v>3.28E-4</v>
      </c>
      <c r="BD84" s="379">
        <v>0</v>
      </c>
      <c r="BE84" s="379">
        <v>0</v>
      </c>
      <c r="BF84" s="379">
        <v>0</v>
      </c>
      <c r="BG84" s="379">
        <v>0</v>
      </c>
      <c r="BH84" s="379">
        <v>3.6600000000000001E-4</v>
      </c>
      <c r="BI84" s="379">
        <v>0</v>
      </c>
      <c r="BJ84" s="379">
        <v>0</v>
      </c>
      <c r="BK84" s="379">
        <v>2.9100000000000003E-4</v>
      </c>
      <c r="BL84" s="379">
        <v>0</v>
      </c>
      <c r="BM84" s="379">
        <v>1.27E-4</v>
      </c>
      <c r="BN84" s="379">
        <v>2.13E-4</v>
      </c>
      <c r="BO84" s="379">
        <v>8.2999999999999998E-5</v>
      </c>
      <c r="BP84" s="379">
        <v>2.81E-4</v>
      </c>
      <c r="BQ84" s="379">
        <v>2.8699999999999998E-4</v>
      </c>
      <c r="BR84" s="379">
        <v>1.26E-4</v>
      </c>
      <c r="BS84" s="379">
        <v>8.5300000000000003E-4</v>
      </c>
      <c r="BT84" s="379">
        <v>4.1310000000000001E-3</v>
      </c>
      <c r="BU84" s="379">
        <v>1.415E-3</v>
      </c>
      <c r="BV84" s="379">
        <v>8.8000000000000003E-4</v>
      </c>
      <c r="BW84" s="379">
        <v>1.22E-4</v>
      </c>
      <c r="BX84" s="379">
        <v>1.0900000000000001E-4</v>
      </c>
      <c r="BY84" s="379">
        <v>0</v>
      </c>
      <c r="BZ84" s="379">
        <v>0</v>
      </c>
      <c r="CA84" s="379">
        <v>1.3799999999999999E-4</v>
      </c>
      <c r="CB84" s="379">
        <v>0</v>
      </c>
      <c r="CC84" s="379">
        <v>2.5700000000000001E-4</v>
      </c>
      <c r="CD84" s="379">
        <v>2.7469999999999999E-3</v>
      </c>
      <c r="CE84" s="379">
        <v>0</v>
      </c>
      <c r="CF84" s="379">
        <v>1.13E-4</v>
      </c>
      <c r="CG84" s="379">
        <v>1.7200000000000001E-4</v>
      </c>
      <c r="CH84" s="379">
        <v>2.3788E-2</v>
      </c>
      <c r="CI84" s="379">
        <v>6.8800000000000003E-4</v>
      </c>
      <c r="CJ84" s="379">
        <v>2.8890000000000001E-3</v>
      </c>
      <c r="CK84" s="379">
        <v>2.3640000000000002E-3</v>
      </c>
      <c r="CL84" s="379">
        <v>1.0300000000000001E-3</v>
      </c>
      <c r="CM84" s="379">
        <v>9.4490000000000008E-3</v>
      </c>
      <c r="CN84" s="379">
        <v>7.3499999999999998E-4</v>
      </c>
      <c r="CO84" s="379">
        <v>1.542E-3</v>
      </c>
      <c r="CP84" s="379">
        <v>3.7490000000000002E-3</v>
      </c>
      <c r="CQ84" s="379">
        <v>4.0499999999999998E-4</v>
      </c>
      <c r="CR84" s="379">
        <v>6.0000000000000002E-5</v>
      </c>
      <c r="CS84" s="379">
        <v>6.7000000000000002E-5</v>
      </c>
      <c r="CT84" s="379">
        <v>1.4100000000000001E-4</v>
      </c>
      <c r="CU84" s="379">
        <v>3.601E-3</v>
      </c>
      <c r="CV84" s="379">
        <v>9.2599999999999996E-4</v>
      </c>
      <c r="CW84" s="379">
        <v>1.7899999999999999E-3</v>
      </c>
      <c r="CX84" s="379">
        <v>1.35E-4</v>
      </c>
      <c r="CY84" s="379">
        <v>2.3029999999999999E-3</v>
      </c>
      <c r="CZ84" s="379">
        <v>3.4499999999999998E-4</v>
      </c>
      <c r="DA84" s="379">
        <v>1.5799999999999999E-4</v>
      </c>
      <c r="DB84" s="379">
        <v>6.29E-4</v>
      </c>
      <c r="DC84" s="379">
        <v>7.6599999999999997E-4</v>
      </c>
      <c r="DD84" s="379">
        <v>3.7399999999999998E-4</v>
      </c>
      <c r="DE84" s="379">
        <v>5.2999999999999998E-4</v>
      </c>
      <c r="DF84" s="379">
        <v>0</v>
      </c>
      <c r="DG84" s="379">
        <v>2.5630000000000002E-3</v>
      </c>
      <c r="DH84" s="380">
        <v>8.34E-4</v>
      </c>
    </row>
    <row r="85" spans="2:112" ht="14.1" customHeight="1">
      <c r="B85" s="70" t="s">
        <v>558</v>
      </c>
      <c r="C85" s="252" t="s">
        <v>656</v>
      </c>
      <c r="D85" s="379">
        <v>6.9999999999999999E-4</v>
      </c>
      <c r="E85" s="379">
        <v>2.4880000000000002E-3</v>
      </c>
      <c r="F85" s="379">
        <v>4.57E-4</v>
      </c>
      <c r="G85" s="379">
        <v>2.3900000000000001E-4</v>
      </c>
      <c r="H85" s="379">
        <v>3.4200000000000002E-4</v>
      </c>
      <c r="I85" s="379">
        <v>1.9699999999999999E-4</v>
      </c>
      <c r="J85" s="379">
        <v>2.3900000000000001E-4</v>
      </c>
      <c r="K85" s="379">
        <v>1.4469999999999999E-3</v>
      </c>
      <c r="L85" s="379">
        <v>6.7299999999999999E-4</v>
      </c>
      <c r="M85" s="379">
        <v>1.792E-3</v>
      </c>
      <c r="N85" s="379">
        <v>0</v>
      </c>
      <c r="O85" s="379">
        <v>0</v>
      </c>
      <c r="P85" s="379">
        <v>4.8099999999999998E-4</v>
      </c>
      <c r="Q85" s="379">
        <v>1.2570000000000001E-3</v>
      </c>
      <c r="R85" s="379">
        <v>1.2260000000000001E-3</v>
      </c>
      <c r="S85" s="379">
        <v>1.539E-3</v>
      </c>
      <c r="T85" s="379">
        <v>1.7129999999999999E-3</v>
      </c>
      <c r="U85" s="379">
        <v>1.175E-3</v>
      </c>
      <c r="V85" s="379">
        <v>7.3499999999999998E-4</v>
      </c>
      <c r="W85" s="379">
        <v>4.64E-4</v>
      </c>
      <c r="X85" s="379">
        <v>0</v>
      </c>
      <c r="Y85" s="379">
        <v>1.2260000000000001E-3</v>
      </c>
      <c r="Z85" s="379">
        <v>9.5399999999999999E-4</v>
      </c>
      <c r="AA85" s="379">
        <v>0</v>
      </c>
      <c r="AB85" s="379">
        <v>8.3000000000000001E-4</v>
      </c>
      <c r="AC85" s="379">
        <v>1.119E-3</v>
      </c>
      <c r="AD85" s="379">
        <v>0</v>
      </c>
      <c r="AE85" s="379">
        <v>2.9689999999999999E-3</v>
      </c>
      <c r="AF85" s="379">
        <v>5.22E-4</v>
      </c>
      <c r="AG85" s="379">
        <v>5.7600000000000001E-4</v>
      </c>
      <c r="AH85" s="379">
        <v>0</v>
      </c>
      <c r="AI85" s="379">
        <v>1.279E-3</v>
      </c>
      <c r="AJ85" s="379">
        <v>2.8400000000000001E-3</v>
      </c>
      <c r="AK85" s="379">
        <v>0</v>
      </c>
      <c r="AL85" s="379">
        <v>1.9419999999999999E-3</v>
      </c>
      <c r="AM85" s="379">
        <v>0</v>
      </c>
      <c r="AN85" s="379">
        <v>4.1800000000000002E-4</v>
      </c>
      <c r="AO85" s="379">
        <v>1.0200000000000001E-3</v>
      </c>
      <c r="AP85" s="379">
        <v>9.8499999999999998E-4</v>
      </c>
      <c r="AQ85" s="379">
        <v>4.9299999999999995E-4</v>
      </c>
      <c r="AR85" s="379">
        <v>5.1199999999999998E-4</v>
      </c>
      <c r="AS85" s="379">
        <v>6.9700000000000003E-4</v>
      </c>
      <c r="AT85" s="379">
        <v>5.9400000000000002E-4</v>
      </c>
      <c r="AU85" s="379">
        <v>5.44E-4</v>
      </c>
      <c r="AV85" s="379">
        <v>4.3600000000000003E-4</v>
      </c>
      <c r="AW85" s="379">
        <v>5.71E-4</v>
      </c>
      <c r="AX85" s="379">
        <v>5.9900000000000003E-4</v>
      </c>
      <c r="AY85" s="379">
        <v>3.97E-4</v>
      </c>
      <c r="AZ85" s="379">
        <v>4.9600000000000002E-4</v>
      </c>
      <c r="BA85" s="379">
        <v>0</v>
      </c>
      <c r="BB85" s="379">
        <v>5.2700000000000002E-4</v>
      </c>
      <c r="BC85" s="379">
        <v>5.4699999999999996E-4</v>
      </c>
      <c r="BD85" s="379">
        <v>2.8299999999999999E-4</v>
      </c>
      <c r="BE85" s="379">
        <v>0</v>
      </c>
      <c r="BF85" s="379">
        <v>0</v>
      </c>
      <c r="BG85" s="379">
        <v>0</v>
      </c>
      <c r="BH85" s="379">
        <v>5.4900000000000001E-4</v>
      </c>
      <c r="BI85" s="379">
        <v>0</v>
      </c>
      <c r="BJ85" s="379">
        <v>3.3700000000000001E-4</v>
      </c>
      <c r="BK85" s="379">
        <v>6.4000000000000005E-4</v>
      </c>
      <c r="BL85" s="379">
        <v>1.9550000000000001E-3</v>
      </c>
      <c r="BM85" s="379">
        <v>9.6199999999999996E-4</v>
      </c>
      <c r="BN85" s="379">
        <v>9.5299999999999996E-4</v>
      </c>
      <c r="BO85" s="379">
        <v>9.0600000000000001E-4</v>
      </c>
      <c r="BP85" s="379">
        <v>8.6399999999999997E-4</v>
      </c>
      <c r="BQ85" s="379">
        <v>4.8799999999999999E-4</v>
      </c>
      <c r="BR85" s="379">
        <v>1.5150000000000001E-3</v>
      </c>
      <c r="BS85" s="379">
        <v>2.3499999999999999E-4</v>
      </c>
      <c r="BT85" s="379">
        <v>2.04E-4</v>
      </c>
      <c r="BU85" s="379">
        <v>1.36E-4</v>
      </c>
      <c r="BV85" s="379">
        <v>1.22E-4</v>
      </c>
      <c r="BW85" s="379">
        <v>6.0999999999999999E-5</v>
      </c>
      <c r="BX85" s="379">
        <v>6.4999999999999994E-5</v>
      </c>
      <c r="BY85" s="379">
        <v>6.0000000000000002E-6</v>
      </c>
      <c r="BZ85" s="379">
        <v>7.2389999999999998E-3</v>
      </c>
      <c r="CA85" s="379">
        <v>1.0529999999999999E-3</v>
      </c>
      <c r="CB85" s="379">
        <v>5.2899999999999996E-4</v>
      </c>
      <c r="CC85" s="379">
        <v>2.5700000000000001E-4</v>
      </c>
      <c r="CD85" s="379">
        <v>5.8900000000000001E-4</v>
      </c>
      <c r="CE85" s="379">
        <v>3.7950000000000002E-3</v>
      </c>
      <c r="CF85" s="379">
        <v>1.13E-4</v>
      </c>
      <c r="CG85" s="379">
        <v>1.7200000000000001E-4</v>
      </c>
      <c r="CH85" s="379">
        <v>8.2269999999999999E-3</v>
      </c>
      <c r="CI85" s="379">
        <v>7.2000000000000002E-5</v>
      </c>
      <c r="CJ85" s="379">
        <v>9.6000000000000002E-5</v>
      </c>
      <c r="CK85" s="379">
        <v>4.0000000000000002E-4</v>
      </c>
      <c r="CL85" s="379">
        <v>2.0599999999999999E-4</v>
      </c>
      <c r="CM85" s="379">
        <v>1.1019999999999999E-3</v>
      </c>
      <c r="CN85" s="379">
        <v>1.02E-4</v>
      </c>
      <c r="CO85" s="379">
        <v>1.56E-4</v>
      </c>
      <c r="CP85" s="379">
        <v>2.5599999999999999E-4</v>
      </c>
      <c r="CQ85" s="379">
        <v>6.2500000000000001E-4</v>
      </c>
      <c r="CR85" s="379">
        <v>4.7800000000000002E-4</v>
      </c>
      <c r="CS85" s="379">
        <v>2.7599999999999999E-4</v>
      </c>
      <c r="CT85" s="379">
        <v>2.1599999999999999E-4</v>
      </c>
      <c r="CU85" s="379">
        <v>4.3199999999999998E-4</v>
      </c>
      <c r="CV85" s="379">
        <v>1.16E-4</v>
      </c>
      <c r="CW85" s="379">
        <v>5.9699999999999998E-4</v>
      </c>
      <c r="CX85" s="379">
        <v>5.8799999999999998E-4</v>
      </c>
      <c r="CY85" s="379">
        <v>1.5899999999999999E-4</v>
      </c>
      <c r="CZ85" s="379">
        <v>6.0400000000000004E-4</v>
      </c>
      <c r="DA85" s="379">
        <v>7.9000000000000001E-4</v>
      </c>
      <c r="DB85" s="379">
        <v>2.6499999999999999E-4</v>
      </c>
      <c r="DC85" s="379">
        <v>1.47E-4</v>
      </c>
      <c r="DD85" s="379">
        <v>3.7399999999999998E-4</v>
      </c>
      <c r="DE85" s="379">
        <v>2.32E-4</v>
      </c>
      <c r="DF85" s="379">
        <v>3.114E-3</v>
      </c>
      <c r="DG85" s="379">
        <v>6.6000000000000005E-5</v>
      </c>
      <c r="DH85" s="380">
        <v>5.0600000000000005E-4</v>
      </c>
    </row>
    <row r="86" spans="2:112" ht="14.1" customHeight="1">
      <c r="B86" s="70" t="s">
        <v>559</v>
      </c>
      <c r="C86" s="252" t="s">
        <v>469</v>
      </c>
      <c r="D86" s="379">
        <v>2.467E-3</v>
      </c>
      <c r="E86" s="379">
        <v>8.3110000000000007E-3</v>
      </c>
      <c r="F86" s="379">
        <v>1.6750000000000001E-3</v>
      </c>
      <c r="G86" s="379">
        <v>6.4800000000000003E-4</v>
      </c>
      <c r="H86" s="379">
        <v>2.735E-3</v>
      </c>
      <c r="I86" s="379">
        <v>9.859999999999999E-4</v>
      </c>
      <c r="J86" s="379">
        <v>4.7800000000000002E-4</v>
      </c>
      <c r="K86" s="379">
        <v>7.1440000000000002E-3</v>
      </c>
      <c r="L86" s="379">
        <v>2.748E-3</v>
      </c>
      <c r="M86" s="379">
        <v>8.9610000000000002E-3</v>
      </c>
      <c r="N86" s="379">
        <v>0</v>
      </c>
      <c r="O86" s="379">
        <v>1.6260000000000001E-3</v>
      </c>
      <c r="P86" s="379">
        <v>2.1849999999999999E-3</v>
      </c>
      <c r="Q86" s="379">
        <v>4.6360000000000004E-3</v>
      </c>
      <c r="R86" s="379">
        <v>3.065E-3</v>
      </c>
      <c r="S86" s="379">
        <v>8.5170000000000003E-3</v>
      </c>
      <c r="T86" s="379">
        <v>5.424E-3</v>
      </c>
      <c r="U86" s="379">
        <v>3.2889999999999998E-3</v>
      </c>
      <c r="V86" s="379">
        <v>6.3709999999999999E-3</v>
      </c>
      <c r="W86" s="379">
        <v>2.3210000000000001E-3</v>
      </c>
      <c r="X86" s="379">
        <v>0</v>
      </c>
      <c r="Y86" s="379">
        <v>3.2690000000000002E-3</v>
      </c>
      <c r="Z86" s="379">
        <v>2.147E-3</v>
      </c>
      <c r="AA86" s="379">
        <v>0</v>
      </c>
      <c r="AB86" s="379">
        <v>2.8700000000000002E-3</v>
      </c>
      <c r="AC86" s="379">
        <v>3.581E-3</v>
      </c>
      <c r="AD86" s="379">
        <v>1.0309E-2</v>
      </c>
      <c r="AE86" s="379">
        <v>9.1780000000000004E-3</v>
      </c>
      <c r="AF86" s="379">
        <v>3.0100000000000001E-3</v>
      </c>
      <c r="AG86" s="379">
        <v>1.872E-3</v>
      </c>
      <c r="AH86" s="379">
        <v>3.1510000000000002E-3</v>
      </c>
      <c r="AI86" s="379">
        <v>6.3029999999999996E-3</v>
      </c>
      <c r="AJ86" s="379">
        <v>5.7679999999999997E-3</v>
      </c>
      <c r="AK86" s="379">
        <v>0</v>
      </c>
      <c r="AL86" s="379">
        <v>8.0110000000000008E-3</v>
      </c>
      <c r="AM86" s="379">
        <v>2.7169999999999998E-3</v>
      </c>
      <c r="AN86" s="379">
        <v>2.5100000000000001E-3</v>
      </c>
      <c r="AO86" s="379">
        <v>4.3940000000000003E-3</v>
      </c>
      <c r="AP86" s="379">
        <v>3.9389999999999998E-3</v>
      </c>
      <c r="AQ86" s="379">
        <v>6.7780000000000002E-3</v>
      </c>
      <c r="AR86" s="379">
        <v>4.8609999999999999E-3</v>
      </c>
      <c r="AS86" s="379">
        <v>2.526E-3</v>
      </c>
      <c r="AT86" s="379">
        <v>3.2049999999999999E-3</v>
      </c>
      <c r="AU86" s="379">
        <v>2.3930000000000002E-3</v>
      </c>
      <c r="AV86" s="379">
        <v>1.7179999999999999E-3</v>
      </c>
      <c r="AW86" s="379">
        <v>3.9110000000000004E-3</v>
      </c>
      <c r="AX86" s="379">
        <v>2.5660000000000001E-3</v>
      </c>
      <c r="AY86" s="379">
        <v>1.8990000000000001E-3</v>
      </c>
      <c r="AZ86" s="379">
        <v>2.5639999999999999E-3</v>
      </c>
      <c r="BA86" s="379">
        <v>3.3170000000000001E-3</v>
      </c>
      <c r="BB86" s="379">
        <v>2.1090000000000002E-3</v>
      </c>
      <c r="BC86" s="379">
        <v>4.594E-3</v>
      </c>
      <c r="BD86" s="379">
        <v>1.983E-3</v>
      </c>
      <c r="BE86" s="379">
        <v>0</v>
      </c>
      <c r="BF86" s="379">
        <v>0</v>
      </c>
      <c r="BG86" s="379">
        <v>0</v>
      </c>
      <c r="BH86" s="379">
        <v>1.768E-3</v>
      </c>
      <c r="BI86" s="379">
        <v>0</v>
      </c>
      <c r="BJ86" s="379">
        <v>1.686E-3</v>
      </c>
      <c r="BK86" s="379">
        <v>2.7339999999999999E-3</v>
      </c>
      <c r="BL86" s="379">
        <v>2.7755999999999999E-2</v>
      </c>
      <c r="BM86" s="379">
        <v>2.323E-3</v>
      </c>
      <c r="BN86" s="379">
        <v>2.4889999999999999E-3</v>
      </c>
      <c r="BO86" s="379">
        <v>2.3969999999999998E-3</v>
      </c>
      <c r="BP86" s="379">
        <v>2.379E-3</v>
      </c>
      <c r="BQ86" s="379">
        <v>7.3049999999999999E-3</v>
      </c>
      <c r="BR86" s="379">
        <v>2.7269000000000002E-2</v>
      </c>
      <c r="BS86" s="379">
        <v>9.41E-4</v>
      </c>
      <c r="BT86" s="379">
        <v>6.9700000000000003E-4</v>
      </c>
      <c r="BU86" s="379">
        <v>5.8100000000000003E-4</v>
      </c>
      <c r="BV86" s="379">
        <v>6.5799999999999995E-4</v>
      </c>
      <c r="BW86" s="379">
        <v>5.1699999999999999E-4</v>
      </c>
      <c r="BX86" s="379">
        <v>3.9300000000000001E-4</v>
      </c>
      <c r="BY86" s="379">
        <v>1.2E-5</v>
      </c>
      <c r="BZ86" s="379">
        <v>3.6200000000000002E-4</v>
      </c>
      <c r="CA86" s="379">
        <v>2.1599999999999999E-4</v>
      </c>
      <c r="CB86" s="379">
        <v>1.193E-3</v>
      </c>
      <c r="CC86" s="379">
        <v>9.01E-4</v>
      </c>
      <c r="CD86" s="379">
        <v>1.1770000000000001E-3</v>
      </c>
      <c r="CE86" s="379">
        <v>0</v>
      </c>
      <c r="CF86" s="379">
        <v>3.3799999999999998E-4</v>
      </c>
      <c r="CG86" s="379">
        <v>7.7200000000000001E-4</v>
      </c>
      <c r="CH86" s="379">
        <v>2.0599999999999999E-4</v>
      </c>
      <c r="CI86" s="379">
        <v>5.0699999999999996E-4</v>
      </c>
      <c r="CJ86" s="379">
        <v>9.1500000000000001E-4</v>
      </c>
      <c r="CK86" s="379">
        <v>1.31E-3</v>
      </c>
      <c r="CL86" s="379">
        <v>8.2399999999999997E-4</v>
      </c>
      <c r="CM86" s="379">
        <v>3.4120000000000001E-3</v>
      </c>
      <c r="CN86" s="379">
        <v>3.1159999999999998E-3</v>
      </c>
      <c r="CO86" s="379">
        <v>8.52E-4</v>
      </c>
      <c r="CP86" s="379">
        <v>9.7900000000000005E-4</v>
      </c>
      <c r="CQ86" s="379">
        <v>1.1529999999999999E-3</v>
      </c>
      <c r="CR86" s="379">
        <v>1.9139999999999999E-3</v>
      </c>
      <c r="CS86" s="379">
        <v>1.0169999999999999E-3</v>
      </c>
      <c r="CT86" s="379">
        <v>7.2900000000000005E-4</v>
      </c>
      <c r="CU86" s="379">
        <v>1.7290000000000001E-3</v>
      </c>
      <c r="CV86" s="379">
        <v>3.4699999999999998E-4</v>
      </c>
      <c r="CW86" s="379">
        <v>4.7699999999999999E-4</v>
      </c>
      <c r="CX86" s="379">
        <v>1.7290000000000001E-3</v>
      </c>
      <c r="CY86" s="379">
        <v>6.11E-4</v>
      </c>
      <c r="CZ86" s="379">
        <v>2.545E-3</v>
      </c>
      <c r="DA86" s="379">
        <v>2.7859999999999998E-3</v>
      </c>
      <c r="DB86" s="379">
        <v>8.2799999999999996E-4</v>
      </c>
      <c r="DC86" s="379">
        <v>5.0100000000000003E-4</v>
      </c>
      <c r="DD86" s="379">
        <v>7.4799999999999997E-4</v>
      </c>
      <c r="DE86" s="379">
        <v>8.61E-4</v>
      </c>
      <c r="DF86" s="379">
        <v>7.5770000000000004E-3</v>
      </c>
      <c r="DG86" s="379">
        <v>2.3000000000000001E-4</v>
      </c>
      <c r="DH86" s="380">
        <v>2.2330000000000002E-3</v>
      </c>
    </row>
    <row r="87" spans="2:112" ht="14.1" customHeight="1">
      <c r="B87" s="70" t="s">
        <v>560</v>
      </c>
      <c r="C87" s="252" t="s">
        <v>657</v>
      </c>
      <c r="D87" s="379">
        <v>6.0000000000000002E-6</v>
      </c>
      <c r="E87" s="379">
        <v>0</v>
      </c>
      <c r="F87" s="379">
        <v>7.6000000000000004E-5</v>
      </c>
      <c r="G87" s="379">
        <v>0</v>
      </c>
      <c r="H87" s="379">
        <v>3.761E-3</v>
      </c>
      <c r="I87" s="379">
        <v>0</v>
      </c>
      <c r="J87" s="379">
        <v>0</v>
      </c>
      <c r="K87" s="379">
        <v>4.4900000000000002E-4</v>
      </c>
      <c r="L87" s="379">
        <v>2.8040000000000001E-3</v>
      </c>
      <c r="M87" s="379">
        <v>1.792E-3</v>
      </c>
      <c r="N87" s="379">
        <v>0</v>
      </c>
      <c r="O87" s="379">
        <v>0</v>
      </c>
      <c r="P87" s="379">
        <v>4.44E-4</v>
      </c>
      <c r="Q87" s="379">
        <v>2.6699999999999998E-4</v>
      </c>
      <c r="R87" s="379">
        <v>6.1300000000000005E-4</v>
      </c>
      <c r="S87" s="379">
        <v>4.2209999999999999E-3</v>
      </c>
      <c r="T87" s="379">
        <v>0</v>
      </c>
      <c r="U87" s="379">
        <v>2.3500000000000001E-3</v>
      </c>
      <c r="V87" s="379">
        <v>4.901E-3</v>
      </c>
      <c r="W87" s="379">
        <v>2.6310000000000001E-3</v>
      </c>
      <c r="X87" s="379">
        <v>0</v>
      </c>
      <c r="Y87" s="379">
        <v>4.0900000000000002E-4</v>
      </c>
      <c r="Z87" s="379">
        <v>2.385E-3</v>
      </c>
      <c r="AA87" s="379">
        <v>0</v>
      </c>
      <c r="AB87" s="379">
        <v>8.0699999999999999E-4</v>
      </c>
      <c r="AC87" s="379">
        <v>4.4799999999999999E-4</v>
      </c>
      <c r="AD87" s="379">
        <v>0</v>
      </c>
      <c r="AE87" s="379">
        <v>0</v>
      </c>
      <c r="AF87" s="379">
        <v>2.2070000000000002E-3</v>
      </c>
      <c r="AG87" s="379">
        <v>2.16E-3</v>
      </c>
      <c r="AH87" s="379">
        <v>2.101E-3</v>
      </c>
      <c r="AI87" s="379">
        <v>1.0688E-2</v>
      </c>
      <c r="AJ87" s="379">
        <v>4.3999999999999999E-5</v>
      </c>
      <c r="AK87" s="379">
        <v>0</v>
      </c>
      <c r="AL87" s="379">
        <v>3.6400000000000001E-4</v>
      </c>
      <c r="AM87" s="379">
        <v>0</v>
      </c>
      <c r="AN87" s="379">
        <v>8.3699999999999996E-4</v>
      </c>
      <c r="AO87" s="379">
        <v>7.85E-4</v>
      </c>
      <c r="AP87" s="379">
        <v>3.9399999999999998E-4</v>
      </c>
      <c r="AQ87" s="379">
        <v>1.719E-3</v>
      </c>
      <c r="AR87" s="379">
        <v>5.1199999999999998E-4</v>
      </c>
      <c r="AS87" s="379">
        <v>8.7000000000000001E-5</v>
      </c>
      <c r="AT87" s="379">
        <v>1.4250000000000001E-3</v>
      </c>
      <c r="AU87" s="379">
        <v>3.2600000000000001E-4</v>
      </c>
      <c r="AV87" s="379">
        <v>3.57E-4</v>
      </c>
      <c r="AW87" s="379">
        <v>3.9399999999999998E-4</v>
      </c>
      <c r="AX87" s="379">
        <v>5.13E-4</v>
      </c>
      <c r="AY87" s="379">
        <v>3.68E-4</v>
      </c>
      <c r="AZ87" s="379">
        <v>5.1279999999999997E-3</v>
      </c>
      <c r="BA87" s="379">
        <v>0</v>
      </c>
      <c r="BB87" s="379">
        <v>1.5820000000000001E-3</v>
      </c>
      <c r="BC87" s="379">
        <v>1.4220000000000001E-3</v>
      </c>
      <c r="BD87" s="379">
        <v>2.8299999999999999E-4</v>
      </c>
      <c r="BE87" s="379">
        <v>0</v>
      </c>
      <c r="BF87" s="379">
        <v>0</v>
      </c>
      <c r="BG87" s="379">
        <v>0</v>
      </c>
      <c r="BH87" s="379">
        <v>1.6260000000000001E-3</v>
      </c>
      <c r="BI87" s="379">
        <v>0</v>
      </c>
      <c r="BJ87" s="379">
        <v>3.3700000000000001E-4</v>
      </c>
      <c r="BK87" s="379">
        <v>1.92E-3</v>
      </c>
      <c r="BL87" s="379">
        <v>3.9100000000000002E-4</v>
      </c>
      <c r="BM87" s="379">
        <v>0</v>
      </c>
      <c r="BN87" s="379">
        <v>0</v>
      </c>
      <c r="BO87" s="379">
        <v>1.9000000000000001E-5</v>
      </c>
      <c r="BP87" s="379">
        <v>0</v>
      </c>
      <c r="BQ87" s="379">
        <v>0</v>
      </c>
      <c r="BR87" s="379">
        <v>0</v>
      </c>
      <c r="BS87" s="379">
        <v>0</v>
      </c>
      <c r="BT87" s="379">
        <v>0</v>
      </c>
      <c r="BU87" s="379">
        <v>3.7309999999999999E-3</v>
      </c>
      <c r="BV87" s="379">
        <v>1.1E-5</v>
      </c>
      <c r="BW87" s="379">
        <v>0</v>
      </c>
      <c r="BX87" s="379">
        <v>0</v>
      </c>
      <c r="BY87" s="379">
        <v>0</v>
      </c>
      <c r="BZ87" s="379">
        <v>2.5330000000000001E-3</v>
      </c>
      <c r="CA87" s="379">
        <v>2.5461999999999999E-2</v>
      </c>
      <c r="CB87" s="379">
        <v>0.12309299999999999</v>
      </c>
      <c r="CC87" s="379">
        <v>5.4355000000000001E-2</v>
      </c>
      <c r="CD87" s="379">
        <v>0.28983500000000001</v>
      </c>
      <c r="CE87" s="379">
        <v>4.5540999999999998E-2</v>
      </c>
      <c r="CF87" s="379">
        <v>1.5528E-2</v>
      </c>
      <c r="CG87" s="379">
        <v>9.5700000000000004E-3</v>
      </c>
      <c r="CH87" s="379">
        <v>0</v>
      </c>
      <c r="CI87" s="379">
        <v>0</v>
      </c>
      <c r="CJ87" s="379">
        <v>0</v>
      </c>
      <c r="CK87" s="379">
        <v>0</v>
      </c>
      <c r="CL87" s="379">
        <v>0</v>
      </c>
      <c r="CM87" s="379">
        <v>2.415E-3</v>
      </c>
      <c r="CN87" s="379">
        <v>1.5200000000000001E-4</v>
      </c>
      <c r="CO87" s="379">
        <v>0</v>
      </c>
      <c r="CP87" s="379">
        <v>2.1999999999999999E-5</v>
      </c>
      <c r="CQ87" s="379">
        <v>0</v>
      </c>
      <c r="CR87" s="379">
        <v>0</v>
      </c>
      <c r="CS87" s="379">
        <v>0</v>
      </c>
      <c r="CT87" s="379">
        <v>0</v>
      </c>
      <c r="CU87" s="379">
        <v>0</v>
      </c>
      <c r="CV87" s="379">
        <v>5.7479999999999996E-3</v>
      </c>
      <c r="CW87" s="379">
        <v>0</v>
      </c>
      <c r="CX87" s="379">
        <v>0</v>
      </c>
      <c r="CY87" s="379">
        <v>0</v>
      </c>
      <c r="CZ87" s="379">
        <v>2.3033000000000001E-2</v>
      </c>
      <c r="DA87" s="379">
        <v>3.1809999999999998E-3</v>
      </c>
      <c r="DB87" s="379">
        <v>0</v>
      </c>
      <c r="DC87" s="379">
        <v>1.031E-3</v>
      </c>
      <c r="DD87" s="379">
        <v>0</v>
      </c>
      <c r="DE87" s="379">
        <v>0</v>
      </c>
      <c r="DF87" s="379">
        <v>0</v>
      </c>
      <c r="DG87" s="379">
        <v>1.4555999999999999E-2</v>
      </c>
      <c r="DH87" s="380">
        <v>3.8180000000000002E-3</v>
      </c>
    </row>
    <row r="88" spans="2:112" ht="14.1" customHeight="1">
      <c r="B88" s="70" t="s">
        <v>561</v>
      </c>
      <c r="C88" s="252" t="s">
        <v>658</v>
      </c>
      <c r="D88" s="379">
        <v>6.8999999999999997E-5</v>
      </c>
      <c r="E88" s="379">
        <v>1.8000000000000001E-4</v>
      </c>
      <c r="F88" s="379">
        <v>1.5200000000000001E-4</v>
      </c>
      <c r="G88" s="379">
        <v>1.7000000000000001E-4</v>
      </c>
      <c r="H88" s="379">
        <v>3.4200000000000002E-4</v>
      </c>
      <c r="I88" s="379">
        <v>2.366E-3</v>
      </c>
      <c r="J88" s="379">
        <v>4.7800000000000002E-4</v>
      </c>
      <c r="K88" s="379">
        <v>8.2000000000000001E-5</v>
      </c>
      <c r="L88" s="379">
        <v>1.6799999999999999E-4</v>
      </c>
      <c r="M88" s="379">
        <v>0</v>
      </c>
      <c r="N88" s="379">
        <v>0</v>
      </c>
      <c r="O88" s="379">
        <v>0</v>
      </c>
      <c r="P88" s="379">
        <v>3.3300000000000002E-4</v>
      </c>
      <c r="Q88" s="379">
        <v>7.8999999999999996E-5</v>
      </c>
      <c r="R88" s="379">
        <v>3.68E-4</v>
      </c>
      <c r="S88" s="379">
        <v>7.3999999999999996E-5</v>
      </c>
      <c r="T88" s="379">
        <v>0</v>
      </c>
      <c r="U88" s="379">
        <v>2.3499999999999999E-4</v>
      </c>
      <c r="V88" s="379">
        <v>2.4499999999999999E-4</v>
      </c>
      <c r="W88" s="379">
        <v>1.55E-4</v>
      </c>
      <c r="X88" s="379">
        <v>0</v>
      </c>
      <c r="Y88" s="379">
        <v>0</v>
      </c>
      <c r="Z88" s="379">
        <v>0</v>
      </c>
      <c r="AA88" s="379">
        <v>0</v>
      </c>
      <c r="AB88" s="379">
        <v>2.24E-4</v>
      </c>
      <c r="AC88" s="379">
        <v>4.4799999999999999E-4</v>
      </c>
      <c r="AD88" s="379">
        <v>0</v>
      </c>
      <c r="AE88" s="379">
        <v>2.7E-4</v>
      </c>
      <c r="AF88" s="379">
        <v>2.0100000000000001E-4</v>
      </c>
      <c r="AG88" s="379">
        <v>2.8800000000000001E-4</v>
      </c>
      <c r="AH88" s="379">
        <v>0</v>
      </c>
      <c r="AI88" s="379">
        <v>1.83E-4</v>
      </c>
      <c r="AJ88" s="379">
        <v>1.75E-4</v>
      </c>
      <c r="AK88" s="379">
        <v>0</v>
      </c>
      <c r="AL88" s="379">
        <v>1.21E-4</v>
      </c>
      <c r="AM88" s="379">
        <v>0</v>
      </c>
      <c r="AN88" s="379">
        <v>0</v>
      </c>
      <c r="AO88" s="379">
        <v>7.7999999999999999E-5</v>
      </c>
      <c r="AP88" s="379">
        <v>1.9699999999999999E-4</v>
      </c>
      <c r="AQ88" s="379">
        <v>3.6000000000000001E-5</v>
      </c>
      <c r="AR88" s="379">
        <v>0</v>
      </c>
      <c r="AS88" s="379">
        <v>1.45E-4</v>
      </c>
      <c r="AT88" s="379">
        <v>1.5799999999999999E-4</v>
      </c>
      <c r="AU88" s="379">
        <v>2.1800000000000001E-4</v>
      </c>
      <c r="AV88" s="379">
        <v>1.85E-4</v>
      </c>
      <c r="AW88" s="379">
        <v>2.1599999999999999E-4</v>
      </c>
      <c r="AX88" s="379">
        <v>8.6000000000000003E-5</v>
      </c>
      <c r="AY88" s="379">
        <v>9.5000000000000005E-5</v>
      </c>
      <c r="AZ88" s="379">
        <v>1.65E-4</v>
      </c>
      <c r="BA88" s="379">
        <v>0</v>
      </c>
      <c r="BB88" s="379">
        <v>0</v>
      </c>
      <c r="BC88" s="379">
        <v>0</v>
      </c>
      <c r="BD88" s="379">
        <v>0</v>
      </c>
      <c r="BE88" s="379">
        <v>0</v>
      </c>
      <c r="BF88" s="379">
        <v>0</v>
      </c>
      <c r="BG88" s="379">
        <v>0</v>
      </c>
      <c r="BH88" s="379">
        <v>1.02E-4</v>
      </c>
      <c r="BI88" s="379">
        <v>0</v>
      </c>
      <c r="BJ88" s="379">
        <v>3.3700000000000001E-4</v>
      </c>
      <c r="BK88" s="379">
        <v>1.16E-4</v>
      </c>
      <c r="BL88" s="379">
        <v>7.8200000000000003E-4</v>
      </c>
      <c r="BM88" s="379">
        <v>2.7099999999999997E-4</v>
      </c>
      <c r="BN88" s="379">
        <v>9.1600000000000004E-4</v>
      </c>
      <c r="BO88" s="379">
        <v>4.3399999999999998E-4</v>
      </c>
      <c r="BP88" s="379">
        <v>5.1599999999999997E-4</v>
      </c>
      <c r="BQ88" s="379">
        <v>1.062E-3</v>
      </c>
      <c r="BR88" s="379">
        <v>4.0400000000000002E-3</v>
      </c>
      <c r="BS88" s="379">
        <v>7.3499999999999998E-4</v>
      </c>
      <c r="BT88" s="379">
        <v>1.6490000000000001E-3</v>
      </c>
      <c r="BU88" s="379">
        <v>1.454E-3</v>
      </c>
      <c r="BV88" s="379">
        <v>7.2309999999999996E-3</v>
      </c>
      <c r="BW88" s="379">
        <v>4.26E-4</v>
      </c>
      <c r="BX88" s="379">
        <v>4.3600000000000003E-4</v>
      </c>
      <c r="BY88" s="379">
        <v>0</v>
      </c>
      <c r="BZ88" s="379">
        <v>1.4480000000000001E-3</v>
      </c>
      <c r="CA88" s="379">
        <v>3.3599999999999998E-4</v>
      </c>
      <c r="CB88" s="379">
        <v>0</v>
      </c>
      <c r="CC88" s="379">
        <v>1.0939999999999999E-3</v>
      </c>
      <c r="CD88" s="379">
        <v>5.8900000000000001E-4</v>
      </c>
      <c r="CE88" s="379">
        <v>3.7950000000000002E-3</v>
      </c>
      <c r="CF88" s="379">
        <v>7.8799999999999996E-4</v>
      </c>
      <c r="CG88" s="379">
        <v>8.1499999999999997E-4</v>
      </c>
      <c r="CH88" s="379">
        <v>1.6521999999999998E-2</v>
      </c>
      <c r="CI88" s="379">
        <v>2.9580000000000001E-3</v>
      </c>
      <c r="CJ88" s="379">
        <v>2.552E-3</v>
      </c>
      <c r="CK88" s="379">
        <v>9.8200000000000002E-4</v>
      </c>
      <c r="CL88" s="379">
        <v>2.0590000000000001E-3</v>
      </c>
      <c r="CM88" s="379">
        <v>4.777E-3</v>
      </c>
      <c r="CN88" s="379">
        <v>4.0530000000000002E-3</v>
      </c>
      <c r="CO88" s="379">
        <v>1.25E-3</v>
      </c>
      <c r="CP88" s="379">
        <v>4.8310000000000002E-3</v>
      </c>
      <c r="CQ88" s="379">
        <v>3.5300000000000002E-4</v>
      </c>
      <c r="CR88" s="379">
        <v>4.4860000000000004E-3</v>
      </c>
      <c r="CS88" s="379">
        <v>5.1529999999999996E-3</v>
      </c>
      <c r="CT88" s="379">
        <v>1.6360000000000001E-3</v>
      </c>
      <c r="CU88" s="379">
        <v>5.1619999999999999E-3</v>
      </c>
      <c r="CV88" s="379">
        <v>1.6199999999999999E-3</v>
      </c>
      <c r="CW88" s="379">
        <v>2.3900000000000001E-4</v>
      </c>
      <c r="CX88" s="379">
        <v>1.1770000000000001E-3</v>
      </c>
      <c r="CY88" s="379">
        <v>1.544E-3</v>
      </c>
      <c r="CZ88" s="379">
        <v>1.423E-3</v>
      </c>
      <c r="DA88" s="379">
        <v>6.4300000000000002E-4</v>
      </c>
      <c r="DB88" s="379">
        <v>1.887E-3</v>
      </c>
      <c r="DC88" s="379">
        <v>6.1799999999999995E-4</v>
      </c>
      <c r="DD88" s="379">
        <v>1.8710000000000001E-3</v>
      </c>
      <c r="DE88" s="379">
        <v>1.8879999999999999E-3</v>
      </c>
      <c r="DF88" s="379">
        <v>0</v>
      </c>
      <c r="DG88" s="379">
        <v>2.3000000000000001E-4</v>
      </c>
      <c r="DH88" s="380">
        <v>1.3450000000000001E-3</v>
      </c>
    </row>
    <row r="89" spans="2:112" ht="14.1" customHeight="1">
      <c r="B89" s="70" t="s">
        <v>562</v>
      </c>
      <c r="C89" s="252" t="s">
        <v>470</v>
      </c>
      <c r="D89" s="379">
        <v>1.06E-4</v>
      </c>
      <c r="E89" s="379">
        <v>2.5700000000000001E-4</v>
      </c>
      <c r="F89" s="379">
        <v>1.142E-3</v>
      </c>
      <c r="G89" s="379">
        <v>1.807E-3</v>
      </c>
      <c r="H89" s="379">
        <v>3.0769999999999999E-3</v>
      </c>
      <c r="I89" s="379">
        <v>1.341E-2</v>
      </c>
      <c r="J89" s="379">
        <v>1.4339999999999999E-3</v>
      </c>
      <c r="K89" s="379">
        <v>9.1600000000000004E-4</v>
      </c>
      <c r="L89" s="379">
        <v>7.85E-4</v>
      </c>
      <c r="M89" s="379">
        <v>0</v>
      </c>
      <c r="N89" s="379">
        <v>0</v>
      </c>
      <c r="O89" s="379">
        <v>0</v>
      </c>
      <c r="P89" s="379">
        <v>1.8890000000000001E-3</v>
      </c>
      <c r="Q89" s="379">
        <v>5.8100000000000003E-4</v>
      </c>
      <c r="R89" s="379">
        <v>1.8389999999999999E-3</v>
      </c>
      <c r="S89" s="379">
        <v>3.2299999999999999E-4</v>
      </c>
      <c r="T89" s="379">
        <v>1.142E-3</v>
      </c>
      <c r="U89" s="379">
        <v>1.7619999999999999E-3</v>
      </c>
      <c r="V89" s="379">
        <v>4.8999999999999998E-4</v>
      </c>
      <c r="W89" s="379">
        <v>4.64E-4</v>
      </c>
      <c r="X89" s="379">
        <v>0</v>
      </c>
      <c r="Y89" s="379">
        <v>8.1700000000000002E-4</v>
      </c>
      <c r="Z89" s="379">
        <v>4.7699999999999999E-4</v>
      </c>
      <c r="AA89" s="379">
        <v>0</v>
      </c>
      <c r="AB89" s="379">
        <v>7.3090000000000004E-3</v>
      </c>
      <c r="AC89" s="379">
        <v>1.343E-3</v>
      </c>
      <c r="AD89" s="379">
        <v>0</v>
      </c>
      <c r="AE89" s="379">
        <v>1.6199999999999999E-3</v>
      </c>
      <c r="AF89" s="379">
        <v>9.2299999999999999E-4</v>
      </c>
      <c r="AG89" s="379">
        <v>1.2960000000000001E-3</v>
      </c>
      <c r="AH89" s="379">
        <v>1.0499999999999999E-3</v>
      </c>
      <c r="AI89" s="379">
        <v>1.5529999999999999E-3</v>
      </c>
      <c r="AJ89" s="379">
        <v>1.3110000000000001E-3</v>
      </c>
      <c r="AK89" s="379">
        <v>0</v>
      </c>
      <c r="AL89" s="379">
        <v>9.7099999999999997E-4</v>
      </c>
      <c r="AM89" s="379">
        <v>0</v>
      </c>
      <c r="AN89" s="379">
        <v>8.3699999999999996E-4</v>
      </c>
      <c r="AO89" s="379">
        <v>5.4900000000000001E-4</v>
      </c>
      <c r="AP89" s="379">
        <v>5.9100000000000005E-4</v>
      </c>
      <c r="AQ89" s="379">
        <v>3.4900000000000003E-4</v>
      </c>
      <c r="AR89" s="379">
        <v>2.5599999999999999E-4</v>
      </c>
      <c r="AS89" s="379">
        <v>8.9999999999999998E-4</v>
      </c>
      <c r="AT89" s="379">
        <v>9.8900000000000008E-4</v>
      </c>
      <c r="AU89" s="379">
        <v>1.1969999999999999E-3</v>
      </c>
      <c r="AV89" s="379">
        <v>1.005E-3</v>
      </c>
      <c r="AW89" s="379">
        <v>1.2570000000000001E-3</v>
      </c>
      <c r="AX89" s="379">
        <v>7.6999999999999996E-4</v>
      </c>
      <c r="AY89" s="379">
        <v>5.8399999999999999E-4</v>
      </c>
      <c r="AZ89" s="379">
        <v>9.9200000000000004E-4</v>
      </c>
      <c r="BA89" s="379">
        <v>0</v>
      </c>
      <c r="BB89" s="379">
        <v>5.2700000000000002E-4</v>
      </c>
      <c r="BC89" s="379">
        <v>4.3800000000000002E-4</v>
      </c>
      <c r="BD89" s="379">
        <v>1.1329999999999999E-3</v>
      </c>
      <c r="BE89" s="379">
        <v>0</v>
      </c>
      <c r="BF89" s="379">
        <v>0</v>
      </c>
      <c r="BG89" s="379">
        <v>0</v>
      </c>
      <c r="BH89" s="379">
        <v>6.9099999999999999E-4</v>
      </c>
      <c r="BI89" s="379">
        <v>0</v>
      </c>
      <c r="BJ89" s="379">
        <v>6.7500000000000004E-4</v>
      </c>
      <c r="BK89" s="379">
        <v>7.5600000000000005E-4</v>
      </c>
      <c r="BL89" s="379">
        <v>0</v>
      </c>
      <c r="BM89" s="379">
        <v>4.823E-3</v>
      </c>
      <c r="BN89" s="379">
        <v>4.914E-3</v>
      </c>
      <c r="BO89" s="379">
        <v>3.9649999999999998E-3</v>
      </c>
      <c r="BP89" s="379">
        <v>4.9709999999999997E-3</v>
      </c>
      <c r="BQ89" s="379">
        <v>3.2299999999999999E-4</v>
      </c>
      <c r="BR89" s="379">
        <v>1.1360000000000001E-3</v>
      </c>
      <c r="BS89" s="379">
        <v>1.147E-3</v>
      </c>
      <c r="BT89" s="379">
        <v>5.3559999999999997E-3</v>
      </c>
      <c r="BU89" s="379">
        <v>1.1200999999999999E-2</v>
      </c>
      <c r="BV89" s="379">
        <v>1.1091999999999999E-2</v>
      </c>
      <c r="BW89" s="379">
        <v>4.0429999999999997E-3</v>
      </c>
      <c r="BX89" s="379">
        <v>2.5309999999999998E-3</v>
      </c>
      <c r="BY89" s="379">
        <v>0</v>
      </c>
      <c r="BZ89" s="379">
        <v>4.5240000000000002E-3</v>
      </c>
      <c r="CA89" s="379">
        <v>2.4940000000000001E-3</v>
      </c>
      <c r="CB89" s="379">
        <v>0</v>
      </c>
      <c r="CC89" s="379">
        <v>7.0759999999999998E-3</v>
      </c>
      <c r="CD89" s="379">
        <v>2.7469999999999999E-3</v>
      </c>
      <c r="CE89" s="379">
        <v>5.6930000000000001E-3</v>
      </c>
      <c r="CF89" s="379">
        <v>1.575E-3</v>
      </c>
      <c r="CG89" s="379">
        <v>2.0600000000000002E-3</v>
      </c>
      <c r="CH89" s="379">
        <v>2.6740000000000002E-3</v>
      </c>
      <c r="CI89" s="379">
        <v>0.227661</v>
      </c>
      <c r="CJ89" s="379">
        <v>3.2499E-2</v>
      </c>
      <c r="CK89" s="379">
        <v>1.4331999999999999E-2</v>
      </c>
      <c r="CL89" s="379">
        <v>3.1301000000000002E-2</v>
      </c>
      <c r="CM89" s="379">
        <v>1.0709E-2</v>
      </c>
      <c r="CN89" s="379">
        <v>6.4130000000000003E-3</v>
      </c>
      <c r="CO89" s="379">
        <v>6.4499999999999996E-4</v>
      </c>
      <c r="CP89" s="379">
        <v>8.9300000000000004E-3</v>
      </c>
      <c r="CQ89" s="379">
        <v>1.869E-3</v>
      </c>
      <c r="CR89" s="379">
        <v>6.28E-3</v>
      </c>
      <c r="CS89" s="379">
        <v>1.021E-2</v>
      </c>
      <c r="CT89" s="379">
        <v>2.49E-3</v>
      </c>
      <c r="CU89" s="379">
        <v>1.2267999999999999E-2</v>
      </c>
      <c r="CV89" s="379">
        <v>4.0119999999999999E-3</v>
      </c>
      <c r="CW89" s="379">
        <v>4.4140000000000004E-3</v>
      </c>
      <c r="CX89" s="379">
        <v>2.673E-3</v>
      </c>
      <c r="CY89" s="379">
        <v>3.7429999999999998E-3</v>
      </c>
      <c r="CZ89" s="379">
        <v>5.7800000000000004E-3</v>
      </c>
      <c r="DA89" s="379">
        <v>5.6169999999999996E-3</v>
      </c>
      <c r="DB89" s="379">
        <v>7.7809999999999997E-3</v>
      </c>
      <c r="DC89" s="379">
        <v>2.0609999999999999E-3</v>
      </c>
      <c r="DD89" s="379">
        <v>5.6119999999999998E-3</v>
      </c>
      <c r="DE89" s="379">
        <v>4.339E-3</v>
      </c>
      <c r="DF89" s="379">
        <v>0</v>
      </c>
      <c r="DG89" s="379">
        <v>1.3275E-2</v>
      </c>
      <c r="DH89" s="380">
        <v>8.0219999999999996E-3</v>
      </c>
    </row>
    <row r="90" spans="2:112" ht="14.1" customHeight="1">
      <c r="B90" s="70" t="s">
        <v>563</v>
      </c>
      <c r="C90" s="252" t="s">
        <v>471</v>
      </c>
      <c r="D90" s="379">
        <v>2.5000000000000001E-5</v>
      </c>
      <c r="E90" s="379">
        <v>0</v>
      </c>
      <c r="F90" s="379">
        <v>0</v>
      </c>
      <c r="G90" s="379">
        <v>3.4E-5</v>
      </c>
      <c r="H90" s="379">
        <v>0</v>
      </c>
      <c r="I90" s="379">
        <v>1.9699999999999999E-4</v>
      </c>
      <c r="J90" s="379">
        <v>0</v>
      </c>
      <c r="K90" s="379">
        <v>0</v>
      </c>
      <c r="L90" s="379">
        <v>0</v>
      </c>
      <c r="M90" s="379">
        <v>0</v>
      </c>
      <c r="N90" s="379">
        <v>0</v>
      </c>
      <c r="O90" s="379">
        <v>0</v>
      </c>
      <c r="P90" s="379">
        <v>1.9000000000000001E-5</v>
      </c>
      <c r="Q90" s="379">
        <v>0</v>
      </c>
      <c r="R90" s="379">
        <v>0</v>
      </c>
      <c r="S90" s="379">
        <v>0</v>
      </c>
      <c r="T90" s="379">
        <v>0</v>
      </c>
      <c r="U90" s="379">
        <v>0</v>
      </c>
      <c r="V90" s="379">
        <v>0</v>
      </c>
      <c r="W90" s="379">
        <v>0</v>
      </c>
      <c r="X90" s="379">
        <v>0</v>
      </c>
      <c r="Y90" s="379">
        <v>0</v>
      </c>
      <c r="Z90" s="379">
        <v>0</v>
      </c>
      <c r="AA90" s="379">
        <v>0</v>
      </c>
      <c r="AB90" s="379">
        <v>0</v>
      </c>
      <c r="AC90" s="379">
        <v>0</v>
      </c>
      <c r="AD90" s="379">
        <v>0</v>
      </c>
      <c r="AE90" s="379">
        <v>0</v>
      </c>
      <c r="AF90" s="379">
        <v>0</v>
      </c>
      <c r="AG90" s="379">
        <v>0</v>
      </c>
      <c r="AH90" s="379">
        <v>0</v>
      </c>
      <c r="AI90" s="379">
        <v>0</v>
      </c>
      <c r="AJ90" s="379">
        <v>0</v>
      </c>
      <c r="AK90" s="379">
        <v>0</v>
      </c>
      <c r="AL90" s="379">
        <v>0</v>
      </c>
      <c r="AM90" s="379">
        <v>0</v>
      </c>
      <c r="AN90" s="379">
        <v>0</v>
      </c>
      <c r="AO90" s="379">
        <v>0</v>
      </c>
      <c r="AP90" s="379">
        <v>0</v>
      </c>
      <c r="AQ90" s="379">
        <v>0</v>
      </c>
      <c r="AR90" s="379">
        <v>0</v>
      </c>
      <c r="AS90" s="379">
        <v>0</v>
      </c>
      <c r="AT90" s="379">
        <v>0</v>
      </c>
      <c r="AU90" s="379">
        <v>0</v>
      </c>
      <c r="AV90" s="379">
        <v>0</v>
      </c>
      <c r="AW90" s="379">
        <v>0</v>
      </c>
      <c r="AX90" s="379">
        <v>4.3000000000000002E-5</v>
      </c>
      <c r="AY90" s="379">
        <v>0</v>
      </c>
      <c r="AZ90" s="379">
        <v>0</v>
      </c>
      <c r="BA90" s="379">
        <v>0</v>
      </c>
      <c r="BB90" s="379">
        <v>0</v>
      </c>
      <c r="BC90" s="379">
        <v>0</v>
      </c>
      <c r="BD90" s="379">
        <v>0</v>
      </c>
      <c r="BE90" s="379">
        <v>0</v>
      </c>
      <c r="BF90" s="379">
        <v>0</v>
      </c>
      <c r="BG90" s="379">
        <v>0</v>
      </c>
      <c r="BH90" s="379">
        <v>0</v>
      </c>
      <c r="BI90" s="379">
        <v>0</v>
      </c>
      <c r="BJ90" s="379">
        <v>0</v>
      </c>
      <c r="BK90" s="379">
        <v>0</v>
      </c>
      <c r="BL90" s="379">
        <v>0</v>
      </c>
      <c r="BM90" s="379">
        <v>1.1E-5</v>
      </c>
      <c r="BN90" s="379">
        <v>9.0000000000000002E-6</v>
      </c>
      <c r="BO90" s="379">
        <v>1.0000000000000001E-5</v>
      </c>
      <c r="BP90" s="379">
        <v>3.4E-5</v>
      </c>
      <c r="BQ90" s="379">
        <v>3.0000000000000001E-6</v>
      </c>
      <c r="BR90" s="379">
        <v>0</v>
      </c>
      <c r="BS90" s="379">
        <v>0</v>
      </c>
      <c r="BT90" s="379">
        <v>2.04E-4</v>
      </c>
      <c r="BU90" s="379">
        <v>9.8999999999999994E-5</v>
      </c>
      <c r="BV90" s="379">
        <v>2.9300000000000002E-4</v>
      </c>
      <c r="BW90" s="379">
        <v>6.0999999999999999E-5</v>
      </c>
      <c r="BX90" s="379">
        <v>0</v>
      </c>
      <c r="BY90" s="379">
        <v>0</v>
      </c>
      <c r="BZ90" s="379">
        <v>1.8100000000000001E-4</v>
      </c>
      <c r="CA90" s="379">
        <v>9.0000000000000002E-6</v>
      </c>
      <c r="CB90" s="379">
        <v>0</v>
      </c>
      <c r="CC90" s="379">
        <v>0</v>
      </c>
      <c r="CD90" s="379">
        <v>0</v>
      </c>
      <c r="CE90" s="379">
        <v>0</v>
      </c>
      <c r="CF90" s="379">
        <v>0</v>
      </c>
      <c r="CG90" s="379">
        <v>5.5800000000000001E-4</v>
      </c>
      <c r="CH90" s="379">
        <v>6.8999999999999997E-5</v>
      </c>
      <c r="CI90" s="379">
        <v>0</v>
      </c>
      <c r="CJ90" s="379">
        <v>3.3991E-2</v>
      </c>
      <c r="CK90" s="379">
        <v>0</v>
      </c>
      <c r="CL90" s="379">
        <v>0</v>
      </c>
      <c r="CM90" s="379">
        <v>0</v>
      </c>
      <c r="CN90" s="379">
        <v>6.0000000000000002E-6</v>
      </c>
      <c r="CO90" s="379">
        <v>1.06E-4</v>
      </c>
      <c r="CP90" s="379">
        <v>7.2999999999999999E-5</v>
      </c>
      <c r="CQ90" s="379">
        <v>2.5999999999999998E-5</v>
      </c>
      <c r="CR90" s="379">
        <v>0</v>
      </c>
      <c r="CS90" s="379">
        <v>5.7000000000000003E-5</v>
      </c>
      <c r="CT90" s="379">
        <v>7.3999999999999996E-5</v>
      </c>
      <c r="CU90" s="379">
        <v>3.8400000000000001E-4</v>
      </c>
      <c r="CV90" s="379">
        <v>6.1700000000000004E-4</v>
      </c>
      <c r="CW90" s="379">
        <v>0.27463599999999999</v>
      </c>
      <c r="CX90" s="379">
        <v>3.6999999999999998E-5</v>
      </c>
      <c r="CY90" s="379">
        <v>1.5E-5</v>
      </c>
      <c r="CZ90" s="379">
        <v>3.7090000000000001E-3</v>
      </c>
      <c r="DA90" s="379">
        <v>2.82E-3</v>
      </c>
      <c r="DB90" s="379">
        <v>3.7750000000000001E-3</v>
      </c>
      <c r="DC90" s="379">
        <v>1.531E-3</v>
      </c>
      <c r="DD90" s="379">
        <v>0</v>
      </c>
      <c r="DE90" s="379">
        <v>9.8999999999999994E-5</v>
      </c>
      <c r="DF90" s="379">
        <v>0</v>
      </c>
      <c r="DG90" s="379">
        <v>5.3229999999999996E-3</v>
      </c>
      <c r="DH90" s="380">
        <v>6.4700000000000001E-4</v>
      </c>
    </row>
    <row r="91" spans="2:112" ht="14.1" customHeight="1">
      <c r="B91" s="70" t="s">
        <v>564</v>
      </c>
      <c r="C91" s="252" t="s">
        <v>659</v>
      </c>
      <c r="D91" s="379">
        <v>1.5679999999999999E-3</v>
      </c>
      <c r="E91" s="379">
        <v>3.2060000000000001E-3</v>
      </c>
      <c r="F91" s="379">
        <v>7.6889999999999997E-3</v>
      </c>
      <c r="G91" s="379">
        <v>6.7999999999999999E-5</v>
      </c>
      <c r="H91" s="379">
        <v>6.8400000000000004E-4</v>
      </c>
      <c r="I91" s="379">
        <v>2.761E-3</v>
      </c>
      <c r="J91" s="379">
        <v>4.7800000000000002E-4</v>
      </c>
      <c r="K91" s="379">
        <v>1.951E-3</v>
      </c>
      <c r="L91" s="379">
        <v>2.9719999999999998E-3</v>
      </c>
      <c r="M91" s="379">
        <v>0</v>
      </c>
      <c r="N91" s="379">
        <v>0</v>
      </c>
      <c r="O91" s="379">
        <v>1.6260000000000001E-3</v>
      </c>
      <c r="P91" s="379">
        <v>1.333E-3</v>
      </c>
      <c r="Q91" s="379">
        <v>1.823E-3</v>
      </c>
      <c r="R91" s="379">
        <v>1.2260000000000001E-3</v>
      </c>
      <c r="S91" s="379">
        <v>3.849E-3</v>
      </c>
      <c r="T91" s="379">
        <v>1.142E-3</v>
      </c>
      <c r="U91" s="379">
        <v>1.645E-3</v>
      </c>
      <c r="V91" s="379">
        <v>4.411E-3</v>
      </c>
      <c r="W91" s="379">
        <v>2.7859999999999998E-3</v>
      </c>
      <c r="X91" s="379">
        <v>0</v>
      </c>
      <c r="Y91" s="379">
        <v>8.1729999999999997E-3</v>
      </c>
      <c r="Z91" s="379">
        <v>2.8630000000000001E-3</v>
      </c>
      <c r="AA91" s="379">
        <v>0</v>
      </c>
      <c r="AB91" s="379">
        <v>8.6990000000000001E-3</v>
      </c>
      <c r="AC91" s="379">
        <v>4.7000000000000002E-3</v>
      </c>
      <c r="AD91" s="379">
        <v>0</v>
      </c>
      <c r="AE91" s="379">
        <v>8.0999999999999996E-4</v>
      </c>
      <c r="AF91" s="379">
        <v>1.9659999999999999E-3</v>
      </c>
      <c r="AG91" s="379">
        <v>1.7279999999999999E-3</v>
      </c>
      <c r="AH91" s="379">
        <v>1.6806999999999999E-2</v>
      </c>
      <c r="AI91" s="379">
        <v>2.8319999999999999E-3</v>
      </c>
      <c r="AJ91" s="379">
        <v>2.098E-3</v>
      </c>
      <c r="AK91" s="379">
        <v>0</v>
      </c>
      <c r="AL91" s="379">
        <v>3.7629999999999999E-3</v>
      </c>
      <c r="AM91" s="379">
        <v>1.359E-3</v>
      </c>
      <c r="AN91" s="379">
        <v>2.5100000000000001E-3</v>
      </c>
      <c r="AO91" s="379">
        <v>2.7460000000000002E-3</v>
      </c>
      <c r="AP91" s="379">
        <v>3.3479999999999998E-3</v>
      </c>
      <c r="AQ91" s="379">
        <v>1.0579999999999999E-3</v>
      </c>
      <c r="AR91" s="379">
        <v>7.67E-4</v>
      </c>
      <c r="AS91" s="379">
        <v>1.1469E-2</v>
      </c>
      <c r="AT91" s="379">
        <v>2.4139999999999999E-3</v>
      </c>
      <c r="AU91" s="379">
        <v>3.264E-3</v>
      </c>
      <c r="AV91" s="379">
        <v>7.5079999999999999E-3</v>
      </c>
      <c r="AW91" s="379">
        <v>3.4160000000000002E-3</v>
      </c>
      <c r="AX91" s="379">
        <v>1.026E-3</v>
      </c>
      <c r="AY91" s="379">
        <v>3.601E-3</v>
      </c>
      <c r="AZ91" s="379">
        <v>1.0338E-2</v>
      </c>
      <c r="BA91" s="379">
        <v>1.658E-3</v>
      </c>
      <c r="BB91" s="379">
        <v>9.7560000000000008E-3</v>
      </c>
      <c r="BC91" s="379">
        <v>2.8440000000000002E-3</v>
      </c>
      <c r="BD91" s="379">
        <v>4.816E-3</v>
      </c>
      <c r="BE91" s="379">
        <v>0</v>
      </c>
      <c r="BF91" s="379">
        <v>0</v>
      </c>
      <c r="BG91" s="379">
        <v>0</v>
      </c>
      <c r="BH91" s="379">
        <v>1.4630000000000001E-3</v>
      </c>
      <c r="BI91" s="379">
        <v>0</v>
      </c>
      <c r="BJ91" s="379">
        <v>2.6979999999999999E-3</v>
      </c>
      <c r="BK91" s="379">
        <v>1.8619999999999999E-3</v>
      </c>
      <c r="BL91" s="379">
        <v>0</v>
      </c>
      <c r="BM91" s="379">
        <v>1.903E-3</v>
      </c>
      <c r="BN91" s="379">
        <v>2.0449999999999999E-3</v>
      </c>
      <c r="BO91" s="379">
        <v>1.7730000000000001E-3</v>
      </c>
      <c r="BP91" s="379">
        <v>2.5249999999999999E-3</v>
      </c>
      <c r="BQ91" s="379">
        <v>1.1143999999999999E-2</v>
      </c>
      <c r="BR91" s="379">
        <v>1.3003000000000001E-2</v>
      </c>
      <c r="BS91" s="379">
        <v>3.1108E-2</v>
      </c>
      <c r="BT91" s="379">
        <v>2.7030000000000001E-3</v>
      </c>
      <c r="BU91" s="379">
        <v>1.5280999999999999E-2</v>
      </c>
      <c r="BV91" s="379">
        <v>3.8227999999999998E-2</v>
      </c>
      <c r="BW91" s="379">
        <v>3.4350000000000001E-3</v>
      </c>
      <c r="BX91" s="379">
        <v>3.0330000000000001E-3</v>
      </c>
      <c r="BY91" s="379">
        <v>0</v>
      </c>
      <c r="BZ91" s="379">
        <v>5.4299999999999997E-4</v>
      </c>
      <c r="CA91" s="379">
        <v>2.9160000000000002E-3</v>
      </c>
      <c r="CB91" s="379">
        <v>0</v>
      </c>
      <c r="CC91" s="379">
        <v>3.4740000000000001E-3</v>
      </c>
      <c r="CD91" s="379">
        <v>4.1209999999999997E-3</v>
      </c>
      <c r="CE91" s="379">
        <v>3.7950000000000002E-3</v>
      </c>
      <c r="CF91" s="379">
        <v>9.4520000000000003E-3</v>
      </c>
      <c r="CG91" s="379">
        <v>1.9525000000000001E-2</v>
      </c>
      <c r="CH91" s="379">
        <v>2.1250000000000002E-3</v>
      </c>
      <c r="CI91" s="379">
        <v>2.2373000000000001E-2</v>
      </c>
      <c r="CJ91" s="379">
        <v>4.4289999999999998E-3</v>
      </c>
      <c r="CK91" s="379">
        <v>2.8046999999999999E-2</v>
      </c>
      <c r="CL91" s="379">
        <v>5.4365999999999998E-2</v>
      </c>
      <c r="CM91" s="379">
        <v>2.6877999999999999E-2</v>
      </c>
      <c r="CN91" s="379">
        <v>1.3502E-2</v>
      </c>
      <c r="CO91" s="379">
        <v>3.8E-3</v>
      </c>
      <c r="CP91" s="379">
        <v>2.5132000000000002E-2</v>
      </c>
      <c r="CQ91" s="379">
        <v>5.7109999999999999E-3</v>
      </c>
      <c r="CR91" s="379">
        <v>1.1483E-2</v>
      </c>
      <c r="CS91" s="379">
        <v>8.8699999999999994E-3</v>
      </c>
      <c r="CT91" s="379">
        <v>1.0330000000000001E-3</v>
      </c>
      <c r="CU91" s="379">
        <v>3.3681999999999997E-2</v>
      </c>
      <c r="CV91" s="379">
        <v>1.0376E-2</v>
      </c>
      <c r="CW91" s="379">
        <v>3.46E-3</v>
      </c>
      <c r="CX91" s="379">
        <v>1.5200000000000001E-3</v>
      </c>
      <c r="CY91" s="379">
        <v>1.5140000000000001E-2</v>
      </c>
      <c r="CZ91" s="379">
        <v>1.4319999999999999E-2</v>
      </c>
      <c r="DA91" s="379">
        <v>7.1100000000000004E-4</v>
      </c>
      <c r="DB91" s="379">
        <v>2.9799999999999998E-4</v>
      </c>
      <c r="DC91" s="379">
        <v>8.6870000000000003E-3</v>
      </c>
      <c r="DD91" s="379">
        <v>7.4799999999999997E-4</v>
      </c>
      <c r="DE91" s="379">
        <v>6.0939999999999996E-3</v>
      </c>
      <c r="DF91" s="379">
        <v>0</v>
      </c>
      <c r="DG91" s="379">
        <v>2.892E-3</v>
      </c>
      <c r="DH91" s="380">
        <v>8.2150000000000001E-3</v>
      </c>
    </row>
    <row r="92" spans="2:112" ht="14.1" customHeight="1">
      <c r="B92" s="70" t="s">
        <v>565</v>
      </c>
      <c r="C92" s="252" t="s">
        <v>660</v>
      </c>
      <c r="D92" s="379">
        <v>2.5000000000000001E-5</v>
      </c>
      <c r="E92" s="379">
        <v>7.7000000000000001E-5</v>
      </c>
      <c r="F92" s="379">
        <v>2.2800000000000001E-4</v>
      </c>
      <c r="G92" s="379">
        <v>3.4E-5</v>
      </c>
      <c r="H92" s="379">
        <v>0</v>
      </c>
      <c r="I92" s="379">
        <v>5.9199999999999997E-4</v>
      </c>
      <c r="J92" s="379">
        <v>0</v>
      </c>
      <c r="K92" s="379">
        <v>6.2299999999999996E-4</v>
      </c>
      <c r="L92" s="379">
        <v>1.6799999999999999E-4</v>
      </c>
      <c r="M92" s="379">
        <v>0</v>
      </c>
      <c r="N92" s="379">
        <v>0</v>
      </c>
      <c r="O92" s="379">
        <v>0</v>
      </c>
      <c r="P92" s="379">
        <v>5.5999999999999999E-5</v>
      </c>
      <c r="Q92" s="379">
        <v>4.8700000000000002E-4</v>
      </c>
      <c r="R92" s="379">
        <v>2.4499999999999999E-4</v>
      </c>
      <c r="S92" s="379">
        <v>9.68E-4</v>
      </c>
      <c r="T92" s="379">
        <v>0</v>
      </c>
      <c r="U92" s="379">
        <v>3.5199999999999999E-4</v>
      </c>
      <c r="V92" s="379">
        <v>4.8999999999999998E-4</v>
      </c>
      <c r="W92" s="379">
        <v>4.64E-4</v>
      </c>
      <c r="X92" s="379">
        <v>0</v>
      </c>
      <c r="Y92" s="379">
        <v>1.2260000000000001E-3</v>
      </c>
      <c r="Z92" s="379">
        <v>9.5399999999999999E-4</v>
      </c>
      <c r="AA92" s="379">
        <v>0</v>
      </c>
      <c r="AB92" s="379">
        <v>2.6229999999999999E-3</v>
      </c>
      <c r="AC92" s="379">
        <v>4.4799999999999999E-4</v>
      </c>
      <c r="AD92" s="379">
        <v>0</v>
      </c>
      <c r="AE92" s="379">
        <v>1.35E-4</v>
      </c>
      <c r="AF92" s="379">
        <v>4.0099999999999999E-4</v>
      </c>
      <c r="AG92" s="379">
        <v>2.8800000000000001E-4</v>
      </c>
      <c r="AH92" s="379">
        <v>0</v>
      </c>
      <c r="AI92" s="379">
        <v>1.83E-4</v>
      </c>
      <c r="AJ92" s="379">
        <v>2.1800000000000001E-4</v>
      </c>
      <c r="AK92" s="379">
        <v>0</v>
      </c>
      <c r="AL92" s="379">
        <v>2.43E-4</v>
      </c>
      <c r="AM92" s="379">
        <v>0</v>
      </c>
      <c r="AN92" s="379">
        <v>0</v>
      </c>
      <c r="AO92" s="379">
        <v>1.5699999999999999E-4</v>
      </c>
      <c r="AP92" s="379">
        <v>0</v>
      </c>
      <c r="AQ92" s="379">
        <v>1.2E-5</v>
      </c>
      <c r="AR92" s="379">
        <v>0</v>
      </c>
      <c r="AS92" s="379">
        <v>2.03E-4</v>
      </c>
      <c r="AT92" s="379">
        <v>1.5799999999999999E-4</v>
      </c>
      <c r="AU92" s="379">
        <v>1.4139999999999999E-3</v>
      </c>
      <c r="AV92" s="379">
        <v>4.4900000000000002E-4</v>
      </c>
      <c r="AW92" s="379">
        <v>2.1599999999999999E-4</v>
      </c>
      <c r="AX92" s="379">
        <v>4.28E-4</v>
      </c>
      <c r="AY92" s="379">
        <v>2.8899999999999998E-4</v>
      </c>
      <c r="AZ92" s="379">
        <v>1.65E-4</v>
      </c>
      <c r="BA92" s="379">
        <v>0</v>
      </c>
      <c r="BB92" s="379">
        <v>1.3200000000000001E-4</v>
      </c>
      <c r="BC92" s="379">
        <v>0</v>
      </c>
      <c r="BD92" s="379">
        <v>2.8299999999999999E-4</v>
      </c>
      <c r="BE92" s="379">
        <v>0</v>
      </c>
      <c r="BF92" s="379">
        <v>0</v>
      </c>
      <c r="BG92" s="379">
        <v>0</v>
      </c>
      <c r="BH92" s="379">
        <v>1.22E-4</v>
      </c>
      <c r="BI92" s="379">
        <v>0</v>
      </c>
      <c r="BJ92" s="379">
        <v>0</v>
      </c>
      <c r="BK92" s="379">
        <v>3.4900000000000003E-4</v>
      </c>
      <c r="BL92" s="379">
        <v>0</v>
      </c>
      <c r="BM92" s="379">
        <v>1.3300000000000001E-4</v>
      </c>
      <c r="BN92" s="379">
        <v>1.2999999999999999E-4</v>
      </c>
      <c r="BO92" s="379">
        <v>1.02E-4</v>
      </c>
      <c r="BP92" s="379">
        <v>1.12E-4</v>
      </c>
      <c r="BQ92" s="379">
        <v>1.8E-5</v>
      </c>
      <c r="BR92" s="379">
        <v>0</v>
      </c>
      <c r="BS92" s="379">
        <v>2.6499999999999999E-4</v>
      </c>
      <c r="BT92" s="379">
        <v>4.7600000000000002E-4</v>
      </c>
      <c r="BU92" s="379">
        <v>1.4088E-2</v>
      </c>
      <c r="BV92" s="379">
        <v>3.3140000000000001E-3</v>
      </c>
      <c r="BW92" s="379">
        <v>9.1000000000000003E-5</v>
      </c>
      <c r="BX92" s="379">
        <v>6.5499999999999998E-4</v>
      </c>
      <c r="BY92" s="379">
        <v>0</v>
      </c>
      <c r="BZ92" s="379">
        <v>1.2669999999999999E-3</v>
      </c>
      <c r="CA92" s="379">
        <v>9.6599999999999995E-4</v>
      </c>
      <c r="CB92" s="379">
        <v>0</v>
      </c>
      <c r="CC92" s="379">
        <v>4.4999999999999999E-4</v>
      </c>
      <c r="CD92" s="379">
        <v>1.9599999999999999E-4</v>
      </c>
      <c r="CE92" s="379">
        <v>1.8979999999999999E-3</v>
      </c>
      <c r="CF92" s="379">
        <v>7.8799999999999996E-4</v>
      </c>
      <c r="CG92" s="379">
        <v>7.7200000000000001E-4</v>
      </c>
      <c r="CH92" s="379">
        <v>1.9880000000000002E-3</v>
      </c>
      <c r="CI92" s="379">
        <v>2.5430999999999999E-2</v>
      </c>
      <c r="CJ92" s="379">
        <v>1.1313999999999999E-2</v>
      </c>
      <c r="CK92" s="379">
        <v>1.968E-2</v>
      </c>
      <c r="CL92" s="379">
        <v>0.120264</v>
      </c>
      <c r="CM92" s="379">
        <v>8.8719999999999997E-3</v>
      </c>
      <c r="CN92" s="379">
        <v>2.7820000000000002E-3</v>
      </c>
      <c r="CO92" s="379">
        <v>1.46E-4</v>
      </c>
      <c r="CP92" s="379">
        <v>8.2600000000000002E-4</v>
      </c>
      <c r="CQ92" s="379">
        <v>5.1999999999999997E-5</v>
      </c>
      <c r="CR92" s="379">
        <v>1.0169999999999999E-3</v>
      </c>
      <c r="CS92" s="379">
        <v>9.8900000000000008E-4</v>
      </c>
      <c r="CT92" s="379">
        <v>3.6999999999999998E-5</v>
      </c>
      <c r="CU92" s="379">
        <v>6.2399999999999999E-4</v>
      </c>
      <c r="CV92" s="379">
        <v>5.5929999999999999E-3</v>
      </c>
      <c r="CW92" s="379">
        <v>0.22595999999999999</v>
      </c>
      <c r="CX92" s="379">
        <v>1.949E-3</v>
      </c>
      <c r="CY92" s="379">
        <v>7.3559999999999997E-3</v>
      </c>
      <c r="CZ92" s="379">
        <v>6.3839999999999999E-3</v>
      </c>
      <c r="DA92" s="379">
        <v>8.5500000000000003E-3</v>
      </c>
      <c r="DB92" s="379">
        <v>5.3969999999999999E-3</v>
      </c>
      <c r="DC92" s="379">
        <v>1.207E-3</v>
      </c>
      <c r="DD92" s="379">
        <v>3.741E-3</v>
      </c>
      <c r="DE92" s="379">
        <v>9.6000000000000002E-4</v>
      </c>
      <c r="DF92" s="379">
        <v>0</v>
      </c>
      <c r="DG92" s="379">
        <v>2.1784999999999999E-2</v>
      </c>
      <c r="DH92" s="380">
        <v>3.2590000000000002E-3</v>
      </c>
    </row>
    <row r="93" spans="2:112" ht="14.1" customHeight="1">
      <c r="B93" s="70" t="s">
        <v>566</v>
      </c>
      <c r="C93" s="252" t="s">
        <v>661</v>
      </c>
      <c r="D93" s="379">
        <v>6.4999999999999997E-4</v>
      </c>
      <c r="E93" s="379">
        <v>5.3899999999999998E-4</v>
      </c>
      <c r="F93" s="379">
        <v>2.3600000000000001E-3</v>
      </c>
      <c r="G93" s="379">
        <v>8.52E-4</v>
      </c>
      <c r="H93" s="379">
        <v>6.8400000000000004E-4</v>
      </c>
      <c r="I93" s="379">
        <v>1.9699999999999999E-4</v>
      </c>
      <c r="J93" s="379">
        <v>1.4339999999999999E-3</v>
      </c>
      <c r="K93" s="379">
        <v>7.6000000000000004E-4</v>
      </c>
      <c r="L93" s="379">
        <v>2.8600000000000001E-3</v>
      </c>
      <c r="M93" s="379">
        <v>0</v>
      </c>
      <c r="N93" s="379">
        <v>0</v>
      </c>
      <c r="O93" s="379">
        <v>0</v>
      </c>
      <c r="P93" s="379">
        <v>1.555E-3</v>
      </c>
      <c r="Q93" s="379">
        <v>7.8600000000000002E-4</v>
      </c>
      <c r="R93" s="379">
        <v>1.3489999999999999E-3</v>
      </c>
      <c r="S93" s="379">
        <v>2.9799999999999998E-4</v>
      </c>
      <c r="T93" s="379">
        <v>8.5599999999999999E-4</v>
      </c>
      <c r="U93" s="379">
        <v>1.5269999999999999E-3</v>
      </c>
      <c r="V93" s="379">
        <v>4.901E-3</v>
      </c>
      <c r="W93" s="379">
        <v>7.7399999999999995E-4</v>
      </c>
      <c r="X93" s="379">
        <v>0</v>
      </c>
      <c r="Y93" s="379">
        <v>8.1700000000000002E-4</v>
      </c>
      <c r="Z93" s="379">
        <v>7.1599999999999995E-4</v>
      </c>
      <c r="AA93" s="379">
        <v>0</v>
      </c>
      <c r="AB93" s="379">
        <v>1.704E-3</v>
      </c>
      <c r="AC93" s="379">
        <v>1.343E-3</v>
      </c>
      <c r="AD93" s="379">
        <v>0</v>
      </c>
      <c r="AE93" s="379">
        <v>9.4499999999999998E-4</v>
      </c>
      <c r="AF93" s="379">
        <v>3.6099999999999999E-4</v>
      </c>
      <c r="AG93" s="379">
        <v>1.2960000000000001E-3</v>
      </c>
      <c r="AH93" s="379">
        <v>2.101E-3</v>
      </c>
      <c r="AI93" s="379">
        <v>3.6499999999999998E-4</v>
      </c>
      <c r="AJ93" s="379">
        <v>3.9300000000000001E-4</v>
      </c>
      <c r="AK93" s="379">
        <v>0</v>
      </c>
      <c r="AL93" s="379">
        <v>4.8500000000000003E-4</v>
      </c>
      <c r="AM93" s="379">
        <v>0</v>
      </c>
      <c r="AN93" s="379">
        <v>0</v>
      </c>
      <c r="AO93" s="379">
        <v>1.5699999999999999E-4</v>
      </c>
      <c r="AP93" s="379">
        <v>1.9699999999999999E-4</v>
      </c>
      <c r="AQ93" s="379">
        <v>8.7699999999999996E-4</v>
      </c>
      <c r="AR93" s="379">
        <v>0</v>
      </c>
      <c r="AS93" s="379">
        <v>5.5199999999999997E-4</v>
      </c>
      <c r="AT93" s="379">
        <v>5.9400000000000002E-4</v>
      </c>
      <c r="AU93" s="379">
        <v>5.44E-4</v>
      </c>
      <c r="AV93" s="379">
        <v>7.0100000000000002E-4</v>
      </c>
      <c r="AW93" s="379">
        <v>9.3999999999999997E-4</v>
      </c>
      <c r="AX93" s="379">
        <v>8.5499999999999997E-4</v>
      </c>
      <c r="AY93" s="379">
        <v>8.4199999999999998E-4</v>
      </c>
      <c r="AZ93" s="379">
        <v>9.1E-4</v>
      </c>
      <c r="BA93" s="379">
        <v>0</v>
      </c>
      <c r="BB93" s="379">
        <v>7.9100000000000004E-4</v>
      </c>
      <c r="BC93" s="379">
        <v>6.5600000000000001E-4</v>
      </c>
      <c r="BD93" s="379">
        <v>8.4999999999999995E-4</v>
      </c>
      <c r="BE93" s="379">
        <v>0</v>
      </c>
      <c r="BF93" s="379">
        <v>0</v>
      </c>
      <c r="BG93" s="379">
        <v>0</v>
      </c>
      <c r="BH93" s="379">
        <v>2.24E-4</v>
      </c>
      <c r="BI93" s="379">
        <v>0</v>
      </c>
      <c r="BJ93" s="379">
        <v>0</v>
      </c>
      <c r="BK93" s="379">
        <v>1.454E-3</v>
      </c>
      <c r="BL93" s="379">
        <v>1.5640000000000001E-3</v>
      </c>
      <c r="BM93" s="379">
        <v>1.5100000000000001E-3</v>
      </c>
      <c r="BN93" s="379">
        <v>1.3600000000000001E-3</v>
      </c>
      <c r="BO93" s="379">
        <v>1.4959999999999999E-3</v>
      </c>
      <c r="BP93" s="379">
        <v>1.111E-3</v>
      </c>
      <c r="BQ93" s="379">
        <v>2.5700000000000001E-4</v>
      </c>
      <c r="BR93" s="379">
        <v>2.52E-4</v>
      </c>
      <c r="BS93" s="379">
        <v>1.294E-3</v>
      </c>
      <c r="BT93" s="379">
        <v>1.1050000000000001E-3</v>
      </c>
      <c r="BU93" s="379">
        <v>2.2399999999999998E-3</v>
      </c>
      <c r="BV93" s="379">
        <v>2.9989999999999999E-3</v>
      </c>
      <c r="BW93" s="379">
        <v>9.4200000000000002E-4</v>
      </c>
      <c r="BX93" s="379">
        <v>5.8900000000000001E-4</v>
      </c>
      <c r="BY93" s="379">
        <v>0</v>
      </c>
      <c r="BZ93" s="379">
        <v>1.81E-3</v>
      </c>
      <c r="CA93" s="379">
        <v>1.199E-3</v>
      </c>
      <c r="CB93" s="379">
        <v>0</v>
      </c>
      <c r="CC93" s="379">
        <v>7.0799999999999997E-4</v>
      </c>
      <c r="CD93" s="379">
        <v>1.766E-3</v>
      </c>
      <c r="CE93" s="379">
        <v>1.8979999999999999E-3</v>
      </c>
      <c r="CF93" s="379">
        <v>2.4759999999999999E-3</v>
      </c>
      <c r="CG93" s="379">
        <v>9.8700000000000003E-4</v>
      </c>
      <c r="CH93" s="379">
        <v>2.9480000000000001E-3</v>
      </c>
      <c r="CI93" s="379">
        <v>3.284E-3</v>
      </c>
      <c r="CJ93" s="379">
        <v>0.185556</v>
      </c>
      <c r="CK93" s="379">
        <v>5.0930000000000003E-3</v>
      </c>
      <c r="CL93" s="379">
        <v>6.1780000000000003E-3</v>
      </c>
      <c r="CM93" s="379">
        <v>4.8979000000000002E-2</v>
      </c>
      <c r="CN93" s="379">
        <v>5.5640000000000004E-3</v>
      </c>
      <c r="CO93" s="379">
        <v>4.4089999999999997E-3</v>
      </c>
      <c r="CP93" s="379">
        <v>1.1225000000000001E-2</v>
      </c>
      <c r="CQ93" s="379">
        <v>2.6610000000000002E-3</v>
      </c>
      <c r="CR93" s="379">
        <v>4.9639999999999997E-3</v>
      </c>
      <c r="CS93" s="379">
        <v>9.6399999999999993E-3</v>
      </c>
      <c r="CT93" s="379">
        <v>1.7099999999999999E-3</v>
      </c>
      <c r="CU93" s="379">
        <v>2.0789999999999999E-2</v>
      </c>
      <c r="CV93" s="379">
        <v>1.08E-3</v>
      </c>
      <c r="CW93" s="379">
        <v>0.18897600000000001</v>
      </c>
      <c r="CX93" s="379">
        <v>5.2700000000000002E-4</v>
      </c>
      <c r="CY93" s="379">
        <v>4.0749999999999996E-3</v>
      </c>
      <c r="CZ93" s="379">
        <v>4.0980000000000001E-3</v>
      </c>
      <c r="DA93" s="379">
        <v>2.1210000000000001E-3</v>
      </c>
      <c r="DB93" s="379">
        <v>4.9670000000000001E-3</v>
      </c>
      <c r="DC93" s="379">
        <v>1.9878E-2</v>
      </c>
      <c r="DD93" s="379">
        <v>3.3670000000000002E-3</v>
      </c>
      <c r="DE93" s="379">
        <v>2.8149999999999998E-3</v>
      </c>
      <c r="DF93" s="379">
        <v>0</v>
      </c>
      <c r="DG93" s="379">
        <v>1.64E-4</v>
      </c>
      <c r="DH93" s="380">
        <v>3.4329999999999999E-3</v>
      </c>
    </row>
    <row r="94" spans="2:112" ht="14.1" customHeight="1">
      <c r="B94" s="70" t="s">
        <v>567</v>
      </c>
      <c r="C94" s="252" t="s">
        <v>5</v>
      </c>
      <c r="D94" s="379">
        <v>0</v>
      </c>
      <c r="E94" s="379">
        <v>0</v>
      </c>
      <c r="F94" s="379">
        <v>0</v>
      </c>
      <c r="G94" s="379">
        <v>0</v>
      </c>
      <c r="H94" s="379">
        <v>0</v>
      </c>
      <c r="I94" s="379">
        <v>0</v>
      </c>
      <c r="J94" s="379">
        <v>0</v>
      </c>
      <c r="K94" s="379">
        <v>0</v>
      </c>
      <c r="L94" s="379">
        <v>0</v>
      </c>
      <c r="M94" s="379">
        <v>0</v>
      </c>
      <c r="N94" s="379">
        <v>0</v>
      </c>
      <c r="O94" s="379">
        <v>0</v>
      </c>
      <c r="P94" s="379">
        <v>0</v>
      </c>
      <c r="Q94" s="379">
        <v>0</v>
      </c>
      <c r="R94" s="379">
        <v>0</v>
      </c>
      <c r="S94" s="379">
        <v>0</v>
      </c>
      <c r="T94" s="379">
        <v>0</v>
      </c>
      <c r="U94" s="379">
        <v>0</v>
      </c>
      <c r="V94" s="379">
        <v>0</v>
      </c>
      <c r="W94" s="379">
        <v>0</v>
      </c>
      <c r="X94" s="379">
        <v>0</v>
      </c>
      <c r="Y94" s="379">
        <v>0</v>
      </c>
      <c r="Z94" s="379">
        <v>0</v>
      </c>
      <c r="AA94" s="379">
        <v>0</v>
      </c>
      <c r="AB94" s="379">
        <v>0</v>
      </c>
      <c r="AC94" s="379">
        <v>0</v>
      </c>
      <c r="AD94" s="379">
        <v>0</v>
      </c>
      <c r="AE94" s="379">
        <v>0</v>
      </c>
      <c r="AF94" s="379">
        <v>0</v>
      </c>
      <c r="AG94" s="379">
        <v>0</v>
      </c>
      <c r="AH94" s="379">
        <v>0</v>
      </c>
      <c r="AI94" s="379">
        <v>0</v>
      </c>
      <c r="AJ94" s="379">
        <v>0</v>
      </c>
      <c r="AK94" s="379">
        <v>0</v>
      </c>
      <c r="AL94" s="379">
        <v>0</v>
      </c>
      <c r="AM94" s="379">
        <v>0</v>
      </c>
      <c r="AN94" s="379">
        <v>0</v>
      </c>
      <c r="AO94" s="379">
        <v>0</v>
      </c>
      <c r="AP94" s="379">
        <v>0</v>
      </c>
      <c r="AQ94" s="379">
        <v>0</v>
      </c>
      <c r="AR94" s="379">
        <v>0</v>
      </c>
      <c r="AS94" s="379">
        <v>0</v>
      </c>
      <c r="AT94" s="379">
        <v>0</v>
      </c>
      <c r="AU94" s="379">
        <v>0</v>
      </c>
      <c r="AV94" s="379">
        <v>0</v>
      </c>
      <c r="AW94" s="379">
        <v>0</v>
      </c>
      <c r="AX94" s="379">
        <v>0</v>
      </c>
      <c r="AY94" s="379">
        <v>0</v>
      </c>
      <c r="AZ94" s="379">
        <v>0</v>
      </c>
      <c r="BA94" s="379">
        <v>0</v>
      </c>
      <c r="BB94" s="379">
        <v>0</v>
      </c>
      <c r="BC94" s="379">
        <v>0</v>
      </c>
      <c r="BD94" s="379">
        <v>0</v>
      </c>
      <c r="BE94" s="379">
        <v>0</v>
      </c>
      <c r="BF94" s="379">
        <v>0</v>
      </c>
      <c r="BG94" s="379">
        <v>0</v>
      </c>
      <c r="BH94" s="379">
        <v>0</v>
      </c>
      <c r="BI94" s="379">
        <v>0</v>
      </c>
      <c r="BJ94" s="379">
        <v>0</v>
      </c>
      <c r="BK94" s="379">
        <v>0</v>
      </c>
      <c r="BL94" s="379">
        <v>0</v>
      </c>
      <c r="BM94" s="379">
        <v>0</v>
      </c>
      <c r="BN94" s="379">
        <v>0</v>
      </c>
      <c r="BO94" s="379">
        <v>0</v>
      </c>
      <c r="BP94" s="379">
        <v>0</v>
      </c>
      <c r="BQ94" s="379">
        <v>0</v>
      </c>
      <c r="BR94" s="379">
        <v>0</v>
      </c>
      <c r="BS94" s="379">
        <v>0</v>
      </c>
      <c r="BT94" s="379">
        <v>0</v>
      </c>
      <c r="BU94" s="379">
        <v>0</v>
      </c>
      <c r="BV94" s="379">
        <v>0</v>
      </c>
      <c r="BW94" s="379">
        <v>0</v>
      </c>
      <c r="BX94" s="379">
        <v>0</v>
      </c>
      <c r="BY94" s="379">
        <v>0</v>
      </c>
      <c r="BZ94" s="379">
        <v>0</v>
      </c>
      <c r="CA94" s="379">
        <v>0</v>
      </c>
      <c r="CB94" s="379">
        <v>0</v>
      </c>
      <c r="CC94" s="379">
        <v>0</v>
      </c>
      <c r="CD94" s="379">
        <v>0</v>
      </c>
      <c r="CE94" s="379">
        <v>0</v>
      </c>
      <c r="CF94" s="379">
        <v>0</v>
      </c>
      <c r="CG94" s="379">
        <v>0</v>
      </c>
      <c r="CH94" s="379">
        <v>0</v>
      </c>
      <c r="CI94" s="379">
        <v>0</v>
      </c>
      <c r="CJ94" s="379">
        <v>0</v>
      </c>
      <c r="CK94" s="379">
        <v>0</v>
      </c>
      <c r="CL94" s="379">
        <v>0</v>
      </c>
      <c r="CM94" s="379">
        <v>0</v>
      </c>
      <c r="CN94" s="379">
        <v>0</v>
      </c>
      <c r="CO94" s="379">
        <v>0</v>
      </c>
      <c r="CP94" s="379">
        <v>0</v>
      </c>
      <c r="CQ94" s="379">
        <v>0</v>
      </c>
      <c r="CR94" s="379">
        <v>0</v>
      </c>
      <c r="CS94" s="379">
        <v>0</v>
      </c>
      <c r="CT94" s="379">
        <v>0</v>
      </c>
      <c r="CU94" s="379">
        <v>0</v>
      </c>
      <c r="CV94" s="379">
        <v>0</v>
      </c>
      <c r="CW94" s="379">
        <v>0</v>
      </c>
      <c r="CX94" s="379">
        <v>0</v>
      </c>
      <c r="CY94" s="379">
        <v>0</v>
      </c>
      <c r="CZ94" s="379">
        <v>0</v>
      </c>
      <c r="DA94" s="379">
        <v>0</v>
      </c>
      <c r="DB94" s="379">
        <v>0</v>
      </c>
      <c r="DC94" s="379">
        <v>0</v>
      </c>
      <c r="DD94" s="379">
        <v>0</v>
      </c>
      <c r="DE94" s="379">
        <v>0</v>
      </c>
      <c r="DF94" s="379">
        <v>0</v>
      </c>
      <c r="DG94" s="379">
        <v>0.101465</v>
      </c>
      <c r="DH94" s="380">
        <v>5.0900000000000001E-4</v>
      </c>
    </row>
    <row r="95" spans="2:112" ht="14.1" customHeight="1">
      <c r="B95" s="70" t="s">
        <v>568</v>
      </c>
      <c r="C95" s="252" t="s">
        <v>472</v>
      </c>
      <c r="D95" s="379">
        <v>0</v>
      </c>
      <c r="E95" s="379">
        <v>0</v>
      </c>
      <c r="F95" s="379">
        <v>0</v>
      </c>
      <c r="G95" s="379">
        <v>6.4800000000000003E-4</v>
      </c>
      <c r="H95" s="379">
        <v>0</v>
      </c>
      <c r="I95" s="379">
        <v>0</v>
      </c>
      <c r="J95" s="379">
        <v>0</v>
      </c>
      <c r="K95" s="379">
        <v>1.92E-4</v>
      </c>
      <c r="L95" s="379">
        <v>0</v>
      </c>
      <c r="M95" s="379">
        <v>0</v>
      </c>
      <c r="N95" s="379">
        <v>0</v>
      </c>
      <c r="O95" s="379">
        <v>0</v>
      </c>
      <c r="P95" s="379">
        <v>5.5999999999999999E-5</v>
      </c>
      <c r="Q95" s="379">
        <v>1.26E-4</v>
      </c>
      <c r="R95" s="379">
        <v>1.2300000000000001E-4</v>
      </c>
      <c r="S95" s="379">
        <v>2.23E-4</v>
      </c>
      <c r="T95" s="379">
        <v>0</v>
      </c>
      <c r="U95" s="379">
        <v>0</v>
      </c>
      <c r="V95" s="379">
        <v>0</v>
      </c>
      <c r="W95" s="379">
        <v>1.55E-4</v>
      </c>
      <c r="X95" s="379">
        <v>0</v>
      </c>
      <c r="Y95" s="379">
        <v>0</v>
      </c>
      <c r="Z95" s="379">
        <v>2.3900000000000001E-4</v>
      </c>
      <c r="AA95" s="379">
        <v>0</v>
      </c>
      <c r="AB95" s="379">
        <v>2.4699999999999999E-4</v>
      </c>
      <c r="AC95" s="379">
        <v>6.7100000000000005E-4</v>
      </c>
      <c r="AD95" s="379">
        <v>0</v>
      </c>
      <c r="AE95" s="379">
        <v>0</v>
      </c>
      <c r="AF95" s="379">
        <v>2.0100000000000001E-4</v>
      </c>
      <c r="AG95" s="379">
        <v>1.44E-4</v>
      </c>
      <c r="AH95" s="379">
        <v>0</v>
      </c>
      <c r="AI95" s="379">
        <v>0</v>
      </c>
      <c r="AJ95" s="379">
        <v>2.6200000000000003E-4</v>
      </c>
      <c r="AK95" s="379">
        <v>0</v>
      </c>
      <c r="AL95" s="379">
        <v>1.21E-4</v>
      </c>
      <c r="AM95" s="379">
        <v>0</v>
      </c>
      <c r="AN95" s="379">
        <v>0</v>
      </c>
      <c r="AO95" s="379">
        <v>2.3499999999999999E-4</v>
      </c>
      <c r="AP95" s="379">
        <v>0</v>
      </c>
      <c r="AQ95" s="379">
        <v>0</v>
      </c>
      <c r="AR95" s="379">
        <v>0</v>
      </c>
      <c r="AS95" s="379">
        <v>1.016E-3</v>
      </c>
      <c r="AT95" s="379">
        <v>2.3699999999999999E-4</v>
      </c>
      <c r="AU95" s="379">
        <v>7.6199999999999998E-4</v>
      </c>
      <c r="AV95" s="379">
        <v>4.4900000000000002E-4</v>
      </c>
      <c r="AW95" s="379">
        <v>3.8099999999999999E-4</v>
      </c>
      <c r="AX95" s="379">
        <v>4.28E-4</v>
      </c>
      <c r="AY95" s="379">
        <v>1.6609999999999999E-3</v>
      </c>
      <c r="AZ95" s="379">
        <v>1.2409999999999999E-3</v>
      </c>
      <c r="BA95" s="379">
        <v>3.3170000000000001E-3</v>
      </c>
      <c r="BB95" s="379">
        <v>1.0549999999999999E-3</v>
      </c>
      <c r="BC95" s="379">
        <v>5.4699999999999996E-4</v>
      </c>
      <c r="BD95" s="379">
        <v>2.833E-3</v>
      </c>
      <c r="BE95" s="379">
        <v>0</v>
      </c>
      <c r="BF95" s="379">
        <v>0</v>
      </c>
      <c r="BG95" s="379">
        <v>0</v>
      </c>
      <c r="BH95" s="379">
        <v>1.63E-4</v>
      </c>
      <c r="BI95" s="379">
        <v>0</v>
      </c>
      <c r="BJ95" s="379">
        <v>0</v>
      </c>
      <c r="BK95" s="379">
        <v>3.4900000000000003E-4</v>
      </c>
      <c r="BL95" s="379">
        <v>0</v>
      </c>
      <c r="BM95" s="379">
        <v>2.32E-4</v>
      </c>
      <c r="BN95" s="379">
        <v>2.8E-5</v>
      </c>
      <c r="BO95" s="379">
        <v>1.17E-4</v>
      </c>
      <c r="BP95" s="379">
        <v>1.8000000000000001E-4</v>
      </c>
      <c r="BQ95" s="379">
        <v>6.8000000000000005E-4</v>
      </c>
      <c r="BR95" s="379">
        <v>7.5699999999999997E-4</v>
      </c>
      <c r="BS95" s="379">
        <v>1.18E-4</v>
      </c>
      <c r="BT95" s="379">
        <v>2.3800000000000001E-4</v>
      </c>
      <c r="BU95" s="379">
        <v>2.3599999999999999E-4</v>
      </c>
      <c r="BV95" s="379">
        <v>2.2100000000000001E-4</v>
      </c>
      <c r="BW95" s="379">
        <v>0</v>
      </c>
      <c r="BX95" s="379">
        <v>0</v>
      </c>
      <c r="BY95" s="379">
        <v>0</v>
      </c>
      <c r="BZ95" s="379">
        <v>5.9719999999999999E-3</v>
      </c>
      <c r="CA95" s="379">
        <v>2.0699999999999999E-4</v>
      </c>
      <c r="CB95" s="379">
        <v>5.2899999999999996E-4</v>
      </c>
      <c r="CC95" s="379">
        <v>1.2899999999999999E-4</v>
      </c>
      <c r="CD95" s="379">
        <v>0</v>
      </c>
      <c r="CE95" s="379">
        <v>0</v>
      </c>
      <c r="CF95" s="379">
        <v>3.3799999999999998E-4</v>
      </c>
      <c r="CG95" s="379">
        <v>2.9999999999999997E-4</v>
      </c>
      <c r="CH95" s="379">
        <v>2.7399999999999999E-4</v>
      </c>
      <c r="CI95" s="379">
        <v>7.1380000000000002E-3</v>
      </c>
      <c r="CJ95" s="379">
        <v>8.1800000000000004E-4</v>
      </c>
      <c r="CK95" s="379">
        <v>4.62E-3</v>
      </c>
      <c r="CL95" s="379">
        <v>8.2369999999999995E-3</v>
      </c>
      <c r="CM95" s="379">
        <v>9.4499999999999998E-4</v>
      </c>
      <c r="CN95" s="379">
        <v>1.17E-4</v>
      </c>
      <c r="CO95" s="379">
        <v>0</v>
      </c>
      <c r="CP95" s="379">
        <v>0</v>
      </c>
      <c r="CQ95" s="379">
        <v>1.18E-4</v>
      </c>
      <c r="CR95" s="379">
        <v>0</v>
      </c>
      <c r="CS95" s="379">
        <v>9.5000000000000005E-5</v>
      </c>
      <c r="CT95" s="379">
        <v>1.5E-5</v>
      </c>
      <c r="CU95" s="379">
        <v>0</v>
      </c>
      <c r="CV95" s="379">
        <v>7.7099999999999998E-4</v>
      </c>
      <c r="CW95" s="379">
        <v>1.1900000000000001E-4</v>
      </c>
      <c r="CX95" s="379">
        <v>0</v>
      </c>
      <c r="CY95" s="379">
        <v>5.4100000000000003E-4</v>
      </c>
      <c r="CZ95" s="379">
        <v>2.5900000000000001E-4</v>
      </c>
      <c r="DA95" s="379">
        <v>6.3199999999999997E-4</v>
      </c>
      <c r="DB95" s="379">
        <v>1.06E-3</v>
      </c>
      <c r="DC95" s="379">
        <v>1.47E-4</v>
      </c>
      <c r="DD95" s="379">
        <v>7.4799999999999997E-4</v>
      </c>
      <c r="DE95" s="379">
        <v>3.97E-4</v>
      </c>
      <c r="DF95" s="379">
        <v>0</v>
      </c>
      <c r="DG95" s="379">
        <v>2.464E-3</v>
      </c>
      <c r="DH95" s="380">
        <v>4.7199999999999998E-4</v>
      </c>
    </row>
    <row r="96" spans="2:112" ht="14.1" customHeight="1">
      <c r="B96" s="70" t="s">
        <v>569</v>
      </c>
      <c r="C96" s="252" t="s">
        <v>473</v>
      </c>
      <c r="D96" s="379">
        <v>0</v>
      </c>
      <c r="E96" s="379">
        <v>0</v>
      </c>
      <c r="F96" s="379">
        <v>0</v>
      </c>
      <c r="G96" s="379">
        <v>0</v>
      </c>
      <c r="H96" s="379">
        <v>0</v>
      </c>
      <c r="I96" s="379">
        <v>0</v>
      </c>
      <c r="J96" s="379">
        <v>0</v>
      </c>
      <c r="K96" s="379">
        <v>0</v>
      </c>
      <c r="L96" s="379">
        <v>0</v>
      </c>
      <c r="M96" s="379">
        <v>0</v>
      </c>
      <c r="N96" s="379">
        <v>0</v>
      </c>
      <c r="O96" s="379">
        <v>0</v>
      </c>
      <c r="P96" s="379">
        <v>0</v>
      </c>
      <c r="Q96" s="379">
        <v>0</v>
      </c>
      <c r="R96" s="379">
        <v>0</v>
      </c>
      <c r="S96" s="379">
        <v>0</v>
      </c>
      <c r="T96" s="379">
        <v>0</v>
      </c>
      <c r="U96" s="379">
        <v>0</v>
      </c>
      <c r="V96" s="379">
        <v>0</v>
      </c>
      <c r="W96" s="379">
        <v>0</v>
      </c>
      <c r="X96" s="379">
        <v>0</v>
      </c>
      <c r="Y96" s="379">
        <v>0</v>
      </c>
      <c r="Z96" s="379">
        <v>0</v>
      </c>
      <c r="AA96" s="379">
        <v>0</v>
      </c>
      <c r="AB96" s="379">
        <v>0</v>
      </c>
      <c r="AC96" s="379">
        <v>0</v>
      </c>
      <c r="AD96" s="379">
        <v>0</v>
      </c>
      <c r="AE96" s="379">
        <v>0</v>
      </c>
      <c r="AF96" s="379">
        <v>0</v>
      </c>
      <c r="AG96" s="379">
        <v>0</v>
      </c>
      <c r="AH96" s="379">
        <v>0</v>
      </c>
      <c r="AI96" s="379">
        <v>0</v>
      </c>
      <c r="AJ96" s="379">
        <v>0</v>
      </c>
      <c r="AK96" s="379">
        <v>0</v>
      </c>
      <c r="AL96" s="379">
        <v>0</v>
      </c>
      <c r="AM96" s="379">
        <v>0</v>
      </c>
      <c r="AN96" s="379">
        <v>0</v>
      </c>
      <c r="AO96" s="379">
        <v>0</v>
      </c>
      <c r="AP96" s="379">
        <v>0</v>
      </c>
      <c r="AQ96" s="379">
        <v>0</v>
      </c>
      <c r="AR96" s="379">
        <v>0</v>
      </c>
      <c r="AS96" s="379">
        <v>0</v>
      </c>
      <c r="AT96" s="379">
        <v>0</v>
      </c>
      <c r="AU96" s="379">
        <v>0</v>
      </c>
      <c r="AV96" s="379">
        <v>0</v>
      </c>
      <c r="AW96" s="379">
        <v>0</v>
      </c>
      <c r="AX96" s="379">
        <v>0</v>
      </c>
      <c r="AY96" s="379">
        <v>0</v>
      </c>
      <c r="AZ96" s="379">
        <v>0</v>
      </c>
      <c r="BA96" s="379">
        <v>0</v>
      </c>
      <c r="BB96" s="379">
        <v>0</v>
      </c>
      <c r="BC96" s="379">
        <v>0</v>
      </c>
      <c r="BD96" s="379">
        <v>0</v>
      </c>
      <c r="BE96" s="379">
        <v>0</v>
      </c>
      <c r="BF96" s="379">
        <v>0</v>
      </c>
      <c r="BG96" s="379">
        <v>0</v>
      </c>
      <c r="BH96" s="379">
        <v>0</v>
      </c>
      <c r="BI96" s="379">
        <v>0</v>
      </c>
      <c r="BJ96" s="379">
        <v>0</v>
      </c>
      <c r="BK96" s="379">
        <v>0</v>
      </c>
      <c r="BL96" s="379">
        <v>0</v>
      </c>
      <c r="BM96" s="379">
        <v>0</v>
      </c>
      <c r="BN96" s="379">
        <v>0</v>
      </c>
      <c r="BO96" s="379">
        <v>0</v>
      </c>
      <c r="BP96" s="379">
        <v>0</v>
      </c>
      <c r="BQ96" s="379">
        <v>0</v>
      </c>
      <c r="BR96" s="379">
        <v>0</v>
      </c>
      <c r="BS96" s="379">
        <v>0</v>
      </c>
      <c r="BT96" s="379">
        <v>0</v>
      </c>
      <c r="BU96" s="379">
        <v>0</v>
      </c>
      <c r="BV96" s="379">
        <v>0</v>
      </c>
      <c r="BW96" s="379">
        <v>0</v>
      </c>
      <c r="BX96" s="379">
        <v>0</v>
      </c>
      <c r="BY96" s="379">
        <v>0</v>
      </c>
      <c r="BZ96" s="379">
        <v>0</v>
      </c>
      <c r="CA96" s="379">
        <v>0</v>
      </c>
      <c r="CB96" s="379">
        <v>0</v>
      </c>
      <c r="CC96" s="379">
        <v>0</v>
      </c>
      <c r="CD96" s="379">
        <v>0</v>
      </c>
      <c r="CE96" s="379">
        <v>0</v>
      </c>
      <c r="CF96" s="379">
        <v>0</v>
      </c>
      <c r="CG96" s="379">
        <v>0</v>
      </c>
      <c r="CH96" s="379">
        <v>0</v>
      </c>
      <c r="CI96" s="379">
        <v>0</v>
      </c>
      <c r="CJ96" s="379">
        <v>0</v>
      </c>
      <c r="CK96" s="379">
        <v>0</v>
      </c>
      <c r="CL96" s="379">
        <v>0</v>
      </c>
      <c r="CM96" s="379">
        <v>0</v>
      </c>
      <c r="CN96" s="379">
        <v>0</v>
      </c>
      <c r="CO96" s="379">
        <v>0</v>
      </c>
      <c r="CP96" s="379">
        <v>0</v>
      </c>
      <c r="CQ96" s="379">
        <v>0</v>
      </c>
      <c r="CR96" s="379">
        <v>0</v>
      </c>
      <c r="CS96" s="379">
        <v>0</v>
      </c>
      <c r="CT96" s="379">
        <v>0</v>
      </c>
      <c r="CU96" s="379">
        <v>0</v>
      </c>
      <c r="CV96" s="379">
        <v>0</v>
      </c>
      <c r="CW96" s="379">
        <v>0</v>
      </c>
      <c r="CX96" s="379">
        <v>0</v>
      </c>
      <c r="CY96" s="379">
        <v>0</v>
      </c>
      <c r="CZ96" s="379">
        <v>0</v>
      </c>
      <c r="DA96" s="379">
        <v>0</v>
      </c>
      <c r="DB96" s="379">
        <v>0</v>
      </c>
      <c r="DC96" s="379">
        <v>0</v>
      </c>
      <c r="DD96" s="379">
        <v>0</v>
      </c>
      <c r="DE96" s="379">
        <v>0</v>
      </c>
      <c r="DF96" s="379">
        <v>0</v>
      </c>
      <c r="DG96" s="379">
        <v>0</v>
      </c>
      <c r="DH96" s="380">
        <v>0</v>
      </c>
    </row>
    <row r="97" spans="2:112" ht="14.1" customHeight="1">
      <c r="B97" s="70" t="s">
        <v>570</v>
      </c>
      <c r="C97" s="252" t="s">
        <v>662</v>
      </c>
      <c r="D97" s="379">
        <v>0</v>
      </c>
      <c r="E97" s="379">
        <v>0</v>
      </c>
      <c r="F97" s="379">
        <v>0</v>
      </c>
      <c r="G97" s="379">
        <v>0</v>
      </c>
      <c r="H97" s="379">
        <v>0</v>
      </c>
      <c r="I97" s="379">
        <v>0</v>
      </c>
      <c r="J97" s="379">
        <v>0</v>
      </c>
      <c r="K97" s="379">
        <v>0</v>
      </c>
      <c r="L97" s="379">
        <v>0</v>
      </c>
      <c r="M97" s="379">
        <v>0</v>
      </c>
      <c r="N97" s="379">
        <v>0</v>
      </c>
      <c r="O97" s="379">
        <v>0</v>
      </c>
      <c r="P97" s="379">
        <v>0</v>
      </c>
      <c r="Q97" s="379">
        <v>0</v>
      </c>
      <c r="R97" s="379">
        <v>0</v>
      </c>
      <c r="S97" s="379">
        <v>0</v>
      </c>
      <c r="T97" s="379">
        <v>0</v>
      </c>
      <c r="U97" s="379">
        <v>0</v>
      </c>
      <c r="V97" s="379">
        <v>0</v>
      </c>
      <c r="W97" s="379">
        <v>0</v>
      </c>
      <c r="X97" s="379">
        <v>0</v>
      </c>
      <c r="Y97" s="379">
        <v>0</v>
      </c>
      <c r="Z97" s="379">
        <v>0</v>
      </c>
      <c r="AA97" s="379">
        <v>0</v>
      </c>
      <c r="AB97" s="379">
        <v>0</v>
      </c>
      <c r="AC97" s="379">
        <v>0</v>
      </c>
      <c r="AD97" s="379">
        <v>0</v>
      </c>
      <c r="AE97" s="379">
        <v>0</v>
      </c>
      <c r="AF97" s="379">
        <v>0</v>
      </c>
      <c r="AG97" s="379">
        <v>0</v>
      </c>
      <c r="AH97" s="379">
        <v>0</v>
      </c>
      <c r="AI97" s="379">
        <v>0</v>
      </c>
      <c r="AJ97" s="379">
        <v>0</v>
      </c>
      <c r="AK97" s="379">
        <v>0</v>
      </c>
      <c r="AL97" s="379">
        <v>0</v>
      </c>
      <c r="AM97" s="379">
        <v>0</v>
      </c>
      <c r="AN97" s="379">
        <v>0</v>
      </c>
      <c r="AO97" s="379">
        <v>0</v>
      </c>
      <c r="AP97" s="379">
        <v>0</v>
      </c>
      <c r="AQ97" s="379">
        <v>0</v>
      </c>
      <c r="AR97" s="379">
        <v>0</v>
      </c>
      <c r="AS97" s="379">
        <v>0</v>
      </c>
      <c r="AT97" s="379">
        <v>0</v>
      </c>
      <c r="AU97" s="379">
        <v>0</v>
      </c>
      <c r="AV97" s="379">
        <v>0</v>
      </c>
      <c r="AW97" s="379">
        <v>0</v>
      </c>
      <c r="AX97" s="379">
        <v>0</v>
      </c>
      <c r="AY97" s="379">
        <v>0</v>
      </c>
      <c r="AZ97" s="379">
        <v>0</v>
      </c>
      <c r="BA97" s="379">
        <v>0</v>
      </c>
      <c r="BB97" s="379">
        <v>0</v>
      </c>
      <c r="BC97" s="379">
        <v>0</v>
      </c>
      <c r="BD97" s="379">
        <v>0</v>
      </c>
      <c r="BE97" s="379">
        <v>0</v>
      </c>
      <c r="BF97" s="379">
        <v>0</v>
      </c>
      <c r="BG97" s="379">
        <v>0</v>
      </c>
      <c r="BH97" s="379">
        <v>0</v>
      </c>
      <c r="BI97" s="379">
        <v>0</v>
      </c>
      <c r="BJ97" s="379">
        <v>0</v>
      </c>
      <c r="BK97" s="379">
        <v>0</v>
      </c>
      <c r="BL97" s="379">
        <v>0</v>
      </c>
      <c r="BM97" s="379">
        <v>0</v>
      </c>
      <c r="BN97" s="379">
        <v>0</v>
      </c>
      <c r="BO97" s="379">
        <v>0</v>
      </c>
      <c r="BP97" s="379">
        <v>0</v>
      </c>
      <c r="BQ97" s="379">
        <v>0</v>
      </c>
      <c r="BR97" s="379">
        <v>0</v>
      </c>
      <c r="BS97" s="379">
        <v>0</v>
      </c>
      <c r="BT97" s="379">
        <v>0</v>
      </c>
      <c r="BU97" s="379">
        <v>0</v>
      </c>
      <c r="BV97" s="379">
        <v>0</v>
      </c>
      <c r="BW97" s="379">
        <v>0</v>
      </c>
      <c r="BX97" s="379">
        <v>0</v>
      </c>
      <c r="BY97" s="379">
        <v>0</v>
      </c>
      <c r="BZ97" s="379">
        <v>0</v>
      </c>
      <c r="CA97" s="379">
        <v>0</v>
      </c>
      <c r="CB97" s="379">
        <v>0</v>
      </c>
      <c r="CC97" s="379">
        <v>0</v>
      </c>
      <c r="CD97" s="379">
        <v>0</v>
      </c>
      <c r="CE97" s="379">
        <v>0</v>
      </c>
      <c r="CF97" s="379">
        <v>0</v>
      </c>
      <c r="CG97" s="379">
        <v>0</v>
      </c>
      <c r="CH97" s="379">
        <v>0</v>
      </c>
      <c r="CI97" s="379">
        <v>0</v>
      </c>
      <c r="CJ97" s="379">
        <v>0</v>
      </c>
      <c r="CK97" s="379">
        <v>0</v>
      </c>
      <c r="CL97" s="379">
        <v>0</v>
      </c>
      <c r="CM97" s="379">
        <v>0</v>
      </c>
      <c r="CN97" s="379">
        <v>0</v>
      </c>
      <c r="CO97" s="379">
        <v>0</v>
      </c>
      <c r="CP97" s="379">
        <v>0</v>
      </c>
      <c r="CQ97" s="379">
        <v>9.639E-3</v>
      </c>
      <c r="CR97" s="379">
        <v>0</v>
      </c>
      <c r="CS97" s="379">
        <v>0</v>
      </c>
      <c r="CT97" s="379">
        <v>5.4299999999999997E-4</v>
      </c>
      <c r="CU97" s="379">
        <v>0</v>
      </c>
      <c r="CV97" s="379">
        <v>0</v>
      </c>
      <c r="CW97" s="379">
        <v>0</v>
      </c>
      <c r="CX97" s="379">
        <v>0</v>
      </c>
      <c r="CY97" s="379">
        <v>0</v>
      </c>
      <c r="CZ97" s="379">
        <v>0</v>
      </c>
      <c r="DA97" s="379">
        <v>0</v>
      </c>
      <c r="DB97" s="379">
        <v>0</v>
      </c>
      <c r="DC97" s="379">
        <v>0</v>
      </c>
      <c r="DD97" s="379">
        <v>0</v>
      </c>
      <c r="DE97" s="379">
        <v>0</v>
      </c>
      <c r="DF97" s="379">
        <v>0</v>
      </c>
      <c r="DG97" s="379">
        <v>0</v>
      </c>
      <c r="DH97" s="380">
        <v>6.2E-4</v>
      </c>
    </row>
    <row r="98" spans="2:112" ht="14.1" customHeight="1">
      <c r="B98" s="70" t="s">
        <v>571</v>
      </c>
      <c r="C98" s="252" t="s">
        <v>663</v>
      </c>
      <c r="D98" s="379">
        <v>0</v>
      </c>
      <c r="E98" s="379">
        <v>0</v>
      </c>
      <c r="F98" s="379">
        <v>0</v>
      </c>
      <c r="G98" s="379">
        <v>0</v>
      </c>
      <c r="H98" s="379">
        <v>0</v>
      </c>
      <c r="I98" s="379">
        <v>0</v>
      </c>
      <c r="J98" s="379">
        <v>0</v>
      </c>
      <c r="K98" s="379">
        <v>0</v>
      </c>
      <c r="L98" s="379">
        <v>0</v>
      </c>
      <c r="M98" s="379">
        <v>0</v>
      </c>
      <c r="N98" s="379">
        <v>0</v>
      </c>
      <c r="O98" s="379">
        <v>0</v>
      </c>
      <c r="P98" s="379">
        <v>0</v>
      </c>
      <c r="Q98" s="379">
        <v>0</v>
      </c>
      <c r="R98" s="379">
        <v>0</v>
      </c>
      <c r="S98" s="379">
        <v>0</v>
      </c>
      <c r="T98" s="379">
        <v>0</v>
      </c>
      <c r="U98" s="379">
        <v>0</v>
      </c>
      <c r="V98" s="379">
        <v>0</v>
      </c>
      <c r="W98" s="379">
        <v>0</v>
      </c>
      <c r="X98" s="379">
        <v>0</v>
      </c>
      <c r="Y98" s="379">
        <v>0</v>
      </c>
      <c r="Z98" s="379">
        <v>0</v>
      </c>
      <c r="AA98" s="379">
        <v>0</v>
      </c>
      <c r="AB98" s="379">
        <v>2.1999999999999999E-5</v>
      </c>
      <c r="AC98" s="379">
        <v>0</v>
      </c>
      <c r="AD98" s="379">
        <v>0</v>
      </c>
      <c r="AE98" s="379">
        <v>0</v>
      </c>
      <c r="AF98" s="379">
        <v>0</v>
      </c>
      <c r="AG98" s="379">
        <v>0</v>
      </c>
      <c r="AH98" s="379">
        <v>0</v>
      </c>
      <c r="AI98" s="379">
        <v>0</v>
      </c>
      <c r="AJ98" s="379">
        <v>0</v>
      </c>
      <c r="AK98" s="379">
        <v>0</v>
      </c>
      <c r="AL98" s="379">
        <v>0</v>
      </c>
      <c r="AM98" s="379">
        <v>0</v>
      </c>
      <c r="AN98" s="379">
        <v>0</v>
      </c>
      <c r="AO98" s="379">
        <v>0</v>
      </c>
      <c r="AP98" s="379">
        <v>0</v>
      </c>
      <c r="AQ98" s="379">
        <v>0</v>
      </c>
      <c r="AR98" s="379">
        <v>0</v>
      </c>
      <c r="AS98" s="379">
        <v>0</v>
      </c>
      <c r="AT98" s="379">
        <v>0</v>
      </c>
      <c r="AU98" s="379">
        <v>0</v>
      </c>
      <c r="AV98" s="379">
        <v>0</v>
      </c>
      <c r="AW98" s="379">
        <v>0</v>
      </c>
      <c r="AX98" s="379">
        <v>0</v>
      </c>
      <c r="AY98" s="379">
        <v>0</v>
      </c>
      <c r="AZ98" s="379">
        <v>0</v>
      </c>
      <c r="BA98" s="379">
        <v>0</v>
      </c>
      <c r="BB98" s="379">
        <v>0</v>
      </c>
      <c r="BC98" s="379">
        <v>0</v>
      </c>
      <c r="BD98" s="379">
        <v>0</v>
      </c>
      <c r="BE98" s="379">
        <v>0</v>
      </c>
      <c r="BF98" s="379">
        <v>0</v>
      </c>
      <c r="BG98" s="379">
        <v>0</v>
      </c>
      <c r="BH98" s="379">
        <v>0</v>
      </c>
      <c r="BI98" s="379">
        <v>0</v>
      </c>
      <c r="BJ98" s="379">
        <v>0</v>
      </c>
      <c r="BK98" s="379">
        <v>0</v>
      </c>
      <c r="BL98" s="379">
        <v>0</v>
      </c>
      <c r="BM98" s="379">
        <v>0</v>
      </c>
      <c r="BN98" s="379">
        <v>0</v>
      </c>
      <c r="BO98" s="379">
        <v>0</v>
      </c>
      <c r="BP98" s="379">
        <v>0</v>
      </c>
      <c r="BQ98" s="379">
        <v>0</v>
      </c>
      <c r="BR98" s="379">
        <v>0</v>
      </c>
      <c r="BS98" s="379">
        <v>1.18E-4</v>
      </c>
      <c r="BT98" s="379">
        <v>0</v>
      </c>
      <c r="BU98" s="379">
        <v>2.0999999999999999E-5</v>
      </c>
      <c r="BV98" s="379">
        <v>1.16E-4</v>
      </c>
      <c r="BW98" s="379">
        <v>3.0000000000000001E-5</v>
      </c>
      <c r="BX98" s="379">
        <v>2.1999999999999999E-5</v>
      </c>
      <c r="BY98" s="379">
        <v>0</v>
      </c>
      <c r="BZ98" s="379">
        <v>0</v>
      </c>
      <c r="CA98" s="379">
        <v>0</v>
      </c>
      <c r="CB98" s="379">
        <v>0</v>
      </c>
      <c r="CC98" s="379">
        <v>6.3999999999999997E-5</v>
      </c>
      <c r="CD98" s="379">
        <v>0</v>
      </c>
      <c r="CE98" s="379">
        <v>0</v>
      </c>
      <c r="CF98" s="379">
        <v>1.0802000000000001E-2</v>
      </c>
      <c r="CG98" s="379">
        <v>9.4399999999999996E-4</v>
      </c>
      <c r="CH98" s="379">
        <v>6.8999999999999997E-5</v>
      </c>
      <c r="CI98" s="379">
        <v>6.1499999999999999E-4</v>
      </c>
      <c r="CJ98" s="379">
        <v>3.8499999999999998E-4</v>
      </c>
      <c r="CK98" s="379">
        <v>1.0900000000000001E-4</v>
      </c>
      <c r="CL98" s="379">
        <v>2.0599999999999999E-4</v>
      </c>
      <c r="CM98" s="379">
        <v>5.1999999999999997E-5</v>
      </c>
      <c r="CN98" s="379">
        <v>1.8E-5</v>
      </c>
      <c r="CO98" s="379">
        <v>5.0000000000000004E-6</v>
      </c>
      <c r="CP98" s="379">
        <v>6.9999999999999999E-6</v>
      </c>
      <c r="CQ98" s="379">
        <v>8.5260000000000006E-3</v>
      </c>
      <c r="CR98" s="379">
        <v>4.8325E-2</v>
      </c>
      <c r="CS98" s="379">
        <v>1.7589999999999999E-3</v>
      </c>
      <c r="CT98" s="379">
        <v>9.5200000000000005E-4</v>
      </c>
      <c r="CU98" s="379">
        <v>0</v>
      </c>
      <c r="CV98" s="379">
        <v>0</v>
      </c>
      <c r="CW98" s="379">
        <v>0</v>
      </c>
      <c r="CX98" s="379">
        <v>0</v>
      </c>
      <c r="CY98" s="379">
        <v>4.0000000000000003E-5</v>
      </c>
      <c r="CZ98" s="379">
        <v>0</v>
      </c>
      <c r="DA98" s="379">
        <v>4.17E-4</v>
      </c>
      <c r="DB98" s="379">
        <v>0</v>
      </c>
      <c r="DC98" s="379">
        <v>8.7999999999999998E-5</v>
      </c>
      <c r="DD98" s="379">
        <v>3.741E-3</v>
      </c>
      <c r="DE98" s="379">
        <v>3.3000000000000003E-5</v>
      </c>
      <c r="DF98" s="379">
        <v>0</v>
      </c>
      <c r="DG98" s="379">
        <v>1.3100000000000001E-4</v>
      </c>
      <c r="DH98" s="380">
        <v>7.7399999999999995E-4</v>
      </c>
    </row>
    <row r="99" spans="2:112" ht="14.1" customHeight="1">
      <c r="B99" s="70" t="s">
        <v>572</v>
      </c>
      <c r="C99" s="252" t="s">
        <v>664</v>
      </c>
      <c r="D99" s="379">
        <v>0</v>
      </c>
      <c r="E99" s="379">
        <v>0</v>
      </c>
      <c r="F99" s="379">
        <v>0</v>
      </c>
      <c r="G99" s="379">
        <v>0</v>
      </c>
      <c r="H99" s="379">
        <v>0</v>
      </c>
      <c r="I99" s="379">
        <v>0</v>
      </c>
      <c r="J99" s="379">
        <v>0</v>
      </c>
      <c r="K99" s="379">
        <v>0</v>
      </c>
      <c r="L99" s="379">
        <v>0</v>
      </c>
      <c r="M99" s="379">
        <v>0</v>
      </c>
      <c r="N99" s="379">
        <v>0</v>
      </c>
      <c r="O99" s="379">
        <v>0</v>
      </c>
      <c r="P99" s="379">
        <v>0</v>
      </c>
      <c r="Q99" s="379">
        <v>0</v>
      </c>
      <c r="R99" s="379">
        <v>0</v>
      </c>
      <c r="S99" s="379">
        <v>0</v>
      </c>
      <c r="T99" s="379">
        <v>0</v>
      </c>
      <c r="U99" s="379">
        <v>0</v>
      </c>
      <c r="V99" s="379">
        <v>0</v>
      </c>
      <c r="W99" s="379">
        <v>0</v>
      </c>
      <c r="X99" s="379">
        <v>0</v>
      </c>
      <c r="Y99" s="379">
        <v>0</v>
      </c>
      <c r="Z99" s="379">
        <v>0</v>
      </c>
      <c r="AA99" s="379">
        <v>0</v>
      </c>
      <c r="AB99" s="379">
        <v>0</v>
      </c>
      <c r="AC99" s="379">
        <v>0</v>
      </c>
      <c r="AD99" s="379">
        <v>0</v>
      </c>
      <c r="AE99" s="379">
        <v>0</v>
      </c>
      <c r="AF99" s="379">
        <v>0</v>
      </c>
      <c r="AG99" s="379">
        <v>0</v>
      </c>
      <c r="AH99" s="379">
        <v>0</v>
      </c>
      <c r="AI99" s="379">
        <v>0</v>
      </c>
      <c r="AJ99" s="379">
        <v>0</v>
      </c>
      <c r="AK99" s="379">
        <v>0</v>
      </c>
      <c r="AL99" s="379">
        <v>0</v>
      </c>
      <c r="AM99" s="379">
        <v>0</v>
      </c>
      <c r="AN99" s="379">
        <v>0</v>
      </c>
      <c r="AO99" s="379">
        <v>0</v>
      </c>
      <c r="AP99" s="379">
        <v>0</v>
      </c>
      <c r="AQ99" s="379">
        <v>0</v>
      </c>
      <c r="AR99" s="379">
        <v>0</v>
      </c>
      <c r="AS99" s="379">
        <v>0</v>
      </c>
      <c r="AT99" s="379">
        <v>0</v>
      </c>
      <c r="AU99" s="379">
        <v>0</v>
      </c>
      <c r="AV99" s="379">
        <v>0</v>
      </c>
      <c r="AW99" s="379">
        <v>0</v>
      </c>
      <c r="AX99" s="379">
        <v>0</v>
      </c>
      <c r="AY99" s="379">
        <v>0</v>
      </c>
      <c r="AZ99" s="379">
        <v>0</v>
      </c>
      <c r="BA99" s="379">
        <v>0</v>
      </c>
      <c r="BB99" s="379">
        <v>0</v>
      </c>
      <c r="BC99" s="379">
        <v>0</v>
      </c>
      <c r="BD99" s="379">
        <v>0</v>
      </c>
      <c r="BE99" s="379">
        <v>0</v>
      </c>
      <c r="BF99" s="379">
        <v>0</v>
      </c>
      <c r="BG99" s="379">
        <v>0</v>
      </c>
      <c r="BH99" s="379">
        <v>0</v>
      </c>
      <c r="BI99" s="379">
        <v>0</v>
      </c>
      <c r="BJ99" s="379">
        <v>0</v>
      </c>
      <c r="BK99" s="379">
        <v>0</v>
      </c>
      <c r="BL99" s="379">
        <v>0</v>
      </c>
      <c r="BM99" s="379">
        <v>0</v>
      </c>
      <c r="BN99" s="379">
        <v>0</v>
      </c>
      <c r="BO99" s="379">
        <v>0</v>
      </c>
      <c r="BP99" s="379">
        <v>0</v>
      </c>
      <c r="BQ99" s="379">
        <v>0</v>
      </c>
      <c r="BR99" s="379">
        <v>0</v>
      </c>
      <c r="BS99" s="379">
        <v>0</v>
      </c>
      <c r="BT99" s="379">
        <v>0</v>
      </c>
      <c r="BU99" s="379">
        <v>0</v>
      </c>
      <c r="BV99" s="379">
        <v>0</v>
      </c>
      <c r="BW99" s="379">
        <v>0</v>
      </c>
      <c r="BX99" s="379">
        <v>0</v>
      </c>
      <c r="BY99" s="379">
        <v>0</v>
      </c>
      <c r="BZ99" s="379">
        <v>0</v>
      </c>
      <c r="CA99" s="379">
        <v>0</v>
      </c>
      <c r="CB99" s="379">
        <v>0</v>
      </c>
      <c r="CC99" s="379">
        <v>0</v>
      </c>
      <c r="CD99" s="379">
        <v>0</v>
      </c>
      <c r="CE99" s="379">
        <v>0</v>
      </c>
      <c r="CF99" s="379">
        <v>0</v>
      </c>
      <c r="CG99" s="379">
        <v>0</v>
      </c>
      <c r="CH99" s="379">
        <v>0</v>
      </c>
      <c r="CI99" s="379">
        <v>0</v>
      </c>
      <c r="CJ99" s="379">
        <v>0</v>
      </c>
      <c r="CK99" s="379">
        <v>0</v>
      </c>
      <c r="CL99" s="379">
        <v>0</v>
      </c>
      <c r="CM99" s="379">
        <v>0</v>
      </c>
      <c r="CN99" s="379">
        <v>0</v>
      </c>
      <c r="CO99" s="379">
        <v>0</v>
      </c>
      <c r="CP99" s="379">
        <v>0</v>
      </c>
      <c r="CQ99" s="379">
        <v>0</v>
      </c>
      <c r="CR99" s="379">
        <v>0</v>
      </c>
      <c r="CS99" s="379">
        <v>0</v>
      </c>
      <c r="CT99" s="379">
        <v>0</v>
      </c>
      <c r="CU99" s="379">
        <v>0</v>
      </c>
      <c r="CV99" s="379">
        <v>0</v>
      </c>
      <c r="CW99" s="379">
        <v>0</v>
      </c>
      <c r="CX99" s="379">
        <v>0</v>
      </c>
      <c r="CY99" s="379">
        <v>0</v>
      </c>
      <c r="CZ99" s="379">
        <v>0</v>
      </c>
      <c r="DA99" s="379">
        <v>0</v>
      </c>
      <c r="DB99" s="379">
        <v>0</v>
      </c>
      <c r="DC99" s="379">
        <v>0</v>
      </c>
      <c r="DD99" s="379">
        <v>0</v>
      </c>
      <c r="DE99" s="379">
        <v>0</v>
      </c>
      <c r="DF99" s="379">
        <v>0</v>
      </c>
      <c r="DG99" s="379">
        <v>0</v>
      </c>
      <c r="DH99" s="380">
        <v>0</v>
      </c>
    </row>
    <row r="100" spans="2:112" ht="14.1" customHeight="1">
      <c r="B100" s="70" t="s">
        <v>573</v>
      </c>
      <c r="C100" s="252" t="s">
        <v>581</v>
      </c>
      <c r="D100" s="379">
        <v>0</v>
      </c>
      <c r="E100" s="379">
        <v>0</v>
      </c>
      <c r="F100" s="379">
        <v>0</v>
      </c>
      <c r="G100" s="379">
        <v>0</v>
      </c>
      <c r="H100" s="379">
        <v>0</v>
      </c>
      <c r="I100" s="379">
        <v>0</v>
      </c>
      <c r="J100" s="379">
        <v>0</v>
      </c>
      <c r="K100" s="379">
        <v>0</v>
      </c>
      <c r="L100" s="379">
        <v>0</v>
      </c>
      <c r="M100" s="379">
        <v>0</v>
      </c>
      <c r="N100" s="379">
        <v>0</v>
      </c>
      <c r="O100" s="379">
        <v>0</v>
      </c>
      <c r="P100" s="379">
        <v>0</v>
      </c>
      <c r="Q100" s="379">
        <v>0</v>
      </c>
      <c r="R100" s="379">
        <v>0</v>
      </c>
      <c r="S100" s="379">
        <v>0</v>
      </c>
      <c r="T100" s="379">
        <v>0</v>
      </c>
      <c r="U100" s="379">
        <v>0</v>
      </c>
      <c r="V100" s="379">
        <v>0</v>
      </c>
      <c r="W100" s="379">
        <v>0</v>
      </c>
      <c r="X100" s="379">
        <v>0</v>
      </c>
      <c r="Y100" s="379">
        <v>0</v>
      </c>
      <c r="Z100" s="379">
        <v>0</v>
      </c>
      <c r="AA100" s="379">
        <v>0</v>
      </c>
      <c r="AB100" s="379">
        <v>0</v>
      </c>
      <c r="AC100" s="379">
        <v>0</v>
      </c>
      <c r="AD100" s="379">
        <v>0</v>
      </c>
      <c r="AE100" s="379">
        <v>0</v>
      </c>
      <c r="AF100" s="379">
        <v>0</v>
      </c>
      <c r="AG100" s="379">
        <v>0</v>
      </c>
      <c r="AH100" s="379">
        <v>0</v>
      </c>
      <c r="AI100" s="379">
        <v>0</v>
      </c>
      <c r="AJ100" s="379">
        <v>0</v>
      </c>
      <c r="AK100" s="379">
        <v>0</v>
      </c>
      <c r="AL100" s="379">
        <v>0</v>
      </c>
      <c r="AM100" s="379">
        <v>0</v>
      </c>
      <c r="AN100" s="379">
        <v>0</v>
      </c>
      <c r="AO100" s="379">
        <v>0</v>
      </c>
      <c r="AP100" s="379">
        <v>0</v>
      </c>
      <c r="AQ100" s="379">
        <v>0</v>
      </c>
      <c r="AR100" s="379">
        <v>0</v>
      </c>
      <c r="AS100" s="379">
        <v>0</v>
      </c>
      <c r="AT100" s="379">
        <v>0</v>
      </c>
      <c r="AU100" s="379">
        <v>0</v>
      </c>
      <c r="AV100" s="379">
        <v>0</v>
      </c>
      <c r="AW100" s="379">
        <v>0</v>
      </c>
      <c r="AX100" s="379">
        <v>0</v>
      </c>
      <c r="AY100" s="379">
        <v>0</v>
      </c>
      <c r="AZ100" s="379">
        <v>0</v>
      </c>
      <c r="BA100" s="379">
        <v>0</v>
      </c>
      <c r="BB100" s="379">
        <v>0</v>
      </c>
      <c r="BC100" s="379">
        <v>0</v>
      </c>
      <c r="BD100" s="379">
        <v>0</v>
      </c>
      <c r="BE100" s="379">
        <v>0</v>
      </c>
      <c r="BF100" s="379">
        <v>0</v>
      </c>
      <c r="BG100" s="379">
        <v>0</v>
      </c>
      <c r="BH100" s="379">
        <v>0</v>
      </c>
      <c r="BI100" s="379">
        <v>0</v>
      </c>
      <c r="BJ100" s="379">
        <v>0</v>
      </c>
      <c r="BK100" s="379">
        <v>0</v>
      </c>
      <c r="BL100" s="379">
        <v>0</v>
      </c>
      <c r="BM100" s="379">
        <v>0</v>
      </c>
      <c r="BN100" s="379">
        <v>0</v>
      </c>
      <c r="BO100" s="379">
        <v>0</v>
      </c>
      <c r="BP100" s="379">
        <v>0</v>
      </c>
      <c r="BQ100" s="379">
        <v>0</v>
      </c>
      <c r="BR100" s="379">
        <v>0</v>
      </c>
      <c r="BS100" s="379">
        <v>0</v>
      </c>
      <c r="BT100" s="379">
        <v>0</v>
      </c>
      <c r="BU100" s="379">
        <v>0</v>
      </c>
      <c r="BV100" s="379">
        <v>0</v>
      </c>
      <c r="BW100" s="379">
        <v>0</v>
      </c>
      <c r="BX100" s="379">
        <v>0</v>
      </c>
      <c r="BY100" s="379">
        <v>0</v>
      </c>
      <c r="BZ100" s="379">
        <v>0</v>
      </c>
      <c r="CA100" s="379">
        <v>0</v>
      </c>
      <c r="CB100" s="379">
        <v>0</v>
      </c>
      <c r="CC100" s="379">
        <v>0</v>
      </c>
      <c r="CD100" s="379">
        <v>0</v>
      </c>
      <c r="CE100" s="379">
        <v>0</v>
      </c>
      <c r="CF100" s="379">
        <v>0</v>
      </c>
      <c r="CG100" s="379">
        <v>0</v>
      </c>
      <c r="CH100" s="379">
        <v>0</v>
      </c>
      <c r="CI100" s="379">
        <v>0</v>
      </c>
      <c r="CJ100" s="379">
        <v>0</v>
      </c>
      <c r="CK100" s="379">
        <v>0</v>
      </c>
      <c r="CL100" s="379">
        <v>0</v>
      </c>
      <c r="CM100" s="379">
        <v>0</v>
      </c>
      <c r="CN100" s="379">
        <v>0</v>
      </c>
      <c r="CO100" s="379">
        <v>0</v>
      </c>
      <c r="CP100" s="379">
        <v>0</v>
      </c>
      <c r="CQ100" s="379">
        <v>0</v>
      </c>
      <c r="CR100" s="379">
        <v>0</v>
      </c>
      <c r="CS100" s="379">
        <v>0</v>
      </c>
      <c r="CT100" s="379">
        <v>0</v>
      </c>
      <c r="CU100" s="379">
        <v>0</v>
      </c>
      <c r="CV100" s="379">
        <v>0</v>
      </c>
      <c r="CW100" s="379">
        <v>0</v>
      </c>
      <c r="CX100" s="379">
        <v>0</v>
      </c>
      <c r="CY100" s="379">
        <v>0</v>
      </c>
      <c r="CZ100" s="379">
        <v>0</v>
      </c>
      <c r="DA100" s="379">
        <v>0</v>
      </c>
      <c r="DB100" s="379">
        <v>0</v>
      </c>
      <c r="DC100" s="379">
        <v>0</v>
      </c>
      <c r="DD100" s="379">
        <v>0</v>
      </c>
      <c r="DE100" s="379">
        <v>0</v>
      </c>
      <c r="DF100" s="379">
        <v>0</v>
      </c>
      <c r="DG100" s="379">
        <v>0</v>
      </c>
      <c r="DH100" s="380">
        <v>0</v>
      </c>
    </row>
    <row r="101" spans="2:112" ht="14.1" customHeight="1">
      <c r="B101" s="70" t="s">
        <v>574</v>
      </c>
      <c r="C101" s="252" t="s">
        <v>747</v>
      </c>
      <c r="D101" s="379">
        <v>2.3050000000000002E-3</v>
      </c>
      <c r="E101" s="379">
        <v>1.3849999999999999E-3</v>
      </c>
      <c r="F101" s="379">
        <v>1.5200000000000001E-4</v>
      </c>
      <c r="G101" s="379">
        <v>1.4660000000000001E-3</v>
      </c>
      <c r="H101" s="379">
        <v>1.1624000000000001E-2</v>
      </c>
      <c r="I101" s="379">
        <v>5.7190000000000001E-3</v>
      </c>
      <c r="J101" s="379">
        <v>1.9120000000000001E-3</v>
      </c>
      <c r="K101" s="379">
        <v>8.7900000000000001E-4</v>
      </c>
      <c r="L101" s="379">
        <v>3.9300000000000001E-4</v>
      </c>
      <c r="M101" s="379">
        <v>0</v>
      </c>
      <c r="N101" s="379">
        <v>0</v>
      </c>
      <c r="O101" s="379">
        <v>0</v>
      </c>
      <c r="P101" s="379">
        <v>1.5740000000000001E-3</v>
      </c>
      <c r="Q101" s="379">
        <v>2.2309999999999999E-3</v>
      </c>
      <c r="R101" s="379">
        <v>7.36E-4</v>
      </c>
      <c r="S101" s="379">
        <v>4.4700000000000002E-4</v>
      </c>
      <c r="T101" s="379">
        <v>2.8499999999999999E-4</v>
      </c>
      <c r="U101" s="379">
        <v>5.8699999999999996E-4</v>
      </c>
      <c r="V101" s="379">
        <v>1.225E-3</v>
      </c>
      <c r="W101" s="379">
        <v>3.869E-3</v>
      </c>
      <c r="X101" s="379">
        <v>0</v>
      </c>
      <c r="Y101" s="379">
        <v>1.2260000000000001E-3</v>
      </c>
      <c r="Z101" s="379">
        <v>9.5399999999999999E-4</v>
      </c>
      <c r="AA101" s="379">
        <v>0</v>
      </c>
      <c r="AB101" s="379">
        <v>1.7260000000000001E-3</v>
      </c>
      <c r="AC101" s="379">
        <v>4.4799999999999999E-4</v>
      </c>
      <c r="AD101" s="379">
        <v>0</v>
      </c>
      <c r="AE101" s="379">
        <v>4.0499999999999998E-4</v>
      </c>
      <c r="AF101" s="379">
        <v>4.4099999999999999E-4</v>
      </c>
      <c r="AG101" s="379">
        <v>4.3199999999999998E-4</v>
      </c>
      <c r="AH101" s="379">
        <v>0</v>
      </c>
      <c r="AI101" s="379">
        <v>9.1000000000000003E-5</v>
      </c>
      <c r="AJ101" s="379">
        <v>1.3110000000000001E-3</v>
      </c>
      <c r="AK101" s="379">
        <v>0</v>
      </c>
      <c r="AL101" s="379">
        <v>3.6400000000000001E-4</v>
      </c>
      <c r="AM101" s="379">
        <v>0</v>
      </c>
      <c r="AN101" s="379">
        <v>4.1800000000000002E-4</v>
      </c>
      <c r="AO101" s="379">
        <v>3.9199999999999999E-4</v>
      </c>
      <c r="AP101" s="379">
        <v>5.9100000000000005E-4</v>
      </c>
      <c r="AQ101" s="379">
        <v>8.6499999999999999E-4</v>
      </c>
      <c r="AR101" s="379">
        <v>1.023E-3</v>
      </c>
      <c r="AS101" s="379">
        <v>3.77E-4</v>
      </c>
      <c r="AT101" s="379">
        <v>1.9799999999999999E-4</v>
      </c>
      <c r="AU101" s="379">
        <v>2.2850000000000001E-3</v>
      </c>
      <c r="AV101" s="379">
        <v>4.3600000000000003E-4</v>
      </c>
      <c r="AW101" s="379">
        <v>6.6E-4</v>
      </c>
      <c r="AX101" s="379">
        <v>8.5499999999999997E-4</v>
      </c>
      <c r="AY101" s="379">
        <v>3.4900000000000003E-4</v>
      </c>
      <c r="AZ101" s="379">
        <v>2.4800000000000001E-4</v>
      </c>
      <c r="BA101" s="379">
        <v>0</v>
      </c>
      <c r="BB101" s="379">
        <v>3.9599999999999998E-4</v>
      </c>
      <c r="BC101" s="379">
        <v>6.5600000000000001E-4</v>
      </c>
      <c r="BD101" s="379">
        <v>0</v>
      </c>
      <c r="BE101" s="379">
        <v>0</v>
      </c>
      <c r="BF101" s="379">
        <v>0</v>
      </c>
      <c r="BG101" s="379">
        <v>0</v>
      </c>
      <c r="BH101" s="379">
        <v>8.1000000000000004E-5</v>
      </c>
      <c r="BI101" s="379">
        <v>0</v>
      </c>
      <c r="BJ101" s="379">
        <v>0</v>
      </c>
      <c r="BK101" s="379">
        <v>6.9800000000000005E-4</v>
      </c>
      <c r="BL101" s="379">
        <v>1.9550000000000001E-3</v>
      </c>
      <c r="BM101" s="379">
        <v>9.0200000000000002E-4</v>
      </c>
      <c r="BN101" s="379">
        <v>1.508E-3</v>
      </c>
      <c r="BO101" s="379">
        <v>9.8400000000000007E-4</v>
      </c>
      <c r="BP101" s="379">
        <v>7.6300000000000001E-4</v>
      </c>
      <c r="BQ101" s="379">
        <v>1.2030000000000001E-3</v>
      </c>
      <c r="BR101" s="379">
        <v>5.934E-3</v>
      </c>
      <c r="BS101" s="379">
        <v>8.5559999999999994E-3</v>
      </c>
      <c r="BT101" s="379">
        <v>1.8699999999999999E-3</v>
      </c>
      <c r="BU101" s="379">
        <v>6.5499999999999998E-4</v>
      </c>
      <c r="BV101" s="379">
        <v>3.297E-3</v>
      </c>
      <c r="BW101" s="379">
        <v>5.4699999999999996E-4</v>
      </c>
      <c r="BX101" s="379">
        <v>6.3299999999999999E-4</v>
      </c>
      <c r="BY101" s="379">
        <v>0</v>
      </c>
      <c r="BZ101" s="379">
        <v>5.4299999999999997E-4</v>
      </c>
      <c r="CA101" s="379">
        <v>1.4580000000000001E-3</v>
      </c>
      <c r="CB101" s="379">
        <v>0</v>
      </c>
      <c r="CC101" s="379">
        <v>1.158E-3</v>
      </c>
      <c r="CD101" s="379">
        <v>0</v>
      </c>
      <c r="CE101" s="379">
        <v>0</v>
      </c>
      <c r="CF101" s="379">
        <v>3.4880000000000002E-3</v>
      </c>
      <c r="CG101" s="379">
        <v>2.7039999999999998E-3</v>
      </c>
      <c r="CH101" s="379">
        <v>6.8999999999999997E-5</v>
      </c>
      <c r="CI101" s="379">
        <v>1.077E-3</v>
      </c>
      <c r="CJ101" s="379">
        <v>3.6589999999999999E-3</v>
      </c>
      <c r="CK101" s="379">
        <v>2.1800000000000001E-4</v>
      </c>
      <c r="CL101" s="379">
        <v>6.1799999999999995E-4</v>
      </c>
      <c r="CM101" s="379">
        <v>3.8319999999999999E-3</v>
      </c>
      <c r="CN101" s="379">
        <v>3.0000000000000001E-6</v>
      </c>
      <c r="CO101" s="379">
        <v>1.6100000000000001E-4</v>
      </c>
      <c r="CP101" s="379">
        <v>2.5209999999999998E-3</v>
      </c>
      <c r="CQ101" s="379">
        <v>1.485E-3</v>
      </c>
      <c r="CR101" s="379">
        <v>2.3900000000000001E-4</v>
      </c>
      <c r="CS101" s="379">
        <v>1.9000000000000001E-5</v>
      </c>
      <c r="CT101" s="379">
        <v>3.3500000000000001E-4</v>
      </c>
      <c r="CU101" s="379">
        <v>0</v>
      </c>
      <c r="CV101" s="379">
        <v>2.2759999999999998E-3</v>
      </c>
      <c r="CW101" s="379">
        <v>2.3900000000000001E-4</v>
      </c>
      <c r="CX101" s="379">
        <v>1.6429999999999999E-3</v>
      </c>
      <c r="CY101" s="379">
        <v>2.5170000000000001E-3</v>
      </c>
      <c r="CZ101" s="379">
        <v>1.294E-3</v>
      </c>
      <c r="DA101" s="379">
        <v>1.049E-3</v>
      </c>
      <c r="DB101" s="379">
        <v>1.4239999999999999E-3</v>
      </c>
      <c r="DC101" s="379">
        <v>9.1000000000000004E-3</v>
      </c>
      <c r="DD101" s="379">
        <v>2.245E-3</v>
      </c>
      <c r="DE101" s="379">
        <v>2.418E-3</v>
      </c>
      <c r="DF101" s="379">
        <v>0</v>
      </c>
      <c r="DG101" s="379">
        <v>2.3000000000000001E-4</v>
      </c>
      <c r="DH101" s="380">
        <v>1.114E-3</v>
      </c>
    </row>
    <row r="102" spans="2:112" ht="14.1" customHeight="1">
      <c r="B102" s="70" t="s">
        <v>575</v>
      </c>
      <c r="C102" s="252" t="s">
        <v>475</v>
      </c>
      <c r="D102" s="379">
        <v>2.2420000000000001E-3</v>
      </c>
      <c r="E102" s="379">
        <v>2.0010000000000002E-3</v>
      </c>
      <c r="F102" s="379">
        <v>1.523E-3</v>
      </c>
      <c r="G102" s="379">
        <v>7.6020000000000003E-3</v>
      </c>
      <c r="H102" s="379">
        <v>0</v>
      </c>
      <c r="I102" s="379">
        <v>3.4509999999999999E-2</v>
      </c>
      <c r="J102" s="379">
        <v>4.0629999999999998E-3</v>
      </c>
      <c r="K102" s="379">
        <v>1.841E-3</v>
      </c>
      <c r="L102" s="379">
        <v>5.3829999999999998E-3</v>
      </c>
      <c r="M102" s="379">
        <v>3.5839999999999999E-3</v>
      </c>
      <c r="N102" s="379">
        <v>0</v>
      </c>
      <c r="O102" s="379">
        <v>1.6260000000000001E-3</v>
      </c>
      <c r="P102" s="379">
        <v>1.9629999999999999E-3</v>
      </c>
      <c r="Q102" s="379">
        <v>3.457E-3</v>
      </c>
      <c r="R102" s="379">
        <v>4.6589999999999999E-3</v>
      </c>
      <c r="S102" s="379">
        <v>5.4600000000000004E-4</v>
      </c>
      <c r="T102" s="379">
        <v>1.142E-3</v>
      </c>
      <c r="U102" s="379">
        <v>6.1089999999999998E-3</v>
      </c>
      <c r="V102" s="379">
        <v>4.8999999999999998E-4</v>
      </c>
      <c r="W102" s="379">
        <v>2.0119999999999999E-3</v>
      </c>
      <c r="X102" s="379">
        <v>0</v>
      </c>
      <c r="Y102" s="379">
        <v>8.1700000000000002E-4</v>
      </c>
      <c r="Z102" s="379">
        <v>4.7699999999999999E-4</v>
      </c>
      <c r="AA102" s="379">
        <v>0</v>
      </c>
      <c r="AB102" s="379">
        <v>6.7299999999999999E-4</v>
      </c>
      <c r="AC102" s="379">
        <v>1.567E-3</v>
      </c>
      <c r="AD102" s="379">
        <v>0</v>
      </c>
      <c r="AE102" s="379">
        <v>1.3901999999999999E-2</v>
      </c>
      <c r="AF102" s="379">
        <v>2.0070000000000001E-3</v>
      </c>
      <c r="AG102" s="379">
        <v>4.3200000000000001E-3</v>
      </c>
      <c r="AH102" s="379">
        <v>1.0499999999999999E-3</v>
      </c>
      <c r="AI102" s="379">
        <v>2.1919999999999999E-3</v>
      </c>
      <c r="AJ102" s="379">
        <v>2.666E-3</v>
      </c>
      <c r="AK102" s="379">
        <v>0</v>
      </c>
      <c r="AL102" s="379">
        <v>5.705E-3</v>
      </c>
      <c r="AM102" s="379">
        <v>0</v>
      </c>
      <c r="AN102" s="379">
        <v>1.255E-3</v>
      </c>
      <c r="AO102" s="379">
        <v>3.8449999999999999E-3</v>
      </c>
      <c r="AP102" s="379">
        <v>1.97E-3</v>
      </c>
      <c r="AQ102" s="379">
        <v>7.5699999999999997E-4</v>
      </c>
      <c r="AR102" s="379">
        <v>7.67E-4</v>
      </c>
      <c r="AS102" s="379">
        <v>1.1609999999999999E-3</v>
      </c>
      <c r="AT102" s="379">
        <v>2.5330000000000001E-3</v>
      </c>
      <c r="AU102" s="379">
        <v>3.4810000000000002E-3</v>
      </c>
      <c r="AV102" s="379">
        <v>4.9040000000000004E-3</v>
      </c>
      <c r="AW102" s="379">
        <v>1.562E-3</v>
      </c>
      <c r="AX102" s="379">
        <v>3.3790000000000001E-3</v>
      </c>
      <c r="AY102" s="379">
        <v>2.807E-3</v>
      </c>
      <c r="AZ102" s="379">
        <v>7.2779999999999997E-3</v>
      </c>
      <c r="BA102" s="379">
        <v>3.3170000000000001E-3</v>
      </c>
      <c r="BB102" s="379">
        <v>2.1090000000000002E-3</v>
      </c>
      <c r="BC102" s="379">
        <v>1.0501E-2</v>
      </c>
      <c r="BD102" s="379">
        <v>2.5500000000000002E-3</v>
      </c>
      <c r="BE102" s="379">
        <v>0</v>
      </c>
      <c r="BF102" s="379">
        <v>0</v>
      </c>
      <c r="BG102" s="379">
        <v>0</v>
      </c>
      <c r="BH102" s="379">
        <v>1.931E-3</v>
      </c>
      <c r="BI102" s="379">
        <v>0</v>
      </c>
      <c r="BJ102" s="379">
        <v>1.4840000000000001E-2</v>
      </c>
      <c r="BK102" s="379">
        <v>2.676E-3</v>
      </c>
      <c r="BL102" s="379">
        <v>5.5511999999999999E-2</v>
      </c>
      <c r="BM102" s="379">
        <v>1.9487000000000001E-2</v>
      </c>
      <c r="BN102" s="379">
        <v>1.2418999999999999E-2</v>
      </c>
      <c r="BO102" s="379">
        <v>3.4951999999999997E-2</v>
      </c>
      <c r="BP102" s="379">
        <v>5.2081000000000002E-2</v>
      </c>
      <c r="BQ102" s="379">
        <v>2.4810000000000001E-3</v>
      </c>
      <c r="BR102" s="379">
        <v>3.5349999999999999E-3</v>
      </c>
      <c r="BS102" s="379">
        <v>9.1100000000000003E-4</v>
      </c>
      <c r="BT102" s="379">
        <v>3.264E-3</v>
      </c>
      <c r="BU102" s="379">
        <v>5.2979999999999998E-3</v>
      </c>
      <c r="BV102" s="379">
        <v>2.9870000000000001E-3</v>
      </c>
      <c r="BW102" s="379">
        <v>1.186E-3</v>
      </c>
      <c r="BX102" s="379">
        <v>5.2400000000000005E-4</v>
      </c>
      <c r="BY102" s="379">
        <v>0</v>
      </c>
      <c r="BZ102" s="379">
        <v>1.0859999999999999E-3</v>
      </c>
      <c r="CA102" s="379">
        <v>5.0730000000000003E-3</v>
      </c>
      <c r="CB102" s="379">
        <v>0.18479799999999999</v>
      </c>
      <c r="CC102" s="379">
        <v>1.8649999999999999E-3</v>
      </c>
      <c r="CD102" s="379">
        <v>6.1421000000000003E-2</v>
      </c>
      <c r="CE102" s="379">
        <v>5.6930000000000001E-3</v>
      </c>
      <c r="CF102" s="379">
        <v>4.0509999999999999E-3</v>
      </c>
      <c r="CG102" s="379">
        <v>3.0469999999999998E-3</v>
      </c>
      <c r="CH102" s="379">
        <v>1.37E-4</v>
      </c>
      <c r="CI102" s="379">
        <v>5.8349999999999999E-3</v>
      </c>
      <c r="CJ102" s="379">
        <v>9.1000000000000004E-3</v>
      </c>
      <c r="CK102" s="379">
        <v>3.31E-3</v>
      </c>
      <c r="CL102" s="379">
        <v>3.4185E-2</v>
      </c>
      <c r="CM102" s="379">
        <v>4.0419999999999996E-3</v>
      </c>
      <c r="CN102" s="379">
        <v>4.9519999999999998E-3</v>
      </c>
      <c r="CO102" s="379">
        <v>6.9999999999999999E-4</v>
      </c>
      <c r="CP102" s="379">
        <v>1.315E-3</v>
      </c>
      <c r="CQ102" s="379">
        <v>6.8869999999999999E-3</v>
      </c>
      <c r="CR102" s="379">
        <v>8.0739999999999996E-3</v>
      </c>
      <c r="CS102" s="379">
        <v>4.535E-3</v>
      </c>
      <c r="CT102" s="379">
        <v>1.1382E-2</v>
      </c>
      <c r="CU102" s="379">
        <v>2.3289999999999999E-3</v>
      </c>
      <c r="CV102" s="379">
        <v>2.2759999999999998E-3</v>
      </c>
      <c r="CW102" s="379">
        <v>7.1599999999999995E-4</v>
      </c>
      <c r="CX102" s="379">
        <v>3.421E-3</v>
      </c>
      <c r="CY102" s="379">
        <v>5.9670000000000001E-3</v>
      </c>
      <c r="CZ102" s="379">
        <v>9.1870000000000007E-3</v>
      </c>
      <c r="DA102" s="379">
        <v>1.1509999999999999E-3</v>
      </c>
      <c r="DB102" s="379">
        <v>2.516E-3</v>
      </c>
      <c r="DC102" s="379">
        <v>2.238E-3</v>
      </c>
      <c r="DD102" s="379">
        <v>1.4959999999999999E-3</v>
      </c>
      <c r="DE102" s="379">
        <v>2.0200000000000001E-3</v>
      </c>
      <c r="DF102" s="379">
        <v>0</v>
      </c>
      <c r="DG102" s="379">
        <v>3.9399999999999998E-4</v>
      </c>
      <c r="DH102" s="380">
        <v>9.214E-3</v>
      </c>
    </row>
    <row r="103" spans="2:112" ht="14.1" customHeight="1">
      <c r="B103" s="70" t="s">
        <v>576</v>
      </c>
      <c r="C103" s="252" t="s">
        <v>474</v>
      </c>
      <c r="D103" s="379">
        <v>1.56E-4</v>
      </c>
      <c r="E103" s="379">
        <v>0</v>
      </c>
      <c r="F103" s="379">
        <v>3.0499999999999999E-4</v>
      </c>
      <c r="G103" s="379">
        <v>1.5E-3</v>
      </c>
      <c r="H103" s="379">
        <v>1.3680000000000001E-3</v>
      </c>
      <c r="I103" s="379">
        <v>1.9719999999999998E-3</v>
      </c>
      <c r="J103" s="379">
        <v>2.3900000000000001E-4</v>
      </c>
      <c r="K103" s="379">
        <v>3.9659999999999999E-3</v>
      </c>
      <c r="L103" s="379">
        <v>3.6449000000000002E-2</v>
      </c>
      <c r="M103" s="379">
        <v>1.792E-3</v>
      </c>
      <c r="N103" s="379">
        <v>0</v>
      </c>
      <c r="O103" s="379">
        <v>0</v>
      </c>
      <c r="P103" s="379">
        <v>5.9620000000000003E-3</v>
      </c>
      <c r="Q103" s="379">
        <v>7.8600000000000002E-4</v>
      </c>
      <c r="R103" s="379">
        <v>7.8469999999999998E-3</v>
      </c>
      <c r="S103" s="379">
        <v>7.6999999999999996E-4</v>
      </c>
      <c r="T103" s="379">
        <v>1.142E-3</v>
      </c>
      <c r="U103" s="379">
        <v>1.057E-3</v>
      </c>
      <c r="V103" s="379">
        <v>3.676E-3</v>
      </c>
      <c r="W103" s="379">
        <v>4.6430000000000004E-3</v>
      </c>
      <c r="X103" s="379">
        <v>0</v>
      </c>
      <c r="Y103" s="379">
        <v>1.2260000000000001E-3</v>
      </c>
      <c r="Z103" s="379">
        <v>1.193E-3</v>
      </c>
      <c r="AA103" s="379">
        <v>0</v>
      </c>
      <c r="AB103" s="379">
        <v>6.4254000000000006E-2</v>
      </c>
      <c r="AC103" s="379">
        <v>8.7290000000000006E-3</v>
      </c>
      <c r="AD103" s="379">
        <v>0</v>
      </c>
      <c r="AE103" s="379">
        <v>1.35E-4</v>
      </c>
      <c r="AF103" s="379">
        <v>5.8190000000000004E-3</v>
      </c>
      <c r="AG103" s="379">
        <v>4.176E-3</v>
      </c>
      <c r="AH103" s="379">
        <v>3.1510000000000002E-3</v>
      </c>
      <c r="AI103" s="379">
        <v>4.57E-4</v>
      </c>
      <c r="AJ103" s="379">
        <v>4.37E-4</v>
      </c>
      <c r="AK103" s="379">
        <v>0</v>
      </c>
      <c r="AL103" s="379">
        <v>1.456E-3</v>
      </c>
      <c r="AM103" s="379">
        <v>0</v>
      </c>
      <c r="AN103" s="379">
        <v>4.1800000000000002E-4</v>
      </c>
      <c r="AO103" s="379">
        <v>5.4900000000000001E-4</v>
      </c>
      <c r="AP103" s="379">
        <v>3.9399999999999998E-4</v>
      </c>
      <c r="AQ103" s="379">
        <v>6.8499999999999995E-4</v>
      </c>
      <c r="AR103" s="379">
        <v>1.023E-3</v>
      </c>
      <c r="AS103" s="379">
        <v>1.9449999999999999E-3</v>
      </c>
      <c r="AT103" s="379">
        <v>1.8990000000000001E-3</v>
      </c>
      <c r="AU103" s="379">
        <v>4.8960000000000002E-3</v>
      </c>
      <c r="AV103" s="379">
        <v>3.5820000000000001E-3</v>
      </c>
      <c r="AW103" s="379">
        <v>5.0029999999999996E-3</v>
      </c>
      <c r="AX103" s="379">
        <v>1.0690000000000001E-3</v>
      </c>
      <c r="AY103" s="379">
        <v>2.0929999999999998E-3</v>
      </c>
      <c r="AZ103" s="379">
        <v>4.3010000000000001E-3</v>
      </c>
      <c r="BA103" s="379">
        <v>1.1609E-2</v>
      </c>
      <c r="BB103" s="379">
        <v>3.1640000000000001E-3</v>
      </c>
      <c r="BC103" s="379">
        <v>7.7660000000000003E-3</v>
      </c>
      <c r="BD103" s="379">
        <v>4.5329999999999997E-3</v>
      </c>
      <c r="BE103" s="379">
        <v>0</v>
      </c>
      <c r="BF103" s="379">
        <v>0</v>
      </c>
      <c r="BG103" s="379">
        <v>0</v>
      </c>
      <c r="BH103" s="379">
        <v>4.5319999999999996E-3</v>
      </c>
      <c r="BI103" s="379">
        <v>0</v>
      </c>
      <c r="BJ103" s="379">
        <v>4.7219999999999996E-3</v>
      </c>
      <c r="BK103" s="379">
        <v>5.1200000000000004E-3</v>
      </c>
      <c r="BL103" s="379">
        <v>0</v>
      </c>
      <c r="BM103" s="379">
        <v>1.9750000000000002E-3</v>
      </c>
      <c r="BN103" s="379">
        <v>4.8999999999999998E-4</v>
      </c>
      <c r="BO103" s="379">
        <v>7.5000000000000002E-4</v>
      </c>
      <c r="BP103" s="379">
        <v>1.0319999999999999E-3</v>
      </c>
      <c r="BQ103" s="379">
        <v>3.0460000000000001E-3</v>
      </c>
      <c r="BR103" s="379">
        <v>1.515E-2</v>
      </c>
      <c r="BS103" s="379">
        <v>8.4980000000000003E-3</v>
      </c>
      <c r="BT103" s="379">
        <v>1.173E-3</v>
      </c>
      <c r="BU103" s="379">
        <v>1.3369000000000001E-2</v>
      </c>
      <c r="BV103" s="379">
        <v>3.1461999999999997E-2</v>
      </c>
      <c r="BW103" s="379">
        <v>2.2343999999999999E-2</v>
      </c>
      <c r="BX103" s="379">
        <v>1.8242999999999999E-2</v>
      </c>
      <c r="BY103" s="379">
        <v>0</v>
      </c>
      <c r="BZ103" s="379">
        <v>4.1619999999999999E-3</v>
      </c>
      <c r="CA103" s="379">
        <v>3.9519999999999998E-3</v>
      </c>
      <c r="CB103" s="379">
        <v>0</v>
      </c>
      <c r="CC103" s="379">
        <v>1.8010000000000001E-3</v>
      </c>
      <c r="CD103" s="379">
        <v>1.1185E-2</v>
      </c>
      <c r="CE103" s="379">
        <v>3.7950000000000002E-3</v>
      </c>
      <c r="CF103" s="379">
        <v>4.4999999999999999E-4</v>
      </c>
      <c r="CG103" s="379">
        <v>9.3980000000000001E-3</v>
      </c>
      <c r="CH103" s="379">
        <v>8.9099999999999997E-4</v>
      </c>
      <c r="CI103" s="379">
        <v>2.5259E-2</v>
      </c>
      <c r="CJ103" s="379">
        <v>1.7670000000000002E-2</v>
      </c>
      <c r="CK103" s="379">
        <v>1.5351E-2</v>
      </c>
      <c r="CL103" s="379">
        <v>3.3154999999999997E-2</v>
      </c>
      <c r="CM103" s="379">
        <v>3.4384999999999999E-2</v>
      </c>
      <c r="CN103" s="379">
        <v>1.6459999999999999E-3</v>
      </c>
      <c r="CO103" s="379">
        <v>2.081E-3</v>
      </c>
      <c r="CP103" s="379">
        <v>1.235E-3</v>
      </c>
      <c r="CQ103" s="379">
        <v>1.485E-3</v>
      </c>
      <c r="CR103" s="379">
        <v>3.2889999999999998E-3</v>
      </c>
      <c r="CS103" s="379">
        <v>7.9900000000000001E-4</v>
      </c>
      <c r="CT103" s="379">
        <v>1.4940000000000001E-3</v>
      </c>
      <c r="CU103" s="379">
        <v>4.8250000000000003E-3</v>
      </c>
      <c r="CV103" s="379">
        <v>1.1997000000000001E-2</v>
      </c>
      <c r="CW103" s="379">
        <v>8.3500000000000002E-4</v>
      </c>
      <c r="CX103" s="379">
        <v>2.66E-3</v>
      </c>
      <c r="CY103" s="379">
        <v>1.6067999999999999E-2</v>
      </c>
      <c r="CZ103" s="379">
        <v>3.666E-3</v>
      </c>
      <c r="DA103" s="379">
        <v>9.5879999999999993E-3</v>
      </c>
      <c r="DB103" s="379">
        <v>1.1258000000000001E-2</v>
      </c>
      <c r="DC103" s="379">
        <v>1.0160000000000001E-2</v>
      </c>
      <c r="DD103" s="379">
        <v>3.741E-3</v>
      </c>
      <c r="DE103" s="379">
        <v>8.5450000000000005E-3</v>
      </c>
      <c r="DF103" s="379">
        <v>0</v>
      </c>
      <c r="DG103" s="379">
        <v>3.3839999999999999E-3</v>
      </c>
      <c r="DH103" s="380">
        <v>6.0270000000000002E-3</v>
      </c>
    </row>
    <row r="104" spans="2:112" ht="14.1" customHeight="1">
      <c r="B104" s="70" t="s">
        <v>577</v>
      </c>
      <c r="C104" s="252" t="s">
        <v>665</v>
      </c>
      <c r="D104" s="379">
        <v>5.3307E-2</v>
      </c>
      <c r="E104" s="379">
        <v>5.7460000000000002E-3</v>
      </c>
      <c r="F104" s="379">
        <v>6.8437999999999999E-2</v>
      </c>
      <c r="G104" s="379">
        <v>8.8979999999999997E-3</v>
      </c>
      <c r="H104" s="379">
        <v>0</v>
      </c>
      <c r="I104" s="379">
        <v>2.0114E-2</v>
      </c>
      <c r="J104" s="379">
        <v>1.4101000000000001E-2</v>
      </c>
      <c r="K104" s="379">
        <v>5.1380000000000002E-3</v>
      </c>
      <c r="L104" s="379">
        <v>7.0089999999999996E-3</v>
      </c>
      <c r="M104" s="379">
        <v>8.9610000000000002E-3</v>
      </c>
      <c r="N104" s="379">
        <v>0</v>
      </c>
      <c r="O104" s="379">
        <v>1.3008E-2</v>
      </c>
      <c r="P104" s="379">
        <v>5.7590000000000002E-3</v>
      </c>
      <c r="Q104" s="379">
        <v>7.4640000000000001E-3</v>
      </c>
      <c r="R104" s="379">
        <v>1.3489999999999999E-3</v>
      </c>
      <c r="S104" s="379">
        <v>3.2030000000000001E-3</v>
      </c>
      <c r="T104" s="379">
        <v>1.9980000000000002E-3</v>
      </c>
      <c r="U104" s="379">
        <v>3.055E-3</v>
      </c>
      <c r="V104" s="379">
        <v>1.2742E-2</v>
      </c>
      <c r="W104" s="379">
        <v>1.7795999999999999E-2</v>
      </c>
      <c r="X104" s="379">
        <v>0</v>
      </c>
      <c r="Y104" s="379">
        <v>9.8080000000000007E-3</v>
      </c>
      <c r="Z104" s="379">
        <v>5.4869999999999997E-3</v>
      </c>
      <c r="AA104" s="379">
        <v>0</v>
      </c>
      <c r="AB104" s="379">
        <v>7.9139999999999992E-3</v>
      </c>
      <c r="AC104" s="379">
        <v>3.3570000000000002E-3</v>
      </c>
      <c r="AD104" s="379">
        <v>0</v>
      </c>
      <c r="AE104" s="379">
        <v>1.0933E-2</v>
      </c>
      <c r="AF104" s="379">
        <v>8.1069999999999996E-3</v>
      </c>
      <c r="AG104" s="379">
        <v>1.7135000000000001E-2</v>
      </c>
      <c r="AH104" s="379">
        <v>5.2519999999999997E-3</v>
      </c>
      <c r="AI104" s="379">
        <v>5.9379999999999997E-3</v>
      </c>
      <c r="AJ104" s="379">
        <v>1.2498E-2</v>
      </c>
      <c r="AK104" s="379">
        <v>0</v>
      </c>
      <c r="AL104" s="379">
        <v>1.6021000000000001E-2</v>
      </c>
      <c r="AM104" s="379">
        <v>1.0869999999999999E-2</v>
      </c>
      <c r="AN104" s="379">
        <v>3.3470000000000001E-3</v>
      </c>
      <c r="AO104" s="379">
        <v>1.0749E-2</v>
      </c>
      <c r="AP104" s="379">
        <v>1.7730000000000001E-3</v>
      </c>
      <c r="AQ104" s="379">
        <v>5.1200000000000004E-3</v>
      </c>
      <c r="AR104" s="379">
        <v>2.5579999999999999E-3</v>
      </c>
      <c r="AS104" s="379">
        <v>9.2329999999999999E-3</v>
      </c>
      <c r="AT104" s="379">
        <v>7.7559999999999999E-3</v>
      </c>
      <c r="AU104" s="379">
        <v>6.3099999999999996E-3</v>
      </c>
      <c r="AV104" s="379">
        <v>5.9620000000000003E-3</v>
      </c>
      <c r="AW104" s="379">
        <v>5.803E-3</v>
      </c>
      <c r="AX104" s="379">
        <v>5.1749999999999999E-3</v>
      </c>
      <c r="AY104" s="379">
        <v>1.1202999999999999E-2</v>
      </c>
      <c r="AZ104" s="379">
        <v>5.8719999999999996E-3</v>
      </c>
      <c r="BA104" s="379">
        <v>6.633E-3</v>
      </c>
      <c r="BB104" s="379">
        <v>5.8009999999999997E-3</v>
      </c>
      <c r="BC104" s="379">
        <v>4.8129999999999996E-3</v>
      </c>
      <c r="BD104" s="379">
        <v>3.6830000000000001E-3</v>
      </c>
      <c r="BE104" s="379">
        <v>0</v>
      </c>
      <c r="BF104" s="379">
        <v>0</v>
      </c>
      <c r="BG104" s="379">
        <v>0</v>
      </c>
      <c r="BH104" s="379">
        <v>5.0809999999999996E-3</v>
      </c>
      <c r="BI104" s="379">
        <v>0</v>
      </c>
      <c r="BJ104" s="379">
        <v>4.3839999999999999E-3</v>
      </c>
      <c r="BK104" s="379">
        <v>1.745E-3</v>
      </c>
      <c r="BL104" s="379">
        <v>3.5179999999999999E-3</v>
      </c>
      <c r="BM104" s="379">
        <v>2.9589999999999998E-3</v>
      </c>
      <c r="BN104" s="379">
        <v>8.3099999999999997E-3</v>
      </c>
      <c r="BO104" s="379">
        <v>6.6880000000000004E-3</v>
      </c>
      <c r="BP104" s="379">
        <v>4.9940000000000002E-3</v>
      </c>
      <c r="BQ104" s="379">
        <v>3.8124999999999999E-2</v>
      </c>
      <c r="BR104" s="379">
        <v>2.6510000000000001E-3</v>
      </c>
      <c r="BS104" s="379">
        <v>2.4669E-2</v>
      </c>
      <c r="BT104" s="379">
        <v>1.7308E-2</v>
      </c>
      <c r="BU104" s="379">
        <v>9.0799999999999995E-4</v>
      </c>
      <c r="BV104" s="379">
        <v>3.176E-3</v>
      </c>
      <c r="BW104" s="379">
        <v>2.4020000000000001E-3</v>
      </c>
      <c r="BX104" s="379">
        <v>1.462E-3</v>
      </c>
      <c r="BY104" s="379">
        <v>0</v>
      </c>
      <c r="BZ104" s="379">
        <v>1.9910000000000001E-3</v>
      </c>
      <c r="CA104" s="379">
        <v>3.1208E-2</v>
      </c>
      <c r="CB104" s="379">
        <v>0.19419600000000001</v>
      </c>
      <c r="CC104" s="379">
        <v>9.6500000000000004E-4</v>
      </c>
      <c r="CD104" s="379">
        <v>7.4570000000000001E-3</v>
      </c>
      <c r="CE104" s="379">
        <v>1.1384999999999999E-2</v>
      </c>
      <c r="CF104" s="379">
        <v>7.2020000000000001E-3</v>
      </c>
      <c r="CG104" s="379">
        <v>1.1972999999999999E-2</v>
      </c>
      <c r="CH104" s="379">
        <v>2.7420000000000001E-3</v>
      </c>
      <c r="CI104" s="379">
        <v>6.9930000000000001E-3</v>
      </c>
      <c r="CJ104" s="379">
        <v>1.1025999999999999E-2</v>
      </c>
      <c r="CK104" s="379">
        <v>1.7897E-2</v>
      </c>
      <c r="CL104" s="379">
        <v>5.1479999999999998E-3</v>
      </c>
      <c r="CM104" s="379">
        <v>4.8300000000000001E-3</v>
      </c>
      <c r="CN104" s="379">
        <v>1.3115E-2</v>
      </c>
      <c r="CO104" s="379">
        <v>3.1489999999999999E-3</v>
      </c>
      <c r="CP104" s="379">
        <v>1.1583E-2</v>
      </c>
      <c r="CQ104" s="379">
        <v>2.3969999999999998E-3</v>
      </c>
      <c r="CR104" s="379">
        <v>1.2799E-2</v>
      </c>
      <c r="CS104" s="379">
        <v>8.6800000000000002E-3</v>
      </c>
      <c r="CT104" s="379">
        <v>2.6840000000000002E-3</v>
      </c>
      <c r="CU104" s="379">
        <v>7.5859999999999999E-3</v>
      </c>
      <c r="CV104" s="379">
        <v>9.3619999999999995E-2</v>
      </c>
      <c r="CW104" s="379">
        <v>1.9090000000000001E-3</v>
      </c>
      <c r="CX104" s="379">
        <v>4.8953999999999998E-2</v>
      </c>
      <c r="CY104" s="379">
        <v>4.4429999999999999E-3</v>
      </c>
      <c r="CZ104" s="379">
        <v>3.7090000000000001E-3</v>
      </c>
      <c r="DA104" s="379">
        <v>2.0530000000000001E-3</v>
      </c>
      <c r="DB104" s="379">
        <v>7.6819999999999996E-3</v>
      </c>
      <c r="DC104" s="379">
        <v>6.0660000000000002E-3</v>
      </c>
      <c r="DD104" s="379">
        <v>1.8710000000000001E-3</v>
      </c>
      <c r="DE104" s="379">
        <v>1.6230000000000001E-3</v>
      </c>
      <c r="DF104" s="379">
        <v>0</v>
      </c>
      <c r="DG104" s="379">
        <v>8.8699999999999998E-4</v>
      </c>
      <c r="DH104" s="380">
        <v>1.3852E-2</v>
      </c>
    </row>
    <row r="105" spans="2:112" ht="14.1" customHeight="1">
      <c r="B105" s="70" t="s">
        <v>578</v>
      </c>
      <c r="C105" s="252" t="s">
        <v>476</v>
      </c>
      <c r="D105" s="379">
        <v>2.31E-4</v>
      </c>
      <c r="E105" s="379">
        <v>5.3899999999999998E-4</v>
      </c>
      <c r="F105" s="379">
        <v>1.8193999999999998E-2</v>
      </c>
      <c r="G105" s="379">
        <v>2.0799999999999998E-3</v>
      </c>
      <c r="H105" s="379">
        <v>9.5729999999999999E-3</v>
      </c>
      <c r="I105" s="379">
        <v>3.9834000000000001E-2</v>
      </c>
      <c r="J105" s="379">
        <v>1.0994E-2</v>
      </c>
      <c r="K105" s="379">
        <v>2.4693E-2</v>
      </c>
      <c r="L105" s="379">
        <v>3.5832000000000003E-2</v>
      </c>
      <c r="M105" s="379">
        <v>0</v>
      </c>
      <c r="N105" s="379">
        <v>0</v>
      </c>
      <c r="O105" s="379">
        <v>9.7560000000000008E-3</v>
      </c>
      <c r="P105" s="379">
        <v>4.1180000000000001E-2</v>
      </c>
      <c r="Q105" s="379">
        <v>9.2090000000000002E-3</v>
      </c>
      <c r="R105" s="379">
        <v>3.2613999999999997E-2</v>
      </c>
      <c r="S105" s="379">
        <v>8.3180000000000007E-3</v>
      </c>
      <c r="T105" s="379">
        <v>1.0562E-2</v>
      </c>
      <c r="U105" s="379">
        <v>3.0779999999999998E-2</v>
      </c>
      <c r="V105" s="379">
        <v>1.1516999999999999E-2</v>
      </c>
      <c r="W105" s="379">
        <v>1.0214000000000001E-2</v>
      </c>
      <c r="X105" s="379">
        <v>0</v>
      </c>
      <c r="Y105" s="379">
        <v>8.9910000000000007E-3</v>
      </c>
      <c r="Z105" s="379">
        <v>7.156E-3</v>
      </c>
      <c r="AA105" s="379">
        <v>0</v>
      </c>
      <c r="AB105" s="379">
        <v>1.7801000000000001E-2</v>
      </c>
      <c r="AC105" s="379">
        <v>1.3205E-2</v>
      </c>
      <c r="AD105" s="379">
        <v>0</v>
      </c>
      <c r="AE105" s="379">
        <v>8.5030000000000001E-3</v>
      </c>
      <c r="AF105" s="379">
        <v>2.6567E-2</v>
      </c>
      <c r="AG105" s="379">
        <v>2.563E-2</v>
      </c>
      <c r="AH105" s="379">
        <v>1.1554999999999999E-2</v>
      </c>
      <c r="AI105" s="379">
        <v>2.0553999999999999E-2</v>
      </c>
      <c r="AJ105" s="379">
        <v>5.5104E-2</v>
      </c>
      <c r="AK105" s="379">
        <v>0</v>
      </c>
      <c r="AL105" s="379">
        <v>4.1266999999999998E-2</v>
      </c>
      <c r="AM105" s="379">
        <v>4.0759999999999998E-3</v>
      </c>
      <c r="AN105" s="379">
        <v>5.8580000000000004E-3</v>
      </c>
      <c r="AO105" s="379">
        <v>2.3224999999999999E-2</v>
      </c>
      <c r="AP105" s="379">
        <v>6.894E-3</v>
      </c>
      <c r="AQ105" s="379">
        <v>5.2040000000000003E-3</v>
      </c>
      <c r="AR105" s="379">
        <v>8.4419999999999999E-3</v>
      </c>
      <c r="AS105" s="379">
        <v>1.414E-2</v>
      </c>
      <c r="AT105" s="379">
        <v>2.2991000000000001E-2</v>
      </c>
      <c r="AU105" s="379">
        <v>2.5239000000000001E-2</v>
      </c>
      <c r="AV105" s="379">
        <v>2.0251999999999999E-2</v>
      </c>
      <c r="AW105" s="379">
        <v>2.6107000000000002E-2</v>
      </c>
      <c r="AX105" s="379">
        <v>5.2051E-2</v>
      </c>
      <c r="AY105" s="379">
        <v>2.8122000000000001E-2</v>
      </c>
      <c r="AZ105" s="379">
        <v>2.7293000000000001E-2</v>
      </c>
      <c r="BA105" s="379">
        <v>2.1558999999999998E-2</v>
      </c>
      <c r="BB105" s="379">
        <v>2.7422999999999999E-2</v>
      </c>
      <c r="BC105" s="379">
        <v>1.958E-2</v>
      </c>
      <c r="BD105" s="379">
        <v>3.2578000000000003E-2</v>
      </c>
      <c r="BE105" s="379">
        <v>0</v>
      </c>
      <c r="BF105" s="379">
        <v>0</v>
      </c>
      <c r="BG105" s="379">
        <v>0</v>
      </c>
      <c r="BH105" s="379">
        <v>1.941E-2</v>
      </c>
      <c r="BI105" s="379">
        <v>0</v>
      </c>
      <c r="BJ105" s="379">
        <v>2.2934E-2</v>
      </c>
      <c r="BK105" s="379">
        <v>1.3439E-2</v>
      </c>
      <c r="BL105" s="379">
        <v>2.2674E-2</v>
      </c>
      <c r="BM105" s="379">
        <v>6.8163000000000001E-2</v>
      </c>
      <c r="BN105" s="379">
        <v>3.0279E-2</v>
      </c>
      <c r="BO105" s="379">
        <v>0.11494</v>
      </c>
      <c r="BP105" s="379">
        <v>4.7704000000000003E-2</v>
      </c>
      <c r="BQ105" s="379">
        <v>4.6864999999999997E-2</v>
      </c>
      <c r="BR105" s="379">
        <v>3.4086999999999999E-2</v>
      </c>
      <c r="BS105" s="379">
        <v>0.111114</v>
      </c>
      <c r="BT105" s="379">
        <v>4.2199E-2</v>
      </c>
      <c r="BU105" s="379">
        <v>6.3798999999999995E-2</v>
      </c>
      <c r="BV105" s="379">
        <v>8.2830000000000001E-2</v>
      </c>
      <c r="BW105" s="379">
        <v>4.5052000000000002E-2</v>
      </c>
      <c r="BX105" s="379">
        <v>3.5416000000000003E-2</v>
      </c>
      <c r="BY105" s="379">
        <v>1.3090000000000001E-3</v>
      </c>
      <c r="BZ105" s="379">
        <v>2.2800999999999998E-2</v>
      </c>
      <c r="CA105" s="379">
        <v>1.9283999999999999E-2</v>
      </c>
      <c r="CB105" s="379">
        <v>6.5399999999999996E-4</v>
      </c>
      <c r="CC105" s="379">
        <v>6.3680000000000004E-3</v>
      </c>
      <c r="CD105" s="379">
        <v>1.0597000000000001E-2</v>
      </c>
      <c r="CE105" s="379">
        <v>6.0720999999999997E-2</v>
      </c>
      <c r="CF105" s="379">
        <v>0.12681400000000001</v>
      </c>
      <c r="CG105" s="379">
        <v>0.15195500000000001</v>
      </c>
      <c r="CH105" s="379">
        <v>1.4259000000000001E-2</v>
      </c>
      <c r="CI105" s="379">
        <v>0.114997</v>
      </c>
      <c r="CJ105" s="379">
        <v>9.2633999999999994E-2</v>
      </c>
      <c r="CK105" s="379">
        <v>0.135104</v>
      </c>
      <c r="CL105" s="379">
        <v>0.16289100000000001</v>
      </c>
      <c r="CM105" s="379">
        <v>4.4412E-2</v>
      </c>
      <c r="CN105" s="379">
        <v>6.8221000000000004E-2</v>
      </c>
      <c r="CO105" s="379">
        <v>4.8280000000000003E-2</v>
      </c>
      <c r="CP105" s="379">
        <v>0.148337</v>
      </c>
      <c r="CQ105" s="379">
        <v>2.8913000000000001E-2</v>
      </c>
      <c r="CR105" s="379">
        <v>7.3265999999999998E-2</v>
      </c>
      <c r="CS105" s="379">
        <v>5.3067000000000003E-2</v>
      </c>
      <c r="CT105" s="379">
        <v>2.5937999999999999E-2</v>
      </c>
      <c r="CU105" s="379">
        <v>7.0077E-2</v>
      </c>
      <c r="CV105" s="379">
        <v>7.2557999999999997E-2</v>
      </c>
      <c r="CW105" s="379">
        <v>4.6408999999999999E-2</v>
      </c>
      <c r="CX105" s="379">
        <v>3.0993E-2</v>
      </c>
      <c r="CY105" s="379">
        <v>0.146537</v>
      </c>
      <c r="CZ105" s="379">
        <v>2.8812999999999998E-2</v>
      </c>
      <c r="DA105" s="379">
        <v>1.3705E-2</v>
      </c>
      <c r="DB105" s="379">
        <v>3.8441000000000003E-2</v>
      </c>
      <c r="DC105" s="379">
        <v>2.9125000000000002E-2</v>
      </c>
      <c r="DD105" s="379">
        <v>1.7208999999999999E-2</v>
      </c>
      <c r="DE105" s="379">
        <v>2.3845999999999999E-2</v>
      </c>
      <c r="DF105" s="379">
        <v>0</v>
      </c>
      <c r="DG105" s="379">
        <v>2.3625E-2</v>
      </c>
      <c r="DH105" s="380">
        <v>4.8426999999999998E-2</v>
      </c>
    </row>
    <row r="106" spans="2:112" ht="14.1" customHeight="1">
      <c r="B106" s="70" t="s">
        <v>579</v>
      </c>
      <c r="C106" s="252" t="s">
        <v>666</v>
      </c>
      <c r="D106" s="379">
        <v>0</v>
      </c>
      <c r="E106" s="379">
        <v>0</v>
      </c>
      <c r="F106" s="379">
        <v>0</v>
      </c>
      <c r="G106" s="379">
        <v>0</v>
      </c>
      <c r="H106" s="379">
        <v>0</v>
      </c>
      <c r="I106" s="379">
        <v>0</v>
      </c>
      <c r="J106" s="379">
        <v>0</v>
      </c>
      <c r="K106" s="379">
        <v>0</v>
      </c>
      <c r="L106" s="379">
        <v>0</v>
      </c>
      <c r="M106" s="379">
        <v>0</v>
      </c>
      <c r="N106" s="379">
        <v>0</v>
      </c>
      <c r="O106" s="379">
        <v>0</v>
      </c>
      <c r="P106" s="379">
        <v>0</v>
      </c>
      <c r="Q106" s="379">
        <v>0</v>
      </c>
      <c r="R106" s="379">
        <v>0</v>
      </c>
      <c r="S106" s="379">
        <v>0</v>
      </c>
      <c r="T106" s="379">
        <v>0</v>
      </c>
      <c r="U106" s="379">
        <v>0</v>
      </c>
      <c r="V106" s="379">
        <v>0</v>
      </c>
      <c r="W106" s="379">
        <v>0</v>
      </c>
      <c r="X106" s="379">
        <v>0</v>
      </c>
      <c r="Y106" s="379">
        <v>0</v>
      </c>
      <c r="Z106" s="379">
        <v>0</v>
      </c>
      <c r="AA106" s="379">
        <v>0</v>
      </c>
      <c r="AB106" s="379">
        <v>0</v>
      </c>
      <c r="AC106" s="379">
        <v>0</v>
      </c>
      <c r="AD106" s="379">
        <v>0</v>
      </c>
      <c r="AE106" s="379">
        <v>0</v>
      </c>
      <c r="AF106" s="379">
        <v>0</v>
      </c>
      <c r="AG106" s="379">
        <v>0</v>
      </c>
      <c r="AH106" s="379">
        <v>0</v>
      </c>
      <c r="AI106" s="379">
        <v>0</v>
      </c>
      <c r="AJ106" s="379">
        <v>0</v>
      </c>
      <c r="AK106" s="379">
        <v>0</v>
      </c>
      <c r="AL106" s="379">
        <v>0</v>
      </c>
      <c r="AM106" s="379">
        <v>0</v>
      </c>
      <c r="AN106" s="379">
        <v>0</v>
      </c>
      <c r="AO106" s="379">
        <v>0</v>
      </c>
      <c r="AP106" s="379">
        <v>0</v>
      </c>
      <c r="AQ106" s="379">
        <v>0</v>
      </c>
      <c r="AR106" s="379">
        <v>0</v>
      </c>
      <c r="AS106" s="379">
        <v>0</v>
      </c>
      <c r="AT106" s="379">
        <v>0</v>
      </c>
      <c r="AU106" s="379">
        <v>0</v>
      </c>
      <c r="AV106" s="379">
        <v>0</v>
      </c>
      <c r="AW106" s="379">
        <v>0</v>
      </c>
      <c r="AX106" s="379">
        <v>0</v>
      </c>
      <c r="AY106" s="379">
        <v>0</v>
      </c>
      <c r="AZ106" s="379">
        <v>0</v>
      </c>
      <c r="BA106" s="379">
        <v>0</v>
      </c>
      <c r="BB106" s="379">
        <v>0</v>
      </c>
      <c r="BC106" s="379">
        <v>0</v>
      </c>
      <c r="BD106" s="379">
        <v>0</v>
      </c>
      <c r="BE106" s="379">
        <v>0</v>
      </c>
      <c r="BF106" s="379">
        <v>0</v>
      </c>
      <c r="BG106" s="379">
        <v>0</v>
      </c>
      <c r="BH106" s="379">
        <v>0</v>
      </c>
      <c r="BI106" s="379">
        <v>0</v>
      </c>
      <c r="BJ106" s="379">
        <v>0</v>
      </c>
      <c r="BK106" s="379">
        <v>0</v>
      </c>
      <c r="BL106" s="379">
        <v>0</v>
      </c>
      <c r="BM106" s="379">
        <v>0</v>
      </c>
      <c r="BN106" s="379">
        <v>0</v>
      </c>
      <c r="BO106" s="379">
        <v>0</v>
      </c>
      <c r="BP106" s="379">
        <v>0</v>
      </c>
      <c r="BQ106" s="379">
        <v>0</v>
      </c>
      <c r="BR106" s="379">
        <v>0</v>
      </c>
      <c r="BS106" s="379">
        <v>0</v>
      </c>
      <c r="BT106" s="379">
        <v>0</v>
      </c>
      <c r="BU106" s="379">
        <v>0</v>
      </c>
      <c r="BV106" s="379">
        <v>0</v>
      </c>
      <c r="BW106" s="379">
        <v>0</v>
      </c>
      <c r="BX106" s="379">
        <v>0</v>
      </c>
      <c r="BY106" s="379">
        <v>0</v>
      </c>
      <c r="BZ106" s="379">
        <v>0</v>
      </c>
      <c r="CA106" s="379">
        <v>0</v>
      </c>
      <c r="CB106" s="379">
        <v>0</v>
      </c>
      <c r="CC106" s="379">
        <v>0</v>
      </c>
      <c r="CD106" s="379">
        <v>0</v>
      </c>
      <c r="CE106" s="379">
        <v>0</v>
      </c>
      <c r="CF106" s="379">
        <v>0</v>
      </c>
      <c r="CG106" s="379">
        <v>0</v>
      </c>
      <c r="CH106" s="379">
        <v>0</v>
      </c>
      <c r="CI106" s="379">
        <v>0</v>
      </c>
      <c r="CJ106" s="379">
        <v>0</v>
      </c>
      <c r="CK106" s="379">
        <v>0</v>
      </c>
      <c r="CL106" s="379">
        <v>0</v>
      </c>
      <c r="CM106" s="379">
        <v>0</v>
      </c>
      <c r="CN106" s="379">
        <v>0</v>
      </c>
      <c r="CO106" s="379">
        <v>0</v>
      </c>
      <c r="CP106" s="379">
        <v>0</v>
      </c>
      <c r="CQ106" s="379">
        <v>0</v>
      </c>
      <c r="CR106" s="379">
        <v>0</v>
      </c>
      <c r="CS106" s="379">
        <v>0</v>
      </c>
      <c r="CT106" s="379">
        <v>0</v>
      </c>
      <c r="CU106" s="379">
        <v>0</v>
      </c>
      <c r="CV106" s="379">
        <v>0</v>
      </c>
      <c r="CW106" s="379">
        <v>0</v>
      </c>
      <c r="CX106" s="379">
        <v>0</v>
      </c>
      <c r="CY106" s="379">
        <v>0</v>
      </c>
      <c r="CZ106" s="379">
        <v>1.2080000000000001E-3</v>
      </c>
      <c r="DA106" s="379">
        <v>0</v>
      </c>
      <c r="DB106" s="379">
        <v>0</v>
      </c>
      <c r="DC106" s="379">
        <v>0</v>
      </c>
      <c r="DD106" s="379">
        <v>0</v>
      </c>
      <c r="DE106" s="379">
        <v>0</v>
      </c>
      <c r="DF106" s="379">
        <v>0</v>
      </c>
      <c r="DG106" s="379">
        <v>0</v>
      </c>
      <c r="DH106" s="380">
        <v>5.0000000000000004E-6</v>
      </c>
    </row>
    <row r="107" spans="2:112" ht="14.1" customHeight="1">
      <c r="B107" s="70" t="s">
        <v>580</v>
      </c>
      <c r="C107" s="252" t="s">
        <v>667</v>
      </c>
      <c r="D107" s="379">
        <v>0</v>
      </c>
      <c r="E107" s="379">
        <v>0</v>
      </c>
      <c r="F107" s="379">
        <v>0</v>
      </c>
      <c r="G107" s="379">
        <v>0</v>
      </c>
      <c r="H107" s="379">
        <v>0</v>
      </c>
      <c r="I107" s="379">
        <v>0</v>
      </c>
      <c r="J107" s="379">
        <v>0</v>
      </c>
      <c r="K107" s="379">
        <v>0</v>
      </c>
      <c r="L107" s="379">
        <v>0</v>
      </c>
      <c r="M107" s="379">
        <v>0</v>
      </c>
      <c r="N107" s="379">
        <v>0</v>
      </c>
      <c r="O107" s="379">
        <v>0</v>
      </c>
      <c r="P107" s="379">
        <v>0</v>
      </c>
      <c r="Q107" s="379">
        <v>0</v>
      </c>
      <c r="R107" s="379">
        <v>0</v>
      </c>
      <c r="S107" s="379">
        <v>0</v>
      </c>
      <c r="T107" s="379">
        <v>0</v>
      </c>
      <c r="U107" s="379">
        <v>0</v>
      </c>
      <c r="V107" s="379">
        <v>0</v>
      </c>
      <c r="W107" s="379">
        <v>0</v>
      </c>
      <c r="X107" s="379">
        <v>0</v>
      </c>
      <c r="Y107" s="379">
        <v>0</v>
      </c>
      <c r="Z107" s="379">
        <v>0</v>
      </c>
      <c r="AA107" s="379">
        <v>0</v>
      </c>
      <c r="AB107" s="379">
        <v>0</v>
      </c>
      <c r="AC107" s="379">
        <v>0</v>
      </c>
      <c r="AD107" s="379">
        <v>0</v>
      </c>
      <c r="AE107" s="379">
        <v>0</v>
      </c>
      <c r="AF107" s="379">
        <v>0</v>
      </c>
      <c r="AG107" s="379">
        <v>0</v>
      </c>
      <c r="AH107" s="379">
        <v>0</v>
      </c>
      <c r="AI107" s="379">
        <v>0</v>
      </c>
      <c r="AJ107" s="379">
        <v>0</v>
      </c>
      <c r="AK107" s="379">
        <v>0</v>
      </c>
      <c r="AL107" s="379">
        <v>0</v>
      </c>
      <c r="AM107" s="379">
        <v>0</v>
      </c>
      <c r="AN107" s="379">
        <v>0</v>
      </c>
      <c r="AO107" s="379">
        <v>0</v>
      </c>
      <c r="AP107" s="379">
        <v>0</v>
      </c>
      <c r="AQ107" s="379">
        <v>0</v>
      </c>
      <c r="AR107" s="379">
        <v>0</v>
      </c>
      <c r="AS107" s="379">
        <v>0</v>
      </c>
      <c r="AT107" s="379">
        <v>0</v>
      </c>
      <c r="AU107" s="379">
        <v>0</v>
      </c>
      <c r="AV107" s="379">
        <v>0</v>
      </c>
      <c r="AW107" s="379">
        <v>0</v>
      </c>
      <c r="AX107" s="379">
        <v>0</v>
      </c>
      <c r="AY107" s="379">
        <v>0</v>
      </c>
      <c r="AZ107" s="379">
        <v>0</v>
      </c>
      <c r="BA107" s="379">
        <v>0</v>
      </c>
      <c r="BB107" s="379">
        <v>0</v>
      </c>
      <c r="BC107" s="379">
        <v>0</v>
      </c>
      <c r="BD107" s="379">
        <v>0</v>
      </c>
      <c r="BE107" s="379">
        <v>0</v>
      </c>
      <c r="BF107" s="379">
        <v>0</v>
      </c>
      <c r="BG107" s="379">
        <v>0</v>
      </c>
      <c r="BH107" s="379">
        <v>0</v>
      </c>
      <c r="BI107" s="379">
        <v>0</v>
      </c>
      <c r="BJ107" s="379">
        <v>0</v>
      </c>
      <c r="BK107" s="379">
        <v>0</v>
      </c>
      <c r="BL107" s="379">
        <v>0</v>
      </c>
      <c r="BM107" s="379">
        <v>0</v>
      </c>
      <c r="BN107" s="379">
        <v>0</v>
      </c>
      <c r="BO107" s="379">
        <v>0</v>
      </c>
      <c r="BP107" s="379">
        <v>0</v>
      </c>
      <c r="BQ107" s="379">
        <v>0</v>
      </c>
      <c r="BR107" s="379">
        <v>0</v>
      </c>
      <c r="BS107" s="379">
        <v>0</v>
      </c>
      <c r="BT107" s="379">
        <v>0</v>
      </c>
      <c r="BU107" s="379">
        <v>0</v>
      </c>
      <c r="BV107" s="379">
        <v>0</v>
      </c>
      <c r="BW107" s="379">
        <v>0</v>
      </c>
      <c r="BX107" s="379">
        <v>0</v>
      </c>
      <c r="BY107" s="379">
        <v>0</v>
      </c>
      <c r="BZ107" s="379">
        <v>0</v>
      </c>
      <c r="CA107" s="379">
        <v>0</v>
      </c>
      <c r="CB107" s="379">
        <v>0</v>
      </c>
      <c r="CC107" s="379">
        <v>0</v>
      </c>
      <c r="CD107" s="379">
        <v>0</v>
      </c>
      <c r="CE107" s="379">
        <v>0</v>
      </c>
      <c r="CF107" s="379">
        <v>0</v>
      </c>
      <c r="CG107" s="379">
        <v>0</v>
      </c>
      <c r="CH107" s="379">
        <v>0</v>
      </c>
      <c r="CI107" s="379">
        <v>0</v>
      </c>
      <c r="CJ107" s="379">
        <v>0</v>
      </c>
      <c r="CK107" s="379">
        <v>0</v>
      </c>
      <c r="CL107" s="379">
        <v>0</v>
      </c>
      <c r="CM107" s="379">
        <v>0</v>
      </c>
      <c r="CN107" s="379">
        <v>0</v>
      </c>
      <c r="CO107" s="379">
        <v>8.7980000000000003E-3</v>
      </c>
      <c r="CP107" s="379">
        <v>0</v>
      </c>
      <c r="CQ107" s="379">
        <v>7.6790000000000001E-3</v>
      </c>
      <c r="CR107" s="379">
        <v>0</v>
      </c>
      <c r="CS107" s="379">
        <v>1.3310000000000001E-2</v>
      </c>
      <c r="CT107" s="379">
        <v>2.8212999999999998E-2</v>
      </c>
      <c r="CU107" s="379">
        <v>0</v>
      </c>
      <c r="CV107" s="379">
        <v>0</v>
      </c>
      <c r="CW107" s="379">
        <v>0</v>
      </c>
      <c r="CX107" s="379">
        <v>0</v>
      </c>
      <c r="CY107" s="379">
        <v>0</v>
      </c>
      <c r="CZ107" s="379">
        <v>2.2000000000000001E-3</v>
      </c>
      <c r="DA107" s="379">
        <v>6.0350000000000004E-3</v>
      </c>
      <c r="DB107" s="379">
        <v>0</v>
      </c>
      <c r="DC107" s="379">
        <v>0</v>
      </c>
      <c r="DD107" s="379">
        <v>0</v>
      </c>
      <c r="DE107" s="379">
        <v>0</v>
      </c>
      <c r="DF107" s="379">
        <v>0</v>
      </c>
      <c r="DG107" s="379">
        <v>0</v>
      </c>
      <c r="DH107" s="380">
        <v>1.7260000000000001E-3</v>
      </c>
    </row>
    <row r="108" spans="2:112" ht="14.1" customHeight="1">
      <c r="B108" s="70" t="s">
        <v>582</v>
      </c>
      <c r="C108" s="252" t="s">
        <v>668</v>
      </c>
      <c r="D108" s="379">
        <v>0</v>
      </c>
      <c r="E108" s="379">
        <v>0</v>
      </c>
      <c r="F108" s="379">
        <v>0</v>
      </c>
      <c r="G108" s="379">
        <v>0</v>
      </c>
      <c r="H108" s="379">
        <v>0</v>
      </c>
      <c r="I108" s="379">
        <v>0</v>
      </c>
      <c r="J108" s="379">
        <v>0</v>
      </c>
      <c r="K108" s="379">
        <v>9.2E-5</v>
      </c>
      <c r="L108" s="379">
        <v>3.3599999999999998E-4</v>
      </c>
      <c r="M108" s="379">
        <v>0</v>
      </c>
      <c r="N108" s="379">
        <v>0</v>
      </c>
      <c r="O108" s="379">
        <v>0</v>
      </c>
      <c r="P108" s="379">
        <v>9.2999999999999997E-5</v>
      </c>
      <c r="Q108" s="379">
        <v>1.1E-4</v>
      </c>
      <c r="R108" s="379">
        <v>0</v>
      </c>
      <c r="S108" s="379">
        <v>5.0000000000000002E-5</v>
      </c>
      <c r="T108" s="379">
        <v>0</v>
      </c>
      <c r="U108" s="379">
        <v>0</v>
      </c>
      <c r="V108" s="379">
        <v>0</v>
      </c>
      <c r="W108" s="379">
        <v>0</v>
      </c>
      <c r="X108" s="379">
        <v>0</v>
      </c>
      <c r="Y108" s="379">
        <v>0</v>
      </c>
      <c r="Z108" s="379">
        <v>0</v>
      </c>
      <c r="AA108" s="379">
        <v>0</v>
      </c>
      <c r="AB108" s="379">
        <v>9.0000000000000006E-5</v>
      </c>
      <c r="AC108" s="379">
        <v>0</v>
      </c>
      <c r="AD108" s="379">
        <v>0</v>
      </c>
      <c r="AE108" s="379">
        <v>0</v>
      </c>
      <c r="AF108" s="379">
        <v>4.0000000000000003E-5</v>
      </c>
      <c r="AG108" s="379">
        <v>0</v>
      </c>
      <c r="AH108" s="379">
        <v>0</v>
      </c>
      <c r="AI108" s="379">
        <v>0</v>
      </c>
      <c r="AJ108" s="379">
        <v>0</v>
      </c>
      <c r="AK108" s="379">
        <v>0</v>
      </c>
      <c r="AL108" s="379">
        <v>0</v>
      </c>
      <c r="AM108" s="379">
        <v>0</v>
      </c>
      <c r="AN108" s="379">
        <v>0</v>
      </c>
      <c r="AO108" s="379">
        <v>0</v>
      </c>
      <c r="AP108" s="379">
        <v>0</v>
      </c>
      <c r="AQ108" s="379">
        <v>0</v>
      </c>
      <c r="AR108" s="379">
        <v>0</v>
      </c>
      <c r="AS108" s="379">
        <v>2.9E-5</v>
      </c>
      <c r="AT108" s="379">
        <v>0</v>
      </c>
      <c r="AU108" s="379">
        <v>0</v>
      </c>
      <c r="AV108" s="379">
        <v>2.5999999999999998E-5</v>
      </c>
      <c r="AW108" s="379">
        <v>2.5000000000000001E-5</v>
      </c>
      <c r="AX108" s="379">
        <v>0</v>
      </c>
      <c r="AY108" s="379">
        <v>8.8999999999999995E-5</v>
      </c>
      <c r="AZ108" s="379">
        <v>0</v>
      </c>
      <c r="BA108" s="379">
        <v>0</v>
      </c>
      <c r="BB108" s="379">
        <v>0</v>
      </c>
      <c r="BC108" s="379">
        <v>0</v>
      </c>
      <c r="BD108" s="379">
        <v>0</v>
      </c>
      <c r="BE108" s="379">
        <v>0</v>
      </c>
      <c r="BF108" s="379">
        <v>0</v>
      </c>
      <c r="BG108" s="379">
        <v>0</v>
      </c>
      <c r="BH108" s="379">
        <v>6.0999999999999999E-5</v>
      </c>
      <c r="BI108" s="379">
        <v>0</v>
      </c>
      <c r="BJ108" s="379">
        <v>0</v>
      </c>
      <c r="BK108" s="379">
        <v>5.8E-5</v>
      </c>
      <c r="BL108" s="379">
        <v>0</v>
      </c>
      <c r="BM108" s="379">
        <v>1.1E-5</v>
      </c>
      <c r="BN108" s="379">
        <v>1.9000000000000001E-5</v>
      </c>
      <c r="BO108" s="379">
        <v>7.2999999999999999E-5</v>
      </c>
      <c r="BP108" s="379">
        <v>3.4E-5</v>
      </c>
      <c r="BQ108" s="379">
        <v>6.2000000000000003E-5</v>
      </c>
      <c r="BR108" s="379">
        <v>0</v>
      </c>
      <c r="BS108" s="379">
        <v>2.9E-5</v>
      </c>
      <c r="BT108" s="379">
        <v>6.7999999999999999E-5</v>
      </c>
      <c r="BU108" s="379">
        <v>6.7999999999999999E-5</v>
      </c>
      <c r="BV108" s="379">
        <v>7.2000000000000002E-5</v>
      </c>
      <c r="BW108" s="379">
        <v>6.0999999999999999E-5</v>
      </c>
      <c r="BX108" s="379">
        <v>4.3999999999999999E-5</v>
      </c>
      <c r="BY108" s="379">
        <v>0</v>
      </c>
      <c r="BZ108" s="379">
        <v>1.81E-3</v>
      </c>
      <c r="CA108" s="379">
        <v>5.1999999999999997E-5</v>
      </c>
      <c r="CB108" s="379">
        <v>1.0000000000000001E-5</v>
      </c>
      <c r="CC108" s="379">
        <v>6.3999999999999997E-5</v>
      </c>
      <c r="CD108" s="379">
        <v>1.9599999999999999E-4</v>
      </c>
      <c r="CE108" s="379">
        <v>0</v>
      </c>
      <c r="CF108" s="379">
        <v>0</v>
      </c>
      <c r="CG108" s="379">
        <v>4.3000000000000002E-5</v>
      </c>
      <c r="CH108" s="379">
        <v>3.4299999999999999E-4</v>
      </c>
      <c r="CI108" s="379">
        <v>5.2499999999999997E-4</v>
      </c>
      <c r="CJ108" s="379">
        <v>1.2520000000000001E-3</v>
      </c>
      <c r="CK108" s="379">
        <v>3.6000000000000001E-5</v>
      </c>
      <c r="CL108" s="379">
        <v>6.1799999999999995E-4</v>
      </c>
      <c r="CM108" s="379">
        <v>8.4000000000000003E-4</v>
      </c>
      <c r="CN108" s="379">
        <v>1.17E-4</v>
      </c>
      <c r="CO108" s="379">
        <v>2.42E-4</v>
      </c>
      <c r="CP108" s="379">
        <v>1.6799999999999999E-4</v>
      </c>
      <c r="CQ108" s="379">
        <v>1.0677000000000001E-2</v>
      </c>
      <c r="CR108" s="379">
        <v>9.6290000000000004E-3</v>
      </c>
      <c r="CS108" s="379">
        <v>1.3224E-2</v>
      </c>
      <c r="CT108" s="379">
        <v>1.0044000000000001E-2</v>
      </c>
      <c r="CU108" s="379">
        <v>9.6000000000000002E-5</v>
      </c>
      <c r="CV108" s="379">
        <v>7.7000000000000001E-5</v>
      </c>
      <c r="CW108" s="379">
        <v>7.1599999999999995E-4</v>
      </c>
      <c r="CX108" s="379">
        <v>2.5000000000000001E-5</v>
      </c>
      <c r="CY108" s="379">
        <v>1.444E-3</v>
      </c>
      <c r="CZ108" s="379">
        <v>1.0913000000000001E-2</v>
      </c>
      <c r="DA108" s="379">
        <v>1.8500000000000001E-3</v>
      </c>
      <c r="DB108" s="379">
        <v>2.1489000000000001E-2</v>
      </c>
      <c r="DC108" s="379">
        <v>8.7999999999999998E-5</v>
      </c>
      <c r="DD108" s="379">
        <v>3.7399999999999998E-4</v>
      </c>
      <c r="DE108" s="379">
        <v>5.0010000000000002E-3</v>
      </c>
      <c r="DF108" s="379">
        <v>0</v>
      </c>
      <c r="DG108" s="379">
        <v>1.6100000000000001E-3</v>
      </c>
      <c r="DH108" s="380">
        <v>1.4809999999999999E-3</v>
      </c>
    </row>
    <row r="109" spans="2:112" ht="14.1" customHeight="1">
      <c r="B109" s="70" t="s">
        <v>620</v>
      </c>
      <c r="C109" s="252" t="s">
        <v>477</v>
      </c>
      <c r="D109" s="379">
        <v>0</v>
      </c>
      <c r="E109" s="379">
        <v>0</v>
      </c>
      <c r="F109" s="379">
        <v>0</v>
      </c>
      <c r="G109" s="379">
        <v>0</v>
      </c>
      <c r="H109" s="379">
        <v>0</v>
      </c>
      <c r="I109" s="379">
        <v>0</v>
      </c>
      <c r="J109" s="379">
        <v>0</v>
      </c>
      <c r="K109" s="379">
        <v>0</v>
      </c>
      <c r="L109" s="379">
        <v>0</v>
      </c>
      <c r="M109" s="379">
        <v>0</v>
      </c>
      <c r="N109" s="379">
        <v>0</v>
      </c>
      <c r="O109" s="379">
        <v>0</v>
      </c>
      <c r="P109" s="379">
        <v>0</v>
      </c>
      <c r="Q109" s="379">
        <v>0</v>
      </c>
      <c r="R109" s="379">
        <v>0</v>
      </c>
      <c r="S109" s="379">
        <v>0</v>
      </c>
      <c r="T109" s="379">
        <v>0</v>
      </c>
      <c r="U109" s="379">
        <v>0</v>
      </c>
      <c r="V109" s="379">
        <v>0</v>
      </c>
      <c r="W109" s="379">
        <v>0</v>
      </c>
      <c r="X109" s="379">
        <v>0</v>
      </c>
      <c r="Y109" s="379">
        <v>0</v>
      </c>
      <c r="Z109" s="379">
        <v>0</v>
      </c>
      <c r="AA109" s="379">
        <v>0</v>
      </c>
      <c r="AB109" s="379">
        <v>0</v>
      </c>
      <c r="AC109" s="379">
        <v>0</v>
      </c>
      <c r="AD109" s="379">
        <v>0</v>
      </c>
      <c r="AE109" s="379">
        <v>0</v>
      </c>
      <c r="AF109" s="379">
        <v>0</v>
      </c>
      <c r="AG109" s="379">
        <v>0</v>
      </c>
      <c r="AH109" s="379">
        <v>0</v>
      </c>
      <c r="AI109" s="379">
        <v>0</v>
      </c>
      <c r="AJ109" s="379">
        <v>0</v>
      </c>
      <c r="AK109" s="379">
        <v>0</v>
      </c>
      <c r="AL109" s="379">
        <v>0</v>
      </c>
      <c r="AM109" s="379">
        <v>0</v>
      </c>
      <c r="AN109" s="379">
        <v>0</v>
      </c>
      <c r="AO109" s="379">
        <v>0</v>
      </c>
      <c r="AP109" s="379">
        <v>0</v>
      </c>
      <c r="AQ109" s="379">
        <v>0</v>
      </c>
      <c r="AR109" s="379">
        <v>0</v>
      </c>
      <c r="AS109" s="379">
        <v>0</v>
      </c>
      <c r="AT109" s="379">
        <v>0</v>
      </c>
      <c r="AU109" s="379">
        <v>0</v>
      </c>
      <c r="AV109" s="379">
        <v>0</v>
      </c>
      <c r="AW109" s="379">
        <v>0</v>
      </c>
      <c r="AX109" s="379">
        <v>0</v>
      </c>
      <c r="AY109" s="379">
        <v>0</v>
      </c>
      <c r="AZ109" s="379">
        <v>0</v>
      </c>
      <c r="BA109" s="379">
        <v>0</v>
      </c>
      <c r="BB109" s="379">
        <v>0</v>
      </c>
      <c r="BC109" s="379">
        <v>0</v>
      </c>
      <c r="BD109" s="379">
        <v>0</v>
      </c>
      <c r="BE109" s="379">
        <v>0</v>
      </c>
      <c r="BF109" s="379">
        <v>0</v>
      </c>
      <c r="BG109" s="379">
        <v>0</v>
      </c>
      <c r="BH109" s="379">
        <v>0</v>
      </c>
      <c r="BI109" s="379">
        <v>0</v>
      </c>
      <c r="BJ109" s="379">
        <v>0</v>
      </c>
      <c r="BK109" s="379">
        <v>0</v>
      </c>
      <c r="BL109" s="379">
        <v>0</v>
      </c>
      <c r="BM109" s="379">
        <v>0</v>
      </c>
      <c r="BN109" s="379">
        <v>0</v>
      </c>
      <c r="BO109" s="379">
        <v>0</v>
      </c>
      <c r="BP109" s="379">
        <v>0</v>
      </c>
      <c r="BQ109" s="379">
        <v>0</v>
      </c>
      <c r="BR109" s="379">
        <v>0</v>
      </c>
      <c r="BS109" s="379">
        <v>0</v>
      </c>
      <c r="BT109" s="379">
        <v>0</v>
      </c>
      <c r="BU109" s="379">
        <v>2.3E-5</v>
      </c>
      <c r="BV109" s="379">
        <v>0</v>
      </c>
      <c r="BW109" s="379">
        <v>0</v>
      </c>
      <c r="BX109" s="379">
        <v>0</v>
      </c>
      <c r="BY109" s="379">
        <v>0</v>
      </c>
      <c r="BZ109" s="379">
        <v>0</v>
      </c>
      <c r="CA109" s="379">
        <v>0</v>
      </c>
      <c r="CB109" s="379">
        <v>0</v>
      </c>
      <c r="CC109" s="379">
        <v>0</v>
      </c>
      <c r="CD109" s="379">
        <v>0</v>
      </c>
      <c r="CE109" s="379">
        <v>0</v>
      </c>
      <c r="CF109" s="379">
        <v>0</v>
      </c>
      <c r="CG109" s="379">
        <v>0</v>
      </c>
      <c r="CH109" s="379">
        <v>0</v>
      </c>
      <c r="CI109" s="379">
        <v>2.6999999999999999E-5</v>
      </c>
      <c r="CJ109" s="379">
        <v>4.7856999999999997E-2</v>
      </c>
      <c r="CK109" s="379">
        <v>0</v>
      </c>
      <c r="CL109" s="379">
        <v>4.1199999999999999E-4</v>
      </c>
      <c r="CM109" s="379">
        <v>2.4516E-2</v>
      </c>
      <c r="CN109" s="379">
        <v>0</v>
      </c>
      <c r="CO109" s="379">
        <v>1.76E-4</v>
      </c>
      <c r="CP109" s="379">
        <v>6.9999999999999999E-6</v>
      </c>
      <c r="CQ109" s="379">
        <v>0</v>
      </c>
      <c r="CR109" s="379">
        <v>0</v>
      </c>
      <c r="CS109" s="379">
        <v>0</v>
      </c>
      <c r="CT109" s="379">
        <v>0</v>
      </c>
      <c r="CU109" s="379">
        <v>0</v>
      </c>
      <c r="CV109" s="379">
        <v>0</v>
      </c>
      <c r="CW109" s="379">
        <v>1.4197E-2</v>
      </c>
      <c r="CX109" s="379">
        <v>0</v>
      </c>
      <c r="CY109" s="379">
        <v>0</v>
      </c>
      <c r="CZ109" s="379">
        <v>1.6819999999999999E-3</v>
      </c>
      <c r="DA109" s="379">
        <v>1.35E-4</v>
      </c>
      <c r="DB109" s="379">
        <v>0</v>
      </c>
      <c r="DC109" s="379">
        <v>8.5400000000000007E-3</v>
      </c>
      <c r="DD109" s="379">
        <v>0</v>
      </c>
      <c r="DE109" s="379">
        <v>1.523E-3</v>
      </c>
      <c r="DF109" s="379">
        <v>0</v>
      </c>
      <c r="DG109" s="379">
        <v>3.6099999999999999E-4</v>
      </c>
      <c r="DH109" s="380">
        <v>3.3500000000000001E-4</v>
      </c>
    </row>
    <row r="110" spans="2:112" ht="14.1" customHeight="1">
      <c r="B110" s="70" t="s">
        <v>583</v>
      </c>
      <c r="C110" s="252" t="s">
        <v>770</v>
      </c>
      <c r="D110" s="379">
        <v>0</v>
      </c>
      <c r="E110" s="379">
        <v>5.2069999999999998E-3</v>
      </c>
      <c r="F110" s="379">
        <v>0</v>
      </c>
      <c r="G110" s="379">
        <v>0</v>
      </c>
      <c r="H110" s="379">
        <v>0</v>
      </c>
      <c r="I110" s="379">
        <v>0</v>
      </c>
      <c r="J110" s="379">
        <v>0</v>
      </c>
      <c r="K110" s="379">
        <v>0</v>
      </c>
      <c r="L110" s="379">
        <v>0</v>
      </c>
      <c r="M110" s="379">
        <v>0</v>
      </c>
      <c r="N110" s="379">
        <v>0</v>
      </c>
      <c r="O110" s="379">
        <v>0</v>
      </c>
      <c r="P110" s="379">
        <v>0</v>
      </c>
      <c r="Q110" s="379">
        <v>0</v>
      </c>
      <c r="R110" s="379">
        <v>0</v>
      </c>
      <c r="S110" s="379">
        <v>0</v>
      </c>
      <c r="T110" s="379">
        <v>0</v>
      </c>
      <c r="U110" s="379">
        <v>0</v>
      </c>
      <c r="V110" s="379">
        <v>0</v>
      </c>
      <c r="W110" s="379">
        <v>0</v>
      </c>
      <c r="X110" s="379">
        <v>0</v>
      </c>
      <c r="Y110" s="379">
        <v>0</v>
      </c>
      <c r="Z110" s="379">
        <v>0</v>
      </c>
      <c r="AA110" s="379">
        <v>0</v>
      </c>
      <c r="AB110" s="379">
        <v>0</v>
      </c>
      <c r="AC110" s="379">
        <v>0</v>
      </c>
      <c r="AD110" s="379">
        <v>0</v>
      </c>
      <c r="AE110" s="379">
        <v>0</v>
      </c>
      <c r="AF110" s="379">
        <v>0</v>
      </c>
      <c r="AG110" s="379">
        <v>0</v>
      </c>
      <c r="AH110" s="379">
        <v>0</v>
      </c>
      <c r="AI110" s="379">
        <v>0</v>
      </c>
      <c r="AJ110" s="379">
        <v>0</v>
      </c>
      <c r="AK110" s="379">
        <v>0</v>
      </c>
      <c r="AL110" s="379">
        <v>0</v>
      </c>
      <c r="AM110" s="379">
        <v>0</v>
      </c>
      <c r="AN110" s="379">
        <v>0</v>
      </c>
      <c r="AO110" s="379">
        <v>0</v>
      </c>
      <c r="AP110" s="379">
        <v>0</v>
      </c>
      <c r="AQ110" s="379">
        <v>0</v>
      </c>
      <c r="AR110" s="379">
        <v>0</v>
      </c>
      <c r="AS110" s="379">
        <v>0</v>
      </c>
      <c r="AT110" s="379">
        <v>0</v>
      </c>
      <c r="AU110" s="379">
        <v>0</v>
      </c>
      <c r="AV110" s="379">
        <v>0</v>
      </c>
      <c r="AW110" s="379">
        <v>0</v>
      </c>
      <c r="AX110" s="379">
        <v>0</v>
      </c>
      <c r="AY110" s="379">
        <v>0</v>
      </c>
      <c r="AZ110" s="379">
        <v>0</v>
      </c>
      <c r="BA110" s="379">
        <v>0</v>
      </c>
      <c r="BB110" s="379">
        <v>0</v>
      </c>
      <c r="BC110" s="379">
        <v>0</v>
      </c>
      <c r="BD110" s="379">
        <v>0</v>
      </c>
      <c r="BE110" s="379">
        <v>0</v>
      </c>
      <c r="BF110" s="379">
        <v>0</v>
      </c>
      <c r="BG110" s="379">
        <v>0</v>
      </c>
      <c r="BH110" s="379">
        <v>0</v>
      </c>
      <c r="BI110" s="379">
        <v>0</v>
      </c>
      <c r="BJ110" s="379">
        <v>0</v>
      </c>
      <c r="BK110" s="379">
        <v>0</v>
      </c>
      <c r="BL110" s="379">
        <v>0</v>
      </c>
      <c r="BM110" s="379">
        <v>0</v>
      </c>
      <c r="BN110" s="379">
        <v>0</v>
      </c>
      <c r="BO110" s="379">
        <v>0</v>
      </c>
      <c r="BP110" s="379">
        <v>0</v>
      </c>
      <c r="BQ110" s="379">
        <v>0</v>
      </c>
      <c r="BR110" s="379">
        <v>0</v>
      </c>
      <c r="BS110" s="379">
        <v>0</v>
      </c>
      <c r="BT110" s="379">
        <v>0</v>
      </c>
      <c r="BU110" s="379">
        <v>0</v>
      </c>
      <c r="BV110" s="379">
        <v>0</v>
      </c>
      <c r="BW110" s="379">
        <v>0</v>
      </c>
      <c r="BX110" s="379">
        <v>0</v>
      </c>
      <c r="BY110" s="379">
        <v>0</v>
      </c>
      <c r="BZ110" s="379">
        <v>0</v>
      </c>
      <c r="CA110" s="379">
        <v>0</v>
      </c>
      <c r="CB110" s="379">
        <v>0</v>
      </c>
      <c r="CC110" s="379">
        <v>0</v>
      </c>
      <c r="CD110" s="379">
        <v>0</v>
      </c>
      <c r="CE110" s="379">
        <v>0</v>
      </c>
      <c r="CF110" s="379">
        <v>0</v>
      </c>
      <c r="CG110" s="379">
        <v>0</v>
      </c>
      <c r="CH110" s="379">
        <v>0</v>
      </c>
      <c r="CI110" s="379">
        <v>0</v>
      </c>
      <c r="CJ110" s="379">
        <v>0</v>
      </c>
      <c r="CK110" s="379">
        <v>0</v>
      </c>
      <c r="CL110" s="379">
        <v>0</v>
      </c>
      <c r="CM110" s="379">
        <v>0</v>
      </c>
      <c r="CN110" s="379">
        <v>0</v>
      </c>
      <c r="CO110" s="379">
        <v>5.3399999999999997E-4</v>
      </c>
      <c r="CP110" s="379">
        <v>0</v>
      </c>
      <c r="CQ110" s="379">
        <v>0</v>
      </c>
      <c r="CR110" s="379">
        <v>0</v>
      </c>
      <c r="CS110" s="379">
        <v>0</v>
      </c>
      <c r="CT110" s="379">
        <v>0</v>
      </c>
      <c r="CU110" s="379">
        <v>0</v>
      </c>
      <c r="CV110" s="379">
        <v>0</v>
      </c>
      <c r="CW110" s="379">
        <v>0</v>
      </c>
      <c r="CX110" s="379">
        <v>0</v>
      </c>
      <c r="CY110" s="379">
        <v>0</v>
      </c>
      <c r="CZ110" s="379">
        <v>0</v>
      </c>
      <c r="DA110" s="379">
        <v>0</v>
      </c>
      <c r="DB110" s="379">
        <v>0</v>
      </c>
      <c r="DC110" s="379">
        <v>4.7100000000000001E-4</v>
      </c>
      <c r="DD110" s="379">
        <v>2.245E-3</v>
      </c>
      <c r="DE110" s="379">
        <v>0</v>
      </c>
      <c r="DF110" s="379">
        <v>0</v>
      </c>
      <c r="DG110" s="379">
        <v>0</v>
      </c>
      <c r="DH110" s="380">
        <v>5.5000000000000002E-5</v>
      </c>
    </row>
    <row r="111" spans="2:112" ht="14.1" customHeight="1">
      <c r="B111" s="70" t="s">
        <v>584</v>
      </c>
      <c r="C111" s="252" t="s">
        <v>478</v>
      </c>
      <c r="D111" s="379">
        <v>6.0000000000000002E-6</v>
      </c>
      <c r="E111" s="379">
        <v>0</v>
      </c>
      <c r="F111" s="379">
        <v>2.5119999999999999E-3</v>
      </c>
      <c r="G111" s="379">
        <v>6.7999999999999999E-5</v>
      </c>
      <c r="H111" s="379">
        <v>1.026E-3</v>
      </c>
      <c r="I111" s="379">
        <v>0</v>
      </c>
      <c r="J111" s="379">
        <v>0</v>
      </c>
      <c r="K111" s="379">
        <v>1.37E-4</v>
      </c>
      <c r="L111" s="379">
        <v>3.9300000000000001E-4</v>
      </c>
      <c r="M111" s="379">
        <v>0</v>
      </c>
      <c r="N111" s="379">
        <v>0</v>
      </c>
      <c r="O111" s="379">
        <v>0</v>
      </c>
      <c r="P111" s="379">
        <v>1.2999999999999999E-4</v>
      </c>
      <c r="Q111" s="379">
        <v>1.26E-4</v>
      </c>
      <c r="R111" s="379">
        <v>0</v>
      </c>
      <c r="S111" s="379">
        <v>0</v>
      </c>
      <c r="T111" s="379">
        <v>0</v>
      </c>
      <c r="U111" s="379">
        <v>1.17E-4</v>
      </c>
      <c r="V111" s="379">
        <v>2.4499999999999999E-4</v>
      </c>
      <c r="W111" s="379">
        <v>3.1E-4</v>
      </c>
      <c r="X111" s="379">
        <v>0</v>
      </c>
      <c r="Y111" s="379">
        <v>0</v>
      </c>
      <c r="Z111" s="379">
        <v>0</v>
      </c>
      <c r="AA111" s="379">
        <v>0</v>
      </c>
      <c r="AB111" s="379">
        <v>6.7000000000000002E-5</v>
      </c>
      <c r="AC111" s="379">
        <v>4.4799999999999999E-4</v>
      </c>
      <c r="AD111" s="379">
        <v>0</v>
      </c>
      <c r="AE111" s="379">
        <v>0</v>
      </c>
      <c r="AF111" s="379">
        <v>0</v>
      </c>
      <c r="AG111" s="379">
        <v>0</v>
      </c>
      <c r="AH111" s="379">
        <v>0</v>
      </c>
      <c r="AI111" s="379">
        <v>9.1000000000000003E-5</v>
      </c>
      <c r="AJ111" s="379">
        <v>8.7000000000000001E-5</v>
      </c>
      <c r="AK111" s="379">
        <v>0</v>
      </c>
      <c r="AL111" s="379">
        <v>1.21E-4</v>
      </c>
      <c r="AM111" s="379">
        <v>0</v>
      </c>
      <c r="AN111" s="379">
        <v>0</v>
      </c>
      <c r="AO111" s="379">
        <v>7.7999999999999999E-5</v>
      </c>
      <c r="AP111" s="379">
        <v>0</v>
      </c>
      <c r="AQ111" s="379">
        <v>1.2E-5</v>
      </c>
      <c r="AR111" s="379">
        <v>0</v>
      </c>
      <c r="AS111" s="379">
        <v>2.9E-5</v>
      </c>
      <c r="AT111" s="379">
        <v>0</v>
      </c>
      <c r="AU111" s="379">
        <v>1.0900000000000001E-4</v>
      </c>
      <c r="AV111" s="379">
        <v>1.1900000000000001E-4</v>
      </c>
      <c r="AW111" s="379">
        <v>8.8999999999999995E-5</v>
      </c>
      <c r="AX111" s="379">
        <v>1.2799999999999999E-4</v>
      </c>
      <c r="AY111" s="379">
        <v>2.6699999999999998E-4</v>
      </c>
      <c r="AZ111" s="379">
        <v>0</v>
      </c>
      <c r="BA111" s="379">
        <v>0</v>
      </c>
      <c r="BB111" s="379">
        <v>0</v>
      </c>
      <c r="BC111" s="379">
        <v>0</v>
      </c>
      <c r="BD111" s="379">
        <v>0</v>
      </c>
      <c r="BE111" s="379">
        <v>0</v>
      </c>
      <c r="BF111" s="379">
        <v>0</v>
      </c>
      <c r="BG111" s="379">
        <v>0</v>
      </c>
      <c r="BH111" s="379">
        <v>4.1E-5</v>
      </c>
      <c r="BI111" s="379">
        <v>0</v>
      </c>
      <c r="BJ111" s="379">
        <v>0</v>
      </c>
      <c r="BK111" s="379">
        <v>5.8E-5</v>
      </c>
      <c r="BL111" s="379">
        <v>0</v>
      </c>
      <c r="BM111" s="379">
        <v>2.1599999999999999E-4</v>
      </c>
      <c r="BN111" s="379">
        <v>1.2E-4</v>
      </c>
      <c r="BO111" s="379">
        <v>3.8000000000000002E-4</v>
      </c>
      <c r="BP111" s="379">
        <v>3.48E-4</v>
      </c>
      <c r="BQ111" s="379">
        <v>4.3999999999999999E-5</v>
      </c>
      <c r="BR111" s="379">
        <v>0</v>
      </c>
      <c r="BS111" s="379">
        <v>2.9399999999999999E-4</v>
      </c>
      <c r="BT111" s="379">
        <v>0</v>
      </c>
      <c r="BU111" s="379">
        <v>5.4199999999999995E-4</v>
      </c>
      <c r="BV111" s="379">
        <v>2.05E-4</v>
      </c>
      <c r="BW111" s="379">
        <v>1.5200000000000001E-3</v>
      </c>
      <c r="BX111" s="379">
        <v>9.3800000000000003E-4</v>
      </c>
      <c r="BY111" s="379">
        <v>4.3399999999999998E-4</v>
      </c>
      <c r="BZ111" s="379">
        <v>1.8100000000000001E-4</v>
      </c>
      <c r="CA111" s="379">
        <v>4.2299999999999998E-4</v>
      </c>
      <c r="CB111" s="379">
        <v>0</v>
      </c>
      <c r="CC111" s="379">
        <v>1.93E-4</v>
      </c>
      <c r="CD111" s="379">
        <v>0</v>
      </c>
      <c r="CE111" s="379">
        <v>0</v>
      </c>
      <c r="CF111" s="379">
        <v>2.2499999999999999E-4</v>
      </c>
      <c r="CG111" s="379">
        <v>4.7199999999999998E-4</v>
      </c>
      <c r="CH111" s="379">
        <v>2.7399999999999999E-4</v>
      </c>
      <c r="CI111" s="379">
        <v>4.0700000000000003E-4</v>
      </c>
      <c r="CJ111" s="379">
        <v>1.2999999999999999E-3</v>
      </c>
      <c r="CK111" s="379">
        <v>9.4600000000000001E-4</v>
      </c>
      <c r="CL111" s="379">
        <v>0</v>
      </c>
      <c r="CM111" s="379">
        <v>3.3600000000000001E-3</v>
      </c>
      <c r="CN111" s="379">
        <v>3.1E-4</v>
      </c>
      <c r="CO111" s="379">
        <v>3.3809999999999999E-3</v>
      </c>
      <c r="CP111" s="379">
        <v>1.498E-3</v>
      </c>
      <c r="CQ111" s="379">
        <v>2.5099999999999998E-4</v>
      </c>
      <c r="CR111" s="379">
        <v>1.7899999999999999E-4</v>
      </c>
      <c r="CS111" s="379">
        <v>2.0000000000000001E-4</v>
      </c>
      <c r="CT111" s="379">
        <v>2.4499999999999999E-4</v>
      </c>
      <c r="CU111" s="379">
        <v>2.281E-3</v>
      </c>
      <c r="CV111" s="379">
        <v>1.003E-3</v>
      </c>
      <c r="CW111" s="379">
        <v>1.5510000000000001E-3</v>
      </c>
      <c r="CX111" s="379">
        <v>4.17E-4</v>
      </c>
      <c r="CY111" s="379">
        <v>9.7799999999999992E-4</v>
      </c>
      <c r="CZ111" s="379">
        <v>1.768E-3</v>
      </c>
      <c r="DA111" s="379">
        <v>4.6200000000000001E-4</v>
      </c>
      <c r="DB111" s="379">
        <v>1.49E-3</v>
      </c>
      <c r="DC111" s="379">
        <v>2.7980000000000001E-3</v>
      </c>
      <c r="DD111" s="379">
        <v>1.4959999999999999E-3</v>
      </c>
      <c r="DE111" s="379">
        <v>5.1000000000000004E-3</v>
      </c>
      <c r="DF111" s="379">
        <v>0</v>
      </c>
      <c r="DG111" s="379">
        <v>1.4790000000000001E-3</v>
      </c>
      <c r="DH111" s="380">
        <v>5.1099999999999995E-4</v>
      </c>
    </row>
    <row r="112" spans="2:112" ht="14.1" customHeight="1">
      <c r="B112" s="70" t="s">
        <v>585</v>
      </c>
      <c r="C112" s="252" t="s">
        <v>93</v>
      </c>
      <c r="D112" s="379">
        <v>1.44E-4</v>
      </c>
      <c r="E112" s="379">
        <v>3.3300000000000002E-4</v>
      </c>
      <c r="F112" s="379">
        <v>8.3699999999999996E-4</v>
      </c>
      <c r="G112" s="379">
        <v>4.0229999999999997E-3</v>
      </c>
      <c r="H112" s="379">
        <v>1.026E-3</v>
      </c>
      <c r="I112" s="379">
        <v>5.9199999999999997E-4</v>
      </c>
      <c r="J112" s="379">
        <v>7.1699999999999997E-4</v>
      </c>
      <c r="K112" s="379">
        <v>8.7000000000000001E-4</v>
      </c>
      <c r="L112" s="379">
        <v>1.122E-3</v>
      </c>
      <c r="M112" s="379">
        <v>0</v>
      </c>
      <c r="N112" s="379">
        <v>0</v>
      </c>
      <c r="O112" s="379">
        <v>1.6260000000000001E-3</v>
      </c>
      <c r="P112" s="379">
        <v>1.426E-3</v>
      </c>
      <c r="Q112" s="379">
        <v>6.6E-4</v>
      </c>
      <c r="R112" s="379">
        <v>1.2260000000000001E-3</v>
      </c>
      <c r="S112" s="379">
        <v>4.7199999999999998E-4</v>
      </c>
      <c r="T112" s="379">
        <v>5.71E-4</v>
      </c>
      <c r="U112" s="379">
        <v>9.3999999999999997E-4</v>
      </c>
      <c r="V112" s="379">
        <v>9.7999999999999997E-4</v>
      </c>
      <c r="W112" s="379">
        <v>4.64E-4</v>
      </c>
      <c r="X112" s="379">
        <v>0</v>
      </c>
      <c r="Y112" s="379">
        <v>0</v>
      </c>
      <c r="Z112" s="379">
        <v>1.193E-3</v>
      </c>
      <c r="AA112" s="379">
        <v>0</v>
      </c>
      <c r="AB112" s="379">
        <v>8.52E-4</v>
      </c>
      <c r="AC112" s="379">
        <v>8.9499999999999996E-4</v>
      </c>
      <c r="AD112" s="379">
        <v>0</v>
      </c>
      <c r="AE112" s="379">
        <v>2.7E-4</v>
      </c>
      <c r="AF112" s="379">
        <v>1.2E-4</v>
      </c>
      <c r="AG112" s="379">
        <v>2.8800000000000001E-4</v>
      </c>
      <c r="AH112" s="379">
        <v>1.0499999999999999E-3</v>
      </c>
      <c r="AI112" s="379">
        <v>2.1919999999999999E-3</v>
      </c>
      <c r="AJ112" s="379">
        <v>6.9899999999999997E-4</v>
      </c>
      <c r="AK112" s="379">
        <v>0</v>
      </c>
      <c r="AL112" s="379">
        <v>9.7099999999999997E-4</v>
      </c>
      <c r="AM112" s="379">
        <v>0</v>
      </c>
      <c r="AN112" s="379">
        <v>0</v>
      </c>
      <c r="AO112" s="379">
        <v>3.1399999999999999E-4</v>
      </c>
      <c r="AP112" s="379">
        <v>5.9100000000000005E-4</v>
      </c>
      <c r="AQ112" s="379">
        <v>1.6799999999999999E-4</v>
      </c>
      <c r="AR112" s="379">
        <v>5.1199999999999998E-4</v>
      </c>
      <c r="AS112" s="379">
        <v>1.016E-3</v>
      </c>
      <c r="AT112" s="379">
        <v>3.5599999999999998E-4</v>
      </c>
      <c r="AU112" s="379">
        <v>5.44E-4</v>
      </c>
      <c r="AV112" s="379">
        <v>1.56E-3</v>
      </c>
      <c r="AW112" s="379">
        <v>1.371E-3</v>
      </c>
      <c r="AX112" s="379">
        <v>1.6249999999999999E-3</v>
      </c>
      <c r="AY112" s="379">
        <v>7.27E-4</v>
      </c>
      <c r="AZ112" s="379">
        <v>9.9200000000000004E-4</v>
      </c>
      <c r="BA112" s="379">
        <v>0</v>
      </c>
      <c r="BB112" s="379">
        <v>3.9599999999999998E-4</v>
      </c>
      <c r="BC112" s="379">
        <v>8.7500000000000002E-4</v>
      </c>
      <c r="BD112" s="379">
        <v>1.1329999999999999E-3</v>
      </c>
      <c r="BE112" s="379">
        <v>0</v>
      </c>
      <c r="BF112" s="379">
        <v>0</v>
      </c>
      <c r="BG112" s="379">
        <v>0</v>
      </c>
      <c r="BH112" s="379">
        <v>2.6400000000000002E-4</v>
      </c>
      <c r="BI112" s="379">
        <v>0</v>
      </c>
      <c r="BJ112" s="379">
        <v>1.0120000000000001E-3</v>
      </c>
      <c r="BK112" s="379">
        <v>2.0939999999999999E-3</v>
      </c>
      <c r="BL112" s="379">
        <v>3.9100000000000002E-4</v>
      </c>
      <c r="BM112" s="379">
        <v>8.6799999999999996E-4</v>
      </c>
      <c r="BN112" s="379">
        <v>1.9000000000000001E-5</v>
      </c>
      <c r="BO112" s="379">
        <v>1.89E-3</v>
      </c>
      <c r="BP112" s="379">
        <v>4.15E-4</v>
      </c>
      <c r="BQ112" s="379">
        <v>4.1E-5</v>
      </c>
      <c r="BR112" s="379">
        <v>1.26E-4</v>
      </c>
      <c r="BS112" s="379">
        <v>8.8199999999999997E-4</v>
      </c>
      <c r="BT112" s="379">
        <v>2.8730000000000001E-3</v>
      </c>
      <c r="BU112" s="379">
        <v>1.078E-3</v>
      </c>
      <c r="BV112" s="379">
        <v>2.761E-3</v>
      </c>
      <c r="BW112" s="379">
        <v>1.1249999999999999E-3</v>
      </c>
      <c r="BX112" s="379">
        <v>5.0199999999999995E-4</v>
      </c>
      <c r="BY112" s="379">
        <v>0</v>
      </c>
      <c r="BZ112" s="379">
        <v>2.3530000000000001E-3</v>
      </c>
      <c r="CA112" s="379">
        <v>1.769E-3</v>
      </c>
      <c r="CB112" s="379">
        <v>9.5200000000000005E-4</v>
      </c>
      <c r="CC112" s="379">
        <v>1.737E-3</v>
      </c>
      <c r="CD112" s="379">
        <v>1.374E-3</v>
      </c>
      <c r="CE112" s="379">
        <v>5.6930000000000001E-3</v>
      </c>
      <c r="CF112" s="379">
        <v>3.1510000000000002E-3</v>
      </c>
      <c r="CG112" s="379">
        <v>3.1329999999999999E-3</v>
      </c>
      <c r="CH112" s="379">
        <v>3.2910000000000001E-3</v>
      </c>
      <c r="CI112" s="379">
        <v>2.6779999999999998E-3</v>
      </c>
      <c r="CJ112" s="379">
        <v>2.359E-3</v>
      </c>
      <c r="CK112" s="379">
        <v>6.1799999999999995E-4</v>
      </c>
      <c r="CL112" s="379">
        <v>1.853E-3</v>
      </c>
      <c r="CM112" s="379">
        <v>2.0999999999999999E-3</v>
      </c>
      <c r="CN112" s="379">
        <v>2.1519999999999998E-3</v>
      </c>
      <c r="CO112" s="379">
        <v>1.769E-3</v>
      </c>
      <c r="CP112" s="379">
        <v>3.9389999999999998E-3</v>
      </c>
      <c r="CQ112" s="379">
        <v>1.2310000000000001E-3</v>
      </c>
      <c r="CR112" s="379">
        <v>4.9040000000000004E-3</v>
      </c>
      <c r="CS112" s="379">
        <v>4.3070000000000001E-3</v>
      </c>
      <c r="CT112" s="379">
        <v>1.3917000000000001E-2</v>
      </c>
      <c r="CU112" s="379">
        <v>4.8729999999999997E-3</v>
      </c>
      <c r="CV112" s="379">
        <v>1.6969999999999999E-3</v>
      </c>
      <c r="CW112" s="379">
        <v>1.0740000000000001E-3</v>
      </c>
      <c r="CX112" s="379">
        <v>1.4469999999999999E-3</v>
      </c>
      <c r="CY112" s="379">
        <v>1.817E-3</v>
      </c>
      <c r="CZ112" s="379">
        <v>2.2859999999999998E-3</v>
      </c>
      <c r="DA112" s="379">
        <v>6.3199999999999997E-4</v>
      </c>
      <c r="DB112" s="379">
        <v>3.741E-3</v>
      </c>
      <c r="DC112" s="379">
        <v>1.8550000000000001E-3</v>
      </c>
      <c r="DD112" s="379">
        <v>2.993E-3</v>
      </c>
      <c r="DE112" s="379">
        <v>2.186E-3</v>
      </c>
      <c r="DF112" s="379">
        <v>0</v>
      </c>
      <c r="DG112" s="379">
        <v>1.3100000000000001E-4</v>
      </c>
      <c r="DH112" s="380">
        <v>1.5889999999999999E-3</v>
      </c>
    </row>
    <row r="113" spans="2:126" ht="14.1" customHeight="1">
      <c r="B113" s="292" t="s">
        <v>769</v>
      </c>
      <c r="C113" s="296" t="s">
        <v>6</v>
      </c>
      <c r="D113" s="381">
        <v>9.5930000000000008E-3</v>
      </c>
      <c r="E113" s="381">
        <v>1.03E-4</v>
      </c>
      <c r="F113" s="381">
        <v>1.0660000000000001E-3</v>
      </c>
      <c r="G113" s="381">
        <v>8.1800000000000004E-4</v>
      </c>
      <c r="H113" s="381">
        <v>8.2050000000000005E-3</v>
      </c>
      <c r="I113" s="381">
        <v>1.2029E-2</v>
      </c>
      <c r="J113" s="381">
        <v>5.019E-3</v>
      </c>
      <c r="K113" s="381">
        <v>6.3839999999999999E-3</v>
      </c>
      <c r="L113" s="381">
        <v>1.2617E-2</v>
      </c>
      <c r="M113" s="381">
        <v>0</v>
      </c>
      <c r="N113" s="381">
        <v>0</v>
      </c>
      <c r="O113" s="381">
        <v>1.6260000000000001E-3</v>
      </c>
      <c r="P113" s="381">
        <v>4.3880000000000004E-3</v>
      </c>
      <c r="Q113" s="381">
        <v>1.375E-2</v>
      </c>
      <c r="R113" s="381">
        <v>2.33E-3</v>
      </c>
      <c r="S113" s="381">
        <v>1.5640000000000001E-3</v>
      </c>
      <c r="T113" s="381">
        <v>2.284E-3</v>
      </c>
      <c r="U113" s="381">
        <v>2.1150000000000001E-3</v>
      </c>
      <c r="V113" s="381">
        <v>2.4499999999999999E-4</v>
      </c>
      <c r="W113" s="381">
        <v>1.083E-3</v>
      </c>
      <c r="X113" s="381">
        <v>0</v>
      </c>
      <c r="Y113" s="381">
        <v>8.1700000000000002E-4</v>
      </c>
      <c r="Z113" s="381">
        <v>1.67E-3</v>
      </c>
      <c r="AA113" s="381">
        <v>0</v>
      </c>
      <c r="AB113" s="381">
        <v>4.7100000000000001E-4</v>
      </c>
      <c r="AC113" s="381">
        <v>1.7910000000000001E-3</v>
      </c>
      <c r="AD113" s="381">
        <v>0</v>
      </c>
      <c r="AE113" s="381">
        <v>1.9706000000000001E-2</v>
      </c>
      <c r="AF113" s="381">
        <v>1.405E-3</v>
      </c>
      <c r="AG113" s="381">
        <v>5.6160000000000003E-3</v>
      </c>
      <c r="AH113" s="381">
        <v>4.202E-3</v>
      </c>
      <c r="AI113" s="381">
        <v>2.3749999999999999E-3</v>
      </c>
      <c r="AJ113" s="381">
        <v>9.3080000000000003E-3</v>
      </c>
      <c r="AK113" s="381">
        <v>0</v>
      </c>
      <c r="AL113" s="381">
        <v>1.0802000000000001E-2</v>
      </c>
      <c r="AM113" s="381">
        <v>9.5110000000000004E-3</v>
      </c>
      <c r="AN113" s="381">
        <v>1.9247E-2</v>
      </c>
      <c r="AO113" s="381">
        <v>1.5221999999999999E-2</v>
      </c>
      <c r="AP113" s="381">
        <v>6.6969999999999998E-3</v>
      </c>
      <c r="AQ113" s="381">
        <v>3.1849999999999999E-3</v>
      </c>
      <c r="AR113" s="381">
        <v>6.9069999999999999E-3</v>
      </c>
      <c r="AS113" s="381">
        <v>2.9910000000000002E-3</v>
      </c>
      <c r="AT113" s="381">
        <v>7.835E-3</v>
      </c>
      <c r="AU113" s="381">
        <v>7.5069999999999998E-3</v>
      </c>
      <c r="AV113" s="381">
        <v>4.4809999999999997E-3</v>
      </c>
      <c r="AW113" s="381">
        <v>2.349E-3</v>
      </c>
      <c r="AX113" s="381">
        <v>1.967E-3</v>
      </c>
      <c r="AY113" s="381">
        <v>5.4299999999999997E-4</v>
      </c>
      <c r="AZ113" s="381">
        <v>3.5560000000000001E-3</v>
      </c>
      <c r="BA113" s="381">
        <v>1.658E-3</v>
      </c>
      <c r="BB113" s="381">
        <v>1.0549999999999999E-3</v>
      </c>
      <c r="BC113" s="381">
        <v>6.5630000000000003E-3</v>
      </c>
      <c r="BD113" s="381">
        <v>1.4159999999999999E-3</v>
      </c>
      <c r="BE113" s="381">
        <v>0</v>
      </c>
      <c r="BF113" s="381">
        <v>0</v>
      </c>
      <c r="BG113" s="381">
        <v>0</v>
      </c>
      <c r="BH113" s="381">
        <v>2.4399999999999999E-4</v>
      </c>
      <c r="BI113" s="381">
        <v>0</v>
      </c>
      <c r="BJ113" s="381">
        <v>6.4079999999999996E-3</v>
      </c>
      <c r="BK113" s="381">
        <v>1.047E-3</v>
      </c>
      <c r="BL113" s="381">
        <v>1.9550000000000001E-3</v>
      </c>
      <c r="BM113" s="381">
        <v>1.3093E-2</v>
      </c>
      <c r="BN113" s="381">
        <v>1.7600999999999999E-2</v>
      </c>
      <c r="BO113" s="381">
        <v>1.0551E-2</v>
      </c>
      <c r="BP113" s="381">
        <v>1.4588E-2</v>
      </c>
      <c r="BQ113" s="381">
        <v>3.2590000000000002E-3</v>
      </c>
      <c r="BR113" s="381">
        <v>2.0200000000000001E-3</v>
      </c>
      <c r="BS113" s="381">
        <v>6.9389999999999999E-3</v>
      </c>
      <c r="BT113" s="381">
        <v>7.7190000000000002E-3</v>
      </c>
      <c r="BU113" s="381">
        <v>4.0720000000000001E-3</v>
      </c>
      <c r="BV113" s="381">
        <v>1.0156999999999999E-2</v>
      </c>
      <c r="BW113" s="381">
        <v>1.0184E-2</v>
      </c>
      <c r="BX113" s="381">
        <v>6.7650000000000002E-3</v>
      </c>
      <c r="BY113" s="381">
        <v>8.3999999999999995E-5</v>
      </c>
      <c r="BZ113" s="381">
        <v>4.8859999999999997E-3</v>
      </c>
      <c r="CA113" s="381">
        <v>1.7260000000000001E-3</v>
      </c>
      <c r="CB113" s="381">
        <v>0</v>
      </c>
      <c r="CC113" s="381">
        <v>1.3058E-2</v>
      </c>
      <c r="CD113" s="381">
        <v>3.14E-3</v>
      </c>
      <c r="CE113" s="381">
        <v>5.6930000000000001E-3</v>
      </c>
      <c r="CF113" s="381">
        <v>2.4759999999999999E-3</v>
      </c>
      <c r="CG113" s="381">
        <v>3.3899999999999998E-3</v>
      </c>
      <c r="CH113" s="381">
        <v>1.0280000000000001E-3</v>
      </c>
      <c r="CI113" s="381">
        <v>5.5279999999999999E-3</v>
      </c>
      <c r="CJ113" s="381">
        <v>4.9109999999999996E-3</v>
      </c>
      <c r="CK113" s="381">
        <v>9.0899999999999998E-4</v>
      </c>
      <c r="CL113" s="381">
        <v>1.1325999999999999E-2</v>
      </c>
      <c r="CM113" s="381">
        <v>3.045E-3</v>
      </c>
      <c r="CN113" s="381">
        <v>3.1E-4</v>
      </c>
      <c r="CO113" s="381">
        <v>1.1721000000000001E-2</v>
      </c>
      <c r="CP113" s="381">
        <v>2.12E-4</v>
      </c>
      <c r="CQ113" s="381">
        <v>1.343E-3</v>
      </c>
      <c r="CR113" s="381">
        <v>1.8360999999999999E-2</v>
      </c>
      <c r="CS113" s="381">
        <v>6.5690000000000002E-3</v>
      </c>
      <c r="CT113" s="381">
        <v>3.137E-3</v>
      </c>
      <c r="CU113" s="381">
        <v>1.3252E-2</v>
      </c>
      <c r="CV113" s="381">
        <v>3.9350000000000001E-3</v>
      </c>
      <c r="CW113" s="381">
        <v>2.3900000000000001E-4</v>
      </c>
      <c r="CX113" s="381">
        <v>5.4679999999999998E-3</v>
      </c>
      <c r="CY113" s="381">
        <v>5.9569999999999996E-3</v>
      </c>
      <c r="CZ113" s="381">
        <v>1.9626000000000001E-2</v>
      </c>
      <c r="DA113" s="381">
        <v>1.3309999999999999E-3</v>
      </c>
      <c r="DB113" s="381">
        <v>8.7740000000000005E-3</v>
      </c>
      <c r="DC113" s="381">
        <v>1.5020000000000001E-3</v>
      </c>
      <c r="DD113" s="381">
        <v>1.4959999999999999E-3</v>
      </c>
      <c r="DE113" s="381">
        <v>8.7100000000000007E-3</v>
      </c>
      <c r="DF113" s="381">
        <v>5.1900000000000004E-4</v>
      </c>
      <c r="DG113" s="381">
        <v>0</v>
      </c>
      <c r="DH113" s="382">
        <v>1.5889999999999999E-3</v>
      </c>
    </row>
    <row r="114" spans="2:126" ht="14.1" customHeight="1">
      <c r="B114" s="257" t="s">
        <v>669</v>
      </c>
      <c r="C114" s="266" t="s">
        <v>7</v>
      </c>
      <c r="D114" s="379">
        <v>0.43966</v>
      </c>
      <c r="E114" s="379">
        <v>0.71430800000000005</v>
      </c>
      <c r="F114" s="379">
        <v>0.38999699999999998</v>
      </c>
      <c r="G114" s="379">
        <v>0.37694699999999998</v>
      </c>
      <c r="H114" s="379">
        <v>0.33914499999999997</v>
      </c>
      <c r="I114" s="379">
        <v>0.42437399999999997</v>
      </c>
      <c r="J114" s="379">
        <v>0.43953199999999998</v>
      </c>
      <c r="K114" s="379">
        <v>0.72709500000000005</v>
      </c>
      <c r="L114" s="379">
        <v>0.43127900000000002</v>
      </c>
      <c r="M114" s="379">
        <v>0.60752700000000004</v>
      </c>
      <c r="N114" s="379">
        <v>0</v>
      </c>
      <c r="O114" s="379">
        <v>0.48617899999999997</v>
      </c>
      <c r="P114" s="379">
        <v>0.56490799999999997</v>
      </c>
      <c r="Q114" s="379">
        <v>0.59761799999999998</v>
      </c>
      <c r="R114" s="379">
        <v>0.53690499999999997</v>
      </c>
      <c r="S114" s="379">
        <v>0.79542100000000004</v>
      </c>
      <c r="T114" s="379">
        <v>0.54610300000000001</v>
      </c>
      <c r="U114" s="379">
        <v>0.39321</v>
      </c>
      <c r="V114" s="379">
        <v>0.62631700000000001</v>
      </c>
      <c r="W114" s="379">
        <v>0.48452499999999998</v>
      </c>
      <c r="X114" s="379">
        <v>0</v>
      </c>
      <c r="Y114" s="379">
        <v>0.62648099999999995</v>
      </c>
      <c r="Z114" s="379">
        <v>0.72041999999999995</v>
      </c>
      <c r="AA114" s="379">
        <v>0</v>
      </c>
      <c r="AB114" s="379">
        <v>0.58521699999999999</v>
      </c>
      <c r="AC114" s="379">
        <v>0.57788700000000004</v>
      </c>
      <c r="AD114" s="379">
        <v>0.56701000000000001</v>
      </c>
      <c r="AE114" s="379">
        <v>0.53030100000000002</v>
      </c>
      <c r="AF114" s="379">
        <v>0.58696499999999996</v>
      </c>
      <c r="AG114" s="379">
        <v>0.42692600000000003</v>
      </c>
      <c r="AH114" s="379">
        <v>0.50945399999999996</v>
      </c>
      <c r="AI114" s="379">
        <v>0.50707999999999998</v>
      </c>
      <c r="AJ114" s="379">
        <v>0.47404299999999999</v>
      </c>
      <c r="AK114" s="379">
        <v>0.1875</v>
      </c>
      <c r="AL114" s="379">
        <v>0.47299400000000003</v>
      </c>
      <c r="AM114" s="379">
        <v>0.654891</v>
      </c>
      <c r="AN114" s="379">
        <v>0.6159</v>
      </c>
      <c r="AO114" s="379">
        <v>0.52295000000000003</v>
      </c>
      <c r="AP114" s="379">
        <v>0.59444600000000003</v>
      </c>
      <c r="AQ114" s="379">
        <v>0.78308800000000001</v>
      </c>
      <c r="AR114" s="379">
        <v>0.38961400000000002</v>
      </c>
      <c r="AS114" s="379">
        <v>0.52392399999999995</v>
      </c>
      <c r="AT114" s="379">
        <v>0.44762800000000003</v>
      </c>
      <c r="AU114" s="379">
        <v>0.50010900000000003</v>
      </c>
      <c r="AV114" s="379">
        <v>0.53028500000000001</v>
      </c>
      <c r="AW114" s="379">
        <v>0.61472400000000005</v>
      </c>
      <c r="AX114" s="379">
        <v>0.64881699999999998</v>
      </c>
      <c r="AY114" s="379">
        <v>0.66548200000000002</v>
      </c>
      <c r="AZ114" s="379">
        <v>0.65858899999999998</v>
      </c>
      <c r="BA114" s="379">
        <v>0.61691499999999999</v>
      </c>
      <c r="BB114" s="379">
        <v>0.64891200000000004</v>
      </c>
      <c r="BC114" s="379">
        <v>0.62940300000000005</v>
      </c>
      <c r="BD114" s="379">
        <v>0.61473100000000003</v>
      </c>
      <c r="BE114" s="379">
        <v>0</v>
      </c>
      <c r="BF114" s="379">
        <v>0</v>
      </c>
      <c r="BG114" s="379">
        <v>0</v>
      </c>
      <c r="BH114" s="379">
        <v>0.74425300000000005</v>
      </c>
      <c r="BI114" s="379">
        <v>0.59154899999999999</v>
      </c>
      <c r="BJ114" s="379">
        <v>0.61989899999999998</v>
      </c>
      <c r="BK114" s="379">
        <v>0.592588</v>
      </c>
      <c r="BL114" s="379">
        <v>0.82173600000000002</v>
      </c>
      <c r="BM114" s="379">
        <v>0.52413600000000005</v>
      </c>
      <c r="BN114" s="379">
        <v>0.52021099999999998</v>
      </c>
      <c r="BO114" s="379">
        <v>0.49449300000000002</v>
      </c>
      <c r="BP114" s="379">
        <v>0.44525999999999999</v>
      </c>
      <c r="BQ114" s="379">
        <v>0.53047200000000005</v>
      </c>
      <c r="BR114" s="379">
        <v>0.75697499999999995</v>
      </c>
      <c r="BS114" s="379">
        <v>0.52105299999999999</v>
      </c>
      <c r="BT114" s="379">
        <v>0.347383</v>
      </c>
      <c r="BU114" s="379">
        <v>0.38700600000000002</v>
      </c>
      <c r="BV114" s="379">
        <v>0.36949300000000002</v>
      </c>
      <c r="BW114" s="379">
        <v>0.279283</v>
      </c>
      <c r="BX114" s="379">
        <v>0.35627500000000001</v>
      </c>
      <c r="BY114" s="379">
        <v>0.109037</v>
      </c>
      <c r="BZ114" s="379">
        <v>0.34980099999999997</v>
      </c>
      <c r="CA114" s="379">
        <v>0.21870600000000001</v>
      </c>
      <c r="CB114" s="379">
        <v>0.99997100000000005</v>
      </c>
      <c r="CC114" s="379">
        <v>0.60575100000000004</v>
      </c>
      <c r="CD114" s="379">
        <v>0.76197000000000004</v>
      </c>
      <c r="CE114" s="379">
        <v>0.30550300000000002</v>
      </c>
      <c r="CF114" s="379">
        <v>0.39788499999999999</v>
      </c>
      <c r="CG114" s="379">
        <v>0.39527099999999998</v>
      </c>
      <c r="CH114" s="379">
        <v>0.218002</v>
      </c>
      <c r="CI114" s="379">
        <v>0.54300499999999996</v>
      </c>
      <c r="CJ114" s="379">
        <v>0.52258099999999996</v>
      </c>
      <c r="CK114" s="379">
        <v>0.36307699999999998</v>
      </c>
      <c r="CL114" s="379">
        <v>0.590198</v>
      </c>
      <c r="CM114" s="379">
        <v>0.54422800000000005</v>
      </c>
      <c r="CN114" s="379">
        <v>0.27898499999999998</v>
      </c>
      <c r="CO114" s="379">
        <v>0.20055400000000001</v>
      </c>
      <c r="CP114" s="379">
        <v>0.39896399999999999</v>
      </c>
      <c r="CQ114" s="379">
        <v>0.49149199999999998</v>
      </c>
      <c r="CR114" s="379">
        <v>0.45699800000000002</v>
      </c>
      <c r="CS114" s="379">
        <v>0.30889699999999998</v>
      </c>
      <c r="CT114" s="379">
        <v>0.2429</v>
      </c>
      <c r="CU114" s="379">
        <v>0.40502700000000003</v>
      </c>
      <c r="CV114" s="379">
        <v>0.371008</v>
      </c>
      <c r="CW114" s="379">
        <v>0.83094699999999999</v>
      </c>
      <c r="CX114" s="379">
        <v>0.63660499999999998</v>
      </c>
      <c r="CY114" s="379">
        <v>0.29925499999999999</v>
      </c>
      <c r="CZ114" s="379">
        <v>0.58428199999999997</v>
      </c>
      <c r="DA114" s="379">
        <v>0.58106100000000005</v>
      </c>
      <c r="DB114" s="379">
        <v>0.33838800000000002</v>
      </c>
      <c r="DC114" s="379">
        <v>0.31428</v>
      </c>
      <c r="DD114" s="379">
        <v>0.30527500000000002</v>
      </c>
      <c r="DE114" s="379">
        <v>0.30042400000000002</v>
      </c>
      <c r="DF114" s="379">
        <v>1</v>
      </c>
      <c r="DG114" s="379">
        <v>0.34967500000000001</v>
      </c>
      <c r="DH114" s="380">
        <v>0.45082699999999998</v>
      </c>
    </row>
    <row r="115" spans="2:126" ht="14.1" customHeight="1">
      <c r="B115" s="267" t="s">
        <v>670</v>
      </c>
      <c r="C115" s="268" t="s">
        <v>671</v>
      </c>
      <c r="D115" s="377">
        <v>1.5430000000000001E-3</v>
      </c>
      <c r="E115" s="377">
        <v>1.3339999999999999E-3</v>
      </c>
      <c r="F115" s="377">
        <v>1.3699999999999999E-3</v>
      </c>
      <c r="G115" s="377">
        <v>1.2955E-2</v>
      </c>
      <c r="H115" s="377">
        <v>3.4872E-2</v>
      </c>
      <c r="I115" s="377">
        <v>2.2481000000000001E-2</v>
      </c>
      <c r="J115" s="377">
        <v>1.1233E-2</v>
      </c>
      <c r="K115" s="377">
        <v>5.5599999999999998E-3</v>
      </c>
      <c r="L115" s="377">
        <v>7.2899999999999996E-3</v>
      </c>
      <c r="M115" s="377">
        <v>5.3759999999999997E-3</v>
      </c>
      <c r="N115" s="377">
        <v>0</v>
      </c>
      <c r="O115" s="377">
        <v>9.7560000000000008E-3</v>
      </c>
      <c r="P115" s="377">
        <v>8.4989999999999996E-3</v>
      </c>
      <c r="Q115" s="377">
        <v>4.5729999999999998E-3</v>
      </c>
      <c r="R115" s="377">
        <v>1.0666999999999999E-2</v>
      </c>
      <c r="S115" s="377">
        <v>7.424E-3</v>
      </c>
      <c r="T115" s="377">
        <v>1.1990000000000001E-2</v>
      </c>
      <c r="U115" s="377">
        <v>1.3158E-2</v>
      </c>
      <c r="V115" s="377">
        <v>2.6218999999999999E-2</v>
      </c>
      <c r="W115" s="377">
        <v>4.0239999999999998E-3</v>
      </c>
      <c r="X115" s="377">
        <v>0</v>
      </c>
      <c r="Y115" s="377">
        <v>1.226E-2</v>
      </c>
      <c r="Z115" s="377">
        <v>1.1689E-2</v>
      </c>
      <c r="AA115" s="377">
        <v>0</v>
      </c>
      <c r="AB115" s="377">
        <v>8.43E-3</v>
      </c>
      <c r="AC115" s="377">
        <v>8.5050000000000004E-3</v>
      </c>
      <c r="AD115" s="377">
        <v>0</v>
      </c>
      <c r="AE115" s="377">
        <v>5.8040000000000001E-3</v>
      </c>
      <c r="AF115" s="377">
        <v>1.3925999999999999E-2</v>
      </c>
      <c r="AG115" s="377">
        <v>1.3967E-2</v>
      </c>
      <c r="AH115" s="377">
        <v>2.1007999999999999E-2</v>
      </c>
      <c r="AI115" s="377">
        <v>1.1875E-2</v>
      </c>
      <c r="AJ115" s="377">
        <v>9.7879999999999998E-3</v>
      </c>
      <c r="AK115" s="377">
        <v>0</v>
      </c>
      <c r="AL115" s="377">
        <v>1.6264000000000001E-2</v>
      </c>
      <c r="AM115" s="377">
        <v>1.3587E-2</v>
      </c>
      <c r="AN115" s="377">
        <v>3.3470000000000001E-3</v>
      </c>
      <c r="AO115" s="377">
        <v>3.6089999999999998E-3</v>
      </c>
      <c r="AP115" s="377">
        <v>1.7730000000000001E-3</v>
      </c>
      <c r="AQ115" s="377">
        <v>4.9630000000000004E-3</v>
      </c>
      <c r="AR115" s="377">
        <v>3.8370000000000001E-3</v>
      </c>
      <c r="AS115" s="377">
        <v>1.4546E-2</v>
      </c>
      <c r="AT115" s="377">
        <v>9.3390000000000001E-3</v>
      </c>
      <c r="AU115" s="377">
        <v>9.7909999999999994E-3</v>
      </c>
      <c r="AV115" s="377">
        <v>1.1448E-2</v>
      </c>
      <c r="AW115" s="377">
        <v>1.1403E-2</v>
      </c>
      <c r="AX115" s="377">
        <v>6.2440000000000004E-3</v>
      </c>
      <c r="AY115" s="377">
        <v>1.0285000000000001E-2</v>
      </c>
      <c r="AZ115" s="377">
        <v>1.1991999999999999E-2</v>
      </c>
      <c r="BA115" s="377">
        <v>4.9750000000000003E-3</v>
      </c>
      <c r="BB115" s="377">
        <v>1.6611999999999998E-2</v>
      </c>
      <c r="BC115" s="377">
        <v>6.6730000000000001E-3</v>
      </c>
      <c r="BD115" s="377">
        <v>9.3480000000000004E-3</v>
      </c>
      <c r="BE115" s="377">
        <v>0</v>
      </c>
      <c r="BF115" s="377">
        <v>0</v>
      </c>
      <c r="BG115" s="377">
        <v>0</v>
      </c>
      <c r="BH115" s="377">
        <v>5.0610000000000004E-3</v>
      </c>
      <c r="BI115" s="377">
        <v>0</v>
      </c>
      <c r="BJ115" s="377">
        <v>6.4079999999999996E-3</v>
      </c>
      <c r="BK115" s="377">
        <v>1.0297000000000001E-2</v>
      </c>
      <c r="BL115" s="377">
        <v>6.646E-3</v>
      </c>
      <c r="BM115" s="377">
        <v>1.374E-2</v>
      </c>
      <c r="BN115" s="377">
        <v>1.2132E-2</v>
      </c>
      <c r="BO115" s="377">
        <v>1.0186000000000001E-2</v>
      </c>
      <c r="BP115" s="377">
        <v>9.4599999999999997E-3</v>
      </c>
      <c r="BQ115" s="377">
        <v>4.9630000000000004E-3</v>
      </c>
      <c r="BR115" s="377">
        <v>8.8369999999999994E-3</v>
      </c>
      <c r="BS115" s="377">
        <v>8.7030000000000007E-3</v>
      </c>
      <c r="BT115" s="377">
        <v>1.7035999999999999E-2</v>
      </c>
      <c r="BU115" s="377">
        <v>1.3436999999999999E-2</v>
      </c>
      <c r="BV115" s="377">
        <v>2.5045000000000001E-2</v>
      </c>
      <c r="BW115" s="377">
        <v>5.1679999999999999E-3</v>
      </c>
      <c r="BX115" s="377">
        <v>3.5130000000000001E-3</v>
      </c>
      <c r="BY115" s="377">
        <v>0</v>
      </c>
      <c r="BZ115" s="377">
        <v>1.2666999999999999E-2</v>
      </c>
      <c r="CA115" s="377">
        <v>5.0220000000000004E-3</v>
      </c>
      <c r="CB115" s="377">
        <v>0</v>
      </c>
      <c r="CC115" s="377">
        <v>9.5840000000000005E-3</v>
      </c>
      <c r="CD115" s="377">
        <v>9.6150000000000003E-3</v>
      </c>
      <c r="CE115" s="377">
        <v>9.4879999999999999E-3</v>
      </c>
      <c r="CF115" s="377">
        <v>1.1365E-2</v>
      </c>
      <c r="CG115" s="377">
        <v>2.0469000000000001E-2</v>
      </c>
      <c r="CH115" s="377">
        <v>3.0850000000000001E-3</v>
      </c>
      <c r="CI115" s="377">
        <v>1.8910000000000001E-3</v>
      </c>
      <c r="CJ115" s="377">
        <v>8.2330000000000007E-3</v>
      </c>
      <c r="CK115" s="377">
        <v>9.5309999999999995E-3</v>
      </c>
      <c r="CL115" s="377">
        <v>3.7069999999999998E-3</v>
      </c>
      <c r="CM115" s="377">
        <v>2.1366E-2</v>
      </c>
      <c r="CN115" s="377">
        <v>9.0690000000000007E-3</v>
      </c>
      <c r="CO115" s="377">
        <v>2.7009999999999998E-3</v>
      </c>
      <c r="CP115" s="377">
        <v>5.9189999999999998E-3</v>
      </c>
      <c r="CQ115" s="377">
        <v>5.8630000000000002E-3</v>
      </c>
      <c r="CR115" s="377">
        <v>1.6088999999999999E-2</v>
      </c>
      <c r="CS115" s="377">
        <v>1.3062000000000001E-2</v>
      </c>
      <c r="CT115" s="377">
        <v>1.2148000000000001E-2</v>
      </c>
      <c r="CU115" s="377">
        <v>3.5002999999999999E-2</v>
      </c>
      <c r="CV115" s="377">
        <v>4.0499999999999998E-3</v>
      </c>
      <c r="CW115" s="377">
        <v>8.9479999999999994E-3</v>
      </c>
      <c r="CX115" s="377">
        <v>5.8719999999999996E-3</v>
      </c>
      <c r="CY115" s="377">
        <v>1.2514000000000001E-2</v>
      </c>
      <c r="CZ115" s="377">
        <v>2.0358999999999999E-2</v>
      </c>
      <c r="DA115" s="377">
        <v>1.2295E-2</v>
      </c>
      <c r="DB115" s="377">
        <v>1.3675E-2</v>
      </c>
      <c r="DC115" s="377">
        <v>1.7846000000000001E-2</v>
      </c>
      <c r="DD115" s="377">
        <v>1.6461E-2</v>
      </c>
      <c r="DE115" s="377">
        <v>1.4671999999999999E-2</v>
      </c>
      <c r="DF115" s="377">
        <v>0</v>
      </c>
      <c r="DG115" s="377">
        <v>6.999E-3</v>
      </c>
      <c r="DH115" s="378">
        <v>8.9280000000000002E-3</v>
      </c>
      <c r="DI115" s="225"/>
      <c r="DJ115" s="225"/>
      <c r="DK115" s="225"/>
      <c r="DL115" s="225"/>
      <c r="DM115" s="225"/>
      <c r="DN115" s="225"/>
      <c r="DO115" s="225"/>
      <c r="DP115" s="225"/>
      <c r="DQ115" s="225"/>
      <c r="DR115" s="225"/>
      <c r="DS115" s="225"/>
      <c r="DT115" s="225"/>
      <c r="DU115" s="225"/>
      <c r="DV115" s="225"/>
    </row>
    <row r="116" spans="2:126" ht="14.1" customHeight="1">
      <c r="B116" s="257" t="s">
        <v>672</v>
      </c>
      <c r="C116" s="258" t="s">
        <v>11</v>
      </c>
      <c r="D116" s="379">
        <v>0.15543699999999999</v>
      </c>
      <c r="E116" s="379">
        <v>0.118504</v>
      </c>
      <c r="F116" s="379">
        <v>0.167935</v>
      </c>
      <c r="G116" s="379">
        <v>0.22922999999999999</v>
      </c>
      <c r="H116" s="379">
        <v>0.18427399999999999</v>
      </c>
      <c r="I116" s="379">
        <v>0.11339</v>
      </c>
      <c r="J116" s="379">
        <v>0.264818</v>
      </c>
      <c r="K116" s="379">
        <v>0.13889799999999999</v>
      </c>
      <c r="L116" s="379">
        <v>0.12639500000000001</v>
      </c>
      <c r="M116" s="379">
        <v>0.17562700000000001</v>
      </c>
      <c r="N116" s="379">
        <v>0</v>
      </c>
      <c r="O116" s="379">
        <v>0.30243900000000001</v>
      </c>
      <c r="P116" s="379">
        <v>0.32149499999999998</v>
      </c>
      <c r="Q116" s="379">
        <v>0.15318399999999999</v>
      </c>
      <c r="R116" s="379">
        <v>0.24754799999999999</v>
      </c>
      <c r="S116" s="379">
        <v>8.8546E-2</v>
      </c>
      <c r="T116" s="379">
        <v>0.228661</v>
      </c>
      <c r="U116" s="379">
        <v>0.28959099999999999</v>
      </c>
      <c r="V116" s="379">
        <v>0.104876</v>
      </c>
      <c r="W116" s="379">
        <v>0.127669</v>
      </c>
      <c r="X116" s="379">
        <v>0</v>
      </c>
      <c r="Y116" s="379">
        <v>0.12137299999999999</v>
      </c>
      <c r="Z116" s="379">
        <v>9.375E-2</v>
      </c>
      <c r="AA116" s="379">
        <v>0</v>
      </c>
      <c r="AB116" s="379">
        <v>0.102143</v>
      </c>
      <c r="AC116" s="379">
        <v>0.152865</v>
      </c>
      <c r="AD116" s="379">
        <v>1.0309E-2</v>
      </c>
      <c r="AE116" s="379">
        <v>8.7460999999999997E-2</v>
      </c>
      <c r="AF116" s="379">
        <v>0.22750600000000001</v>
      </c>
      <c r="AG116" s="379">
        <v>0.321382</v>
      </c>
      <c r="AH116" s="379">
        <v>0.42016799999999999</v>
      </c>
      <c r="AI116" s="379">
        <v>0.2661</v>
      </c>
      <c r="AJ116" s="379">
        <v>0.20616999999999999</v>
      </c>
      <c r="AK116" s="379">
        <v>0.3125</v>
      </c>
      <c r="AL116" s="379">
        <v>0.26374599999999998</v>
      </c>
      <c r="AM116" s="379">
        <v>4.2119999999999998E-2</v>
      </c>
      <c r="AN116" s="379">
        <v>0.106695</v>
      </c>
      <c r="AO116" s="379">
        <v>0.19678300000000001</v>
      </c>
      <c r="AP116" s="379">
        <v>0.10399799999999999</v>
      </c>
      <c r="AQ116" s="379">
        <v>7.3945999999999998E-2</v>
      </c>
      <c r="AR116" s="379">
        <v>8.2629999999999995E-2</v>
      </c>
      <c r="AS116" s="379">
        <v>0.235178</v>
      </c>
      <c r="AT116" s="379">
        <v>0.370029</v>
      </c>
      <c r="AU116" s="379">
        <v>0.31005199999999999</v>
      </c>
      <c r="AV116" s="379">
        <v>0.29608200000000001</v>
      </c>
      <c r="AW116" s="379">
        <v>0.29391499999999998</v>
      </c>
      <c r="AX116" s="379">
        <v>0.31003799999999998</v>
      </c>
      <c r="AY116" s="379">
        <v>0.24157799999999999</v>
      </c>
      <c r="AZ116" s="379">
        <v>0.207841</v>
      </c>
      <c r="BA116" s="379">
        <v>0.127695</v>
      </c>
      <c r="BB116" s="379">
        <v>0.236124</v>
      </c>
      <c r="BC116" s="379">
        <v>0.156749</v>
      </c>
      <c r="BD116" s="379">
        <v>0.21614700000000001</v>
      </c>
      <c r="BE116" s="379">
        <v>0.33333299999999999</v>
      </c>
      <c r="BF116" s="379">
        <v>0</v>
      </c>
      <c r="BG116" s="379">
        <v>0</v>
      </c>
      <c r="BH116" s="379">
        <v>0.19473199999999999</v>
      </c>
      <c r="BI116" s="379">
        <v>0.197183</v>
      </c>
      <c r="BJ116" s="379">
        <v>0.21180399999999999</v>
      </c>
      <c r="BK116" s="379">
        <v>0.28029599999999999</v>
      </c>
      <c r="BL116" s="379">
        <v>0.245113</v>
      </c>
      <c r="BM116" s="379">
        <v>0.33080900000000002</v>
      </c>
      <c r="BN116" s="379">
        <v>0.34277299999999999</v>
      </c>
      <c r="BO116" s="379">
        <v>0.33962199999999998</v>
      </c>
      <c r="BP116" s="379">
        <v>0.41519699999999998</v>
      </c>
      <c r="BQ116" s="379">
        <v>7.6591999999999993E-2</v>
      </c>
      <c r="BR116" s="379">
        <v>8.1555000000000002E-2</v>
      </c>
      <c r="BS116" s="379">
        <v>0.119759</v>
      </c>
      <c r="BT116" s="379">
        <v>0.45719799999999999</v>
      </c>
      <c r="BU116" s="379">
        <v>0.39685999999999999</v>
      </c>
      <c r="BV116" s="379">
        <v>0.30407299999999998</v>
      </c>
      <c r="BW116" s="379">
        <v>0.18504300000000001</v>
      </c>
      <c r="BX116" s="379">
        <v>0.102385</v>
      </c>
      <c r="BY116" s="379">
        <v>0</v>
      </c>
      <c r="BZ116" s="379">
        <v>0.299674</v>
      </c>
      <c r="CA116" s="379">
        <v>0.57432300000000003</v>
      </c>
      <c r="CB116" s="379">
        <v>0</v>
      </c>
      <c r="CC116" s="379">
        <v>0.22172900000000001</v>
      </c>
      <c r="CD116" s="379">
        <v>0.197214</v>
      </c>
      <c r="CE116" s="379">
        <v>0.46299800000000002</v>
      </c>
      <c r="CF116" s="379">
        <v>0.31472899999999998</v>
      </c>
      <c r="CG116" s="379">
        <v>0.26056699999999999</v>
      </c>
      <c r="CH116" s="379">
        <v>0.59559899999999999</v>
      </c>
      <c r="CI116" s="379">
        <v>6.6739999999999994E-2</v>
      </c>
      <c r="CJ116" s="379">
        <v>0.16442000000000001</v>
      </c>
      <c r="CK116" s="379">
        <v>0.35012700000000002</v>
      </c>
      <c r="CL116" s="379">
        <v>0.19398699999999999</v>
      </c>
      <c r="CM116" s="379">
        <v>0.26437100000000002</v>
      </c>
      <c r="CN116" s="379">
        <v>0.344167</v>
      </c>
      <c r="CO116" s="379">
        <v>0.61971799999999999</v>
      </c>
      <c r="CP116" s="379">
        <v>0.27258700000000002</v>
      </c>
      <c r="CQ116" s="379">
        <v>0.436722</v>
      </c>
      <c r="CR116" s="379">
        <v>0.492344</v>
      </c>
      <c r="CS116" s="379">
        <v>0.62754900000000002</v>
      </c>
      <c r="CT116" s="379">
        <v>0.65211300000000005</v>
      </c>
      <c r="CU116" s="379">
        <v>0.525088</v>
      </c>
      <c r="CV116" s="379">
        <v>0.122936</v>
      </c>
      <c r="CW116" s="379">
        <v>9.3892000000000003E-2</v>
      </c>
      <c r="CX116" s="379">
        <v>0.27258599999999999</v>
      </c>
      <c r="CY116" s="379">
        <v>0.43977100000000002</v>
      </c>
      <c r="CZ116" s="379">
        <v>0.33251399999999998</v>
      </c>
      <c r="DA116" s="379">
        <v>0.31192799999999998</v>
      </c>
      <c r="DB116" s="379">
        <v>0.317496</v>
      </c>
      <c r="DC116" s="379">
        <v>0.27349299999999999</v>
      </c>
      <c r="DD116" s="379">
        <v>0.35278700000000002</v>
      </c>
      <c r="DE116" s="379">
        <v>0.32715100000000003</v>
      </c>
      <c r="DF116" s="379">
        <v>0</v>
      </c>
      <c r="DG116" s="379">
        <v>7.4260000000000003E-3</v>
      </c>
      <c r="DH116" s="380">
        <v>0.29053000000000001</v>
      </c>
      <c r="DI116" s="225"/>
      <c r="DJ116" s="225"/>
      <c r="DK116" s="225"/>
      <c r="DL116" s="225"/>
      <c r="DM116" s="225"/>
      <c r="DN116" s="225"/>
      <c r="DO116" s="225"/>
      <c r="DP116" s="225"/>
      <c r="DQ116" s="225"/>
      <c r="DR116" s="225"/>
      <c r="DS116" s="225"/>
      <c r="DT116" s="225"/>
      <c r="DU116" s="225"/>
      <c r="DV116" s="225"/>
    </row>
    <row r="117" spans="2:126" ht="14.1" customHeight="1">
      <c r="B117" s="257" t="s">
        <v>673</v>
      </c>
      <c r="C117" s="258" t="s">
        <v>12</v>
      </c>
      <c r="D117" s="379">
        <v>0.23366400000000001</v>
      </c>
      <c r="E117" s="379">
        <v>5.7200000000000001E-2</v>
      </c>
      <c r="F117" s="379">
        <v>0.23774400000000001</v>
      </c>
      <c r="G117" s="379">
        <v>0.282003</v>
      </c>
      <c r="H117" s="379">
        <v>0.24410299999999999</v>
      </c>
      <c r="I117" s="379">
        <v>0.13508200000000001</v>
      </c>
      <c r="J117" s="379">
        <v>0.118308</v>
      </c>
      <c r="K117" s="379">
        <v>6.6733000000000001E-2</v>
      </c>
      <c r="L117" s="379">
        <v>4.9515000000000003E-2</v>
      </c>
      <c r="M117" s="379">
        <v>6.0932E-2</v>
      </c>
      <c r="N117" s="379">
        <v>0</v>
      </c>
      <c r="O117" s="379">
        <v>-9.2683000000000001E-2</v>
      </c>
      <c r="P117" s="379">
        <v>-2.3515000000000001E-2</v>
      </c>
      <c r="Q117" s="379">
        <v>0.126501</v>
      </c>
      <c r="R117" s="379">
        <v>0.102869</v>
      </c>
      <c r="S117" s="379">
        <v>2.5079000000000001E-2</v>
      </c>
      <c r="T117" s="379">
        <v>9.9628999999999995E-2</v>
      </c>
      <c r="U117" s="379">
        <v>0.13475100000000001</v>
      </c>
      <c r="V117" s="379">
        <v>0.101691</v>
      </c>
      <c r="W117" s="379">
        <v>0.29387200000000002</v>
      </c>
      <c r="X117" s="379">
        <v>0</v>
      </c>
      <c r="Y117" s="379">
        <v>6.0074000000000002E-2</v>
      </c>
      <c r="Z117" s="379">
        <v>0.122137</v>
      </c>
      <c r="AA117" s="379">
        <v>0</v>
      </c>
      <c r="AB117" s="379">
        <v>1.2555E-2</v>
      </c>
      <c r="AC117" s="379">
        <v>0.14771699999999999</v>
      </c>
      <c r="AD117" s="379">
        <v>8.2474000000000006E-2</v>
      </c>
      <c r="AE117" s="379">
        <v>0.21068999999999999</v>
      </c>
      <c r="AF117" s="379">
        <v>5.9034000000000003E-2</v>
      </c>
      <c r="AG117" s="379">
        <v>5.8890999999999999E-2</v>
      </c>
      <c r="AH117" s="379">
        <v>-3.0461999999999999E-2</v>
      </c>
      <c r="AI117" s="379">
        <v>4.5669999999999999E-3</v>
      </c>
      <c r="AJ117" s="379">
        <v>0.142764</v>
      </c>
      <c r="AK117" s="379">
        <v>0</v>
      </c>
      <c r="AL117" s="379">
        <v>0.107416</v>
      </c>
      <c r="AM117" s="379">
        <v>0.153533</v>
      </c>
      <c r="AN117" s="379">
        <v>0.220084</v>
      </c>
      <c r="AO117" s="379">
        <v>0.17865800000000001</v>
      </c>
      <c r="AP117" s="379">
        <v>0.239118</v>
      </c>
      <c r="AQ117" s="379">
        <v>7.3044999999999999E-2</v>
      </c>
      <c r="AR117" s="379">
        <v>8.6979999999999991E-3</v>
      </c>
      <c r="AS117" s="379">
        <v>0.11515</v>
      </c>
      <c r="AT117" s="379">
        <v>1.8955E-2</v>
      </c>
      <c r="AU117" s="379">
        <v>7.0496000000000003E-2</v>
      </c>
      <c r="AV117" s="379">
        <v>4.5870000000000001E-2</v>
      </c>
      <c r="AW117" s="379">
        <v>-4.156E-2</v>
      </c>
      <c r="AX117" s="379">
        <v>-2.8228E-2</v>
      </c>
      <c r="AY117" s="379">
        <v>-7.1584999999999996E-2</v>
      </c>
      <c r="AZ117" s="379">
        <v>-3.1179999999999999E-2</v>
      </c>
      <c r="BA117" s="379">
        <v>2.8191999999999998E-2</v>
      </c>
      <c r="BB117" s="379">
        <v>-4.4824999999999997E-2</v>
      </c>
      <c r="BC117" s="379">
        <v>6.2786999999999996E-2</v>
      </c>
      <c r="BD117" s="379">
        <v>1.1331000000000001E-2</v>
      </c>
      <c r="BE117" s="379">
        <v>0</v>
      </c>
      <c r="BF117" s="379">
        <v>0</v>
      </c>
      <c r="BG117" s="379">
        <v>0</v>
      </c>
      <c r="BH117" s="379">
        <v>-3.2946000000000003E-2</v>
      </c>
      <c r="BI117" s="379">
        <v>-8.4506999999999999E-2</v>
      </c>
      <c r="BJ117" s="379">
        <v>9.7809999999999998E-3</v>
      </c>
      <c r="BK117" s="379">
        <v>-1.4602E-2</v>
      </c>
      <c r="BL117" s="379">
        <v>-0.122361</v>
      </c>
      <c r="BM117" s="379">
        <v>4.7392999999999998E-2</v>
      </c>
      <c r="BN117" s="379">
        <v>4.7881E-2</v>
      </c>
      <c r="BO117" s="379">
        <v>2.1107999999999998E-2</v>
      </c>
      <c r="BP117" s="379">
        <v>2.2421E-2</v>
      </c>
      <c r="BQ117" s="379">
        <v>8.5761000000000004E-2</v>
      </c>
      <c r="BR117" s="379">
        <v>-1.4392E-2</v>
      </c>
      <c r="BS117" s="379">
        <v>0.132637</v>
      </c>
      <c r="BT117" s="379">
        <v>5.9643000000000002E-2</v>
      </c>
      <c r="BU117" s="379">
        <v>4.9865E-2</v>
      </c>
      <c r="BV117" s="379">
        <v>0.22076699999999999</v>
      </c>
      <c r="BW117" s="379">
        <v>0.18978600000000001</v>
      </c>
      <c r="BX117" s="379">
        <v>0.197242</v>
      </c>
      <c r="BY117" s="379">
        <v>0.44350200000000001</v>
      </c>
      <c r="BZ117" s="379">
        <v>-0.16539999999999999</v>
      </c>
      <c r="CA117" s="379">
        <v>1.3857E-2</v>
      </c>
      <c r="CB117" s="379">
        <v>0</v>
      </c>
      <c r="CC117" s="379">
        <v>4.7407999999999999E-2</v>
      </c>
      <c r="CD117" s="379">
        <v>-0.47645199999999999</v>
      </c>
      <c r="CE117" s="379">
        <v>3.6053000000000002E-2</v>
      </c>
      <c r="CF117" s="379">
        <v>5.2324000000000002E-2</v>
      </c>
      <c r="CG117" s="379">
        <v>0.21404999999999999</v>
      </c>
      <c r="CH117" s="379">
        <v>3.4483E-2</v>
      </c>
      <c r="CI117" s="379">
        <v>0.16994000000000001</v>
      </c>
      <c r="CJ117" s="379">
        <v>6.7357E-2</v>
      </c>
      <c r="CK117" s="379">
        <v>0.12622800000000001</v>
      </c>
      <c r="CL117" s="379">
        <v>0.127883</v>
      </c>
      <c r="CM117" s="379">
        <v>6.2155000000000002E-2</v>
      </c>
      <c r="CN117" s="379">
        <v>0</v>
      </c>
      <c r="CO117" s="379">
        <v>2.3679999999999999E-3</v>
      </c>
      <c r="CP117" s="379">
        <v>2.0674000000000001E-2</v>
      </c>
      <c r="CQ117" s="379">
        <v>1.2723999999999999E-2</v>
      </c>
      <c r="CR117" s="379">
        <v>7.2370000000000004E-3</v>
      </c>
      <c r="CS117" s="379">
        <v>1.2215999999999999E-2</v>
      </c>
      <c r="CT117" s="379">
        <v>1.8251E-2</v>
      </c>
      <c r="CU117" s="379">
        <v>-1.2411999999999999E-2</v>
      </c>
      <c r="CV117" s="379">
        <v>0.15314</v>
      </c>
      <c r="CW117" s="379">
        <v>-1.2168999999999999E-2</v>
      </c>
      <c r="CX117" s="379">
        <v>1.7555999999999999E-2</v>
      </c>
      <c r="CY117" s="379">
        <v>0.102146</v>
      </c>
      <c r="CZ117" s="379">
        <v>-0.12948599999999999</v>
      </c>
      <c r="DA117" s="379">
        <v>-8.2679999999999993E-3</v>
      </c>
      <c r="DB117" s="379">
        <v>9.7476999999999994E-2</v>
      </c>
      <c r="DC117" s="379">
        <v>0.13172500000000001</v>
      </c>
      <c r="DD117" s="379">
        <v>0.22109999999999999</v>
      </c>
      <c r="DE117" s="379">
        <v>3.9643999999999999E-2</v>
      </c>
      <c r="DF117" s="379">
        <v>0</v>
      </c>
      <c r="DG117" s="379">
        <v>0.57554099999999997</v>
      </c>
      <c r="DH117" s="380">
        <v>7.4907000000000001E-2</v>
      </c>
      <c r="DI117" s="225"/>
      <c r="DJ117" s="225"/>
      <c r="DK117" s="225"/>
      <c r="DL117" s="225"/>
      <c r="DM117" s="225"/>
      <c r="DN117" s="225"/>
      <c r="DO117" s="225"/>
      <c r="DP117" s="225"/>
      <c r="DQ117" s="225"/>
      <c r="DR117" s="225"/>
      <c r="DS117" s="225"/>
      <c r="DT117" s="225"/>
      <c r="DU117" s="225"/>
      <c r="DV117" s="225"/>
    </row>
    <row r="118" spans="2:126" ht="14.1" customHeight="1">
      <c r="B118" s="257" t="s">
        <v>674</v>
      </c>
      <c r="C118" s="258" t="s">
        <v>13</v>
      </c>
      <c r="D118" s="379">
        <v>0.23661199999999999</v>
      </c>
      <c r="E118" s="379">
        <v>9.1187000000000004E-2</v>
      </c>
      <c r="F118" s="379">
        <v>0.145783</v>
      </c>
      <c r="G118" s="379">
        <v>7.5614000000000001E-2</v>
      </c>
      <c r="H118" s="379">
        <v>0.151453</v>
      </c>
      <c r="I118" s="379">
        <v>0.209032</v>
      </c>
      <c r="J118" s="379">
        <v>0.110182</v>
      </c>
      <c r="K118" s="379">
        <v>5.0347999999999997E-2</v>
      </c>
      <c r="L118" s="379">
        <v>0.11265600000000001</v>
      </c>
      <c r="M118" s="379">
        <v>8.0644999999999994E-2</v>
      </c>
      <c r="N118" s="379">
        <v>0</v>
      </c>
      <c r="O118" s="379">
        <v>0.26666699999999999</v>
      </c>
      <c r="P118" s="379">
        <v>9.8671999999999996E-2</v>
      </c>
      <c r="Q118" s="379">
        <v>7.9608999999999999E-2</v>
      </c>
      <c r="R118" s="379">
        <v>5.8852000000000002E-2</v>
      </c>
      <c r="S118" s="379">
        <v>6.1009000000000001E-2</v>
      </c>
      <c r="T118" s="379">
        <v>6.0804999999999998E-2</v>
      </c>
      <c r="U118" s="379">
        <v>0.123825</v>
      </c>
      <c r="V118" s="379">
        <v>0.100956</v>
      </c>
      <c r="W118" s="379">
        <v>8.2017999999999994E-2</v>
      </c>
      <c r="X118" s="379">
        <v>0</v>
      </c>
      <c r="Y118" s="379">
        <v>0.1651</v>
      </c>
      <c r="Z118" s="379">
        <v>9.0886999999999996E-2</v>
      </c>
      <c r="AA118" s="379">
        <v>0</v>
      </c>
      <c r="AB118" s="379">
        <v>0.27840599999999999</v>
      </c>
      <c r="AC118" s="379">
        <v>9.4002000000000002E-2</v>
      </c>
      <c r="AD118" s="379">
        <v>2.0618999999999998E-2</v>
      </c>
      <c r="AE118" s="379">
        <v>0.12066399999999999</v>
      </c>
      <c r="AF118" s="379">
        <v>8.8971999999999996E-2</v>
      </c>
      <c r="AG118" s="379">
        <v>0.14413200000000001</v>
      </c>
      <c r="AH118" s="379">
        <v>4.0966000000000002E-2</v>
      </c>
      <c r="AI118" s="379">
        <v>0.19978099999999999</v>
      </c>
      <c r="AJ118" s="379">
        <v>0.111388</v>
      </c>
      <c r="AK118" s="379">
        <v>0.125</v>
      </c>
      <c r="AL118" s="379">
        <v>9.1516E-2</v>
      </c>
      <c r="AM118" s="379">
        <v>7.7446000000000001E-2</v>
      </c>
      <c r="AN118" s="379">
        <v>4.3933E-2</v>
      </c>
      <c r="AO118" s="379">
        <v>5.4139E-2</v>
      </c>
      <c r="AP118" s="379">
        <v>2.4029999999999999E-2</v>
      </c>
      <c r="AQ118" s="379">
        <v>5.5258000000000002E-2</v>
      </c>
      <c r="AR118" s="379">
        <v>2.8139999999999998E-2</v>
      </c>
      <c r="AS118" s="379">
        <v>6.9159999999999999E-2</v>
      </c>
      <c r="AT118" s="379">
        <v>0.11186699999999999</v>
      </c>
      <c r="AU118" s="379">
        <v>0.104874</v>
      </c>
      <c r="AV118" s="379">
        <v>0.11314200000000001</v>
      </c>
      <c r="AW118" s="379">
        <v>0.15115400000000001</v>
      </c>
      <c r="AX118" s="379">
        <v>0.16012999999999999</v>
      </c>
      <c r="AY118" s="379">
        <v>0.16389599999999999</v>
      </c>
      <c r="AZ118" s="379">
        <v>0.17194599999999999</v>
      </c>
      <c r="BA118" s="379">
        <v>0.182421</v>
      </c>
      <c r="BB118" s="379">
        <v>0.18945300000000001</v>
      </c>
      <c r="BC118" s="379">
        <v>0.14241999999999999</v>
      </c>
      <c r="BD118" s="379">
        <v>0.190085</v>
      </c>
      <c r="BE118" s="379">
        <v>0.33333299999999999</v>
      </c>
      <c r="BF118" s="379">
        <v>0</v>
      </c>
      <c r="BG118" s="379">
        <v>0</v>
      </c>
      <c r="BH118" s="379">
        <v>9.3798999999999993E-2</v>
      </c>
      <c r="BI118" s="379">
        <v>0.197183</v>
      </c>
      <c r="BJ118" s="379">
        <v>0.12951099999999999</v>
      </c>
      <c r="BK118" s="379">
        <v>0.13322500000000001</v>
      </c>
      <c r="BL118" s="379">
        <v>3.2056000000000001E-2</v>
      </c>
      <c r="BM118" s="379">
        <v>3.6623000000000003E-2</v>
      </c>
      <c r="BN118" s="379">
        <v>2.8844999999999999E-2</v>
      </c>
      <c r="BO118" s="379">
        <v>8.1566E-2</v>
      </c>
      <c r="BP118" s="379">
        <v>7.7049000000000006E-2</v>
      </c>
      <c r="BQ118" s="379">
        <v>0.25730500000000001</v>
      </c>
      <c r="BR118" s="379">
        <v>0.16563600000000001</v>
      </c>
      <c r="BS118" s="379">
        <v>0.198883</v>
      </c>
      <c r="BT118" s="379">
        <v>5.4219000000000003E-2</v>
      </c>
      <c r="BU118" s="379">
        <v>9.7688999999999998E-2</v>
      </c>
      <c r="BV118" s="379">
        <v>7.6649999999999996E-2</v>
      </c>
      <c r="BW118" s="379">
        <v>0.26219799999999999</v>
      </c>
      <c r="BX118" s="379">
        <v>0.28293400000000002</v>
      </c>
      <c r="BY118" s="379">
        <v>0.37562099999999998</v>
      </c>
      <c r="BZ118" s="379">
        <v>0.51357200000000003</v>
      </c>
      <c r="CA118" s="379">
        <v>0.106462</v>
      </c>
      <c r="CB118" s="379">
        <v>0</v>
      </c>
      <c r="CC118" s="379">
        <v>0.10034700000000001</v>
      </c>
      <c r="CD118" s="379">
        <v>0.55631900000000001</v>
      </c>
      <c r="CE118" s="379">
        <v>0.10815900000000001</v>
      </c>
      <c r="CF118" s="379">
        <v>0.16687299999999999</v>
      </c>
      <c r="CG118" s="379">
        <v>8.1662999999999999E-2</v>
      </c>
      <c r="CH118" s="379">
        <v>7.0198999999999998E-2</v>
      </c>
      <c r="CI118" s="379">
        <v>0.20056499999999999</v>
      </c>
      <c r="CJ118" s="379">
        <v>0.20621100000000001</v>
      </c>
      <c r="CK118" s="379">
        <v>9.8035999999999998E-2</v>
      </c>
      <c r="CL118" s="379">
        <v>5.3541999999999999E-2</v>
      </c>
      <c r="CM118" s="379">
        <v>8.5306000000000007E-2</v>
      </c>
      <c r="CN118" s="379">
        <v>0</v>
      </c>
      <c r="CO118" s="379">
        <v>2.1749000000000001E-2</v>
      </c>
      <c r="CP118" s="379">
        <v>3.5809000000000001E-2</v>
      </c>
      <c r="CQ118" s="379">
        <v>6.0594000000000002E-2</v>
      </c>
      <c r="CR118" s="379">
        <v>1.2081E-2</v>
      </c>
      <c r="CS118" s="379">
        <v>2.7171000000000001E-2</v>
      </c>
      <c r="CT118" s="379">
        <v>7.7896000000000007E-2</v>
      </c>
      <c r="CU118" s="379">
        <v>4.1845E-2</v>
      </c>
      <c r="CV118" s="379">
        <v>0.32005099999999997</v>
      </c>
      <c r="CW118" s="379">
        <v>7.5399999999999995E-2</v>
      </c>
      <c r="CX118" s="379">
        <v>3.2794999999999998E-2</v>
      </c>
      <c r="CY118" s="379">
        <v>7.9570000000000002E-2</v>
      </c>
      <c r="CZ118" s="379">
        <v>0.19198599999999999</v>
      </c>
      <c r="DA118" s="379">
        <v>6.8107000000000001E-2</v>
      </c>
      <c r="DB118" s="379">
        <v>0.160221</v>
      </c>
      <c r="DC118" s="379">
        <v>0.20702699999999999</v>
      </c>
      <c r="DD118" s="379">
        <v>3.0303E-2</v>
      </c>
      <c r="DE118" s="379">
        <v>0.20345099999999999</v>
      </c>
      <c r="DF118" s="379">
        <v>0</v>
      </c>
      <c r="DG118" s="379">
        <v>3.5158000000000002E-2</v>
      </c>
      <c r="DH118" s="380">
        <v>0.117206</v>
      </c>
      <c r="DI118" s="225"/>
      <c r="DJ118" s="225"/>
      <c r="DK118" s="225"/>
      <c r="DL118" s="225"/>
      <c r="DM118" s="225"/>
      <c r="DN118" s="225"/>
      <c r="DO118" s="225"/>
      <c r="DP118" s="225"/>
      <c r="DQ118" s="225"/>
      <c r="DR118" s="225"/>
      <c r="DS118" s="225"/>
      <c r="DT118" s="225"/>
      <c r="DU118" s="225"/>
      <c r="DV118" s="225"/>
    </row>
    <row r="119" spans="2:126" ht="14.1" customHeight="1">
      <c r="B119" s="257" t="s">
        <v>675</v>
      </c>
      <c r="C119" s="325" t="s">
        <v>676</v>
      </c>
      <c r="D119" s="379">
        <v>0</v>
      </c>
      <c r="E119" s="379">
        <v>0</v>
      </c>
      <c r="F119" s="379">
        <v>0</v>
      </c>
      <c r="G119" s="379">
        <v>0</v>
      </c>
      <c r="H119" s="379">
        <v>0</v>
      </c>
      <c r="I119" s="379">
        <v>0</v>
      </c>
      <c r="J119" s="379">
        <v>0</v>
      </c>
      <c r="K119" s="379">
        <v>0</v>
      </c>
      <c r="L119" s="379">
        <v>0</v>
      </c>
      <c r="M119" s="379">
        <v>0</v>
      </c>
      <c r="N119" s="379">
        <v>0</v>
      </c>
      <c r="O119" s="379">
        <v>0</v>
      </c>
      <c r="P119" s="379">
        <v>0</v>
      </c>
      <c r="Q119" s="379">
        <v>0</v>
      </c>
      <c r="R119" s="379">
        <v>0</v>
      </c>
      <c r="S119" s="379">
        <v>0</v>
      </c>
      <c r="T119" s="379">
        <v>0</v>
      </c>
      <c r="U119" s="379">
        <v>0</v>
      </c>
      <c r="V119" s="379">
        <v>0</v>
      </c>
      <c r="W119" s="379">
        <v>0</v>
      </c>
      <c r="X119" s="379">
        <v>0</v>
      </c>
      <c r="Y119" s="379">
        <v>0</v>
      </c>
      <c r="Z119" s="379">
        <v>0</v>
      </c>
      <c r="AA119" s="379">
        <v>0</v>
      </c>
      <c r="AB119" s="379">
        <v>0</v>
      </c>
      <c r="AC119" s="379">
        <v>0</v>
      </c>
      <c r="AD119" s="379">
        <v>0</v>
      </c>
      <c r="AE119" s="379">
        <v>0</v>
      </c>
      <c r="AF119" s="379">
        <v>0</v>
      </c>
      <c r="AG119" s="379">
        <v>0</v>
      </c>
      <c r="AH119" s="379">
        <v>0</v>
      </c>
      <c r="AI119" s="379">
        <v>0</v>
      </c>
      <c r="AJ119" s="379">
        <v>0</v>
      </c>
      <c r="AK119" s="379">
        <v>0</v>
      </c>
      <c r="AL119" s="379">
        <v>0</v>
      </c>
      <c r="AM119" s="379">
        <v>0</v>
      </c>
      <c r="AN119" s="379">
        <v>0</v>
      </c>
      <c r="AO119" s="379">
        <v>0</v>
      </c>
      <c r="AP119" s="379">
        <v>0</v>
      </c>
      <c r="AQ119" s="379">
        <v>0</v>
      </c>
      <c r="AR119" s="379">
        <v>0</v>
      </c>
      <c r="AS119" s="379">
        <v>0</v>
      </c>
      <c r="AT119" s="379">
        <v>0</v>
      </c>
      <c r="AU119" s="379">
        <v>0</v>
      </c>
      <c r="AV119" s="379">
        <v>0</v>
      </c>
      <c r="AW119" s="379">
        <v>0</v>
      </c>
      <c r="AX119" s="379">
        <v>0</v>
      </c>
      <c r="AY119" s="379">
        <v>0</v>
      </c>
      <c r="AZ119" s="379">
        <v>0</v>
      </c>
      <c r="BA119" s="379">
        <v>0</v>
      </c>
      <c r="BB119" s="379">
        <v>0</v>
      </c>
      <c r="BC119" s="379">
        <v>0</v>
      </c>
      <c r="BD119" s="379">
        <v>0</v>
      </c>
      <c r="BE119" s="379">
        <v>0</v>
      </c>
      <c r="BF119" s="379">
        <v>0</v>
      </c>
      <c r="BG119" s="379">
        <v>0</v>
      </c>
      <c r="BH119" s="379">
        <v>0</v>
      </c>
      <c r="BI119" s="379">
        <v>0</v>
      </c>
      <c r="BJ119" s="379">
        <v>0</v>
      </c>
      <c r="BK119" s="379">
        <v>0</v>
      </c>
      <c r="BL119" s="379">
        <v>0</v>
      </c>
      <c r="BM119" s="379">
        <v>0</v>
      </c>
      <c r="BN119" s="379">
        <v>0</v>
      </c>
      <c r="BO119" s="379">
        <v>0</v>
      </c>
      <c r="BP119" s="379">
        <v>0</v>
      </c>
      <c r="BQ119" s="379">
        <v>0</v>
      </c>
      <c r="BR119" s="379">
        <v>0</v>
      </c>
      <c r="BS119" s="379">
        <v>2.1935E-2</v>
      </c>
      <c r="BT119" s="379">
        <v>1.9195E-2</v>
      </c>
      <c r="BU119" s="379">
        <v>0</v>
      </c>
      <c r="BV119" s="379">
        <v>0</v>
      </c>
      <c r="BW119" s="379">
        <v>0</v>
      </c>
      <c r="BX119" s="379">
        <v>0</v>
      </c>
      <c r="BY119" s="379">
        <v>0</v>
      </c>
      <c r="BZ119" s="379">
        <v>0</v>
      </c>
      <c r="CA119" s="379">
        <v>0</v>
      </c>
      <c r="CB119" s="379">
        <v>0</v>
      </c>
      <c r="CC119" s="379">
        <v>0</v>
      </c>
      <c r="CD119" s="379">
        <v>0</v>
      </c>
      <c r="CE119" s="379">
        <v>0</v>
      </c>
      <c r="CF119" s="379">
        <v>0</v>
      </c>
      <c r="CG119" s="379">
        <v>1.717E-3</v>
      </c>
      <c r="CH119" s="379">
        <v>0</v>
      </c>
      <c r="CI119" s="379">
        <v>0</v>
      </c>
      <c r="CJ119" s="379">
        <v>0</v>
      </c>
      <c r="CK119" s="379">
        <v>0</v>
      </c>
      <c r="CL119" s="379">
        <v>0</v>
      </c>
      <c r="CM119" s="379">
        <v>0</v>
      </c>
      <c r="CN119" s="379">
        <v>0.36597299999999999</v>
      </c>
      <c r="CO119" s="379">
        <v>0.14918500000000001</v>
      </c>
      <c r="CP119" s="379">
        <v>0.25581500000000001</v>
      </c>
      <c r="CQ119" s="379">
        <v>0</v>
      </c>
      <c r="CR119" s="379">
        <v>2.2130000000000001E-3</v>
      </c>
      <c r="CS119" s="379">
        <v>2.6619999999999999E-3</v>
      </c>
      <c r="CT119" s="379">
        <v>0</v>
      </c>
      <c r="CU119" s="379">
        <v>0</v>
      </c>
      <c r="CV119" s="379">
        <v>0</v>
      </c>
      <c r="CW119" s="379">
        <v>0</v>
      </c>
      <c r="CX119" s="379">
        <v>0</v>
      </c>
      <c r="CY119" s="379">
        <v>0</v>
      </c>
      <c r="CZ119" s="379">
        <v>0</v>
      </c>
      <c r="DA119" s="379">
        <v>0</v>
      </c>
      <c r="DB119" s="379">
        <v>0</v>
      </c>
      <c r="DC119" s="379">
        <v>0</v>
      </c>
      <c r="DD119" s="379">
        <v>0</v>
      </c>
      <c r="DE119" s="379">
        <v>0</v>
      </c>
      <c r="DF119" s="379">
        <v>0</v>
      </c>
      <c r="DG119" s="379">
        <v>0</v>
      </c>
      <c r="DH119" s="380">
        <v>3.1637999999999999E-2</v>
      </c>
      <c r="DI119" s="225"/>
      <c r="DJ119" s="225"/>
      <c r="DK119" s="225"/>
      <c r="DL119" s="225"/>
      <c r="DM119" s="225"/>
      <c r="DN119" s="225"/>
      <c r="DO119" s="225"/>
      <c r="DP119" s="225"/>
      <c r="DQ119" s="225"/>
      <c r="DR119" s="225"/>
      <c r="DS119" s="225"/>
      <c r="DT119" s="225"/>
      <c r="DU119" s="225"/>
      <c r="DV119" s="225"/>
    </row>
    <row r="120" spans="2:126" ht="14.1" customHeight="1">
      <c r="B120" s="257" t="s">
        <v>677</v>
      </c>
      <c r="C120" s="325" t="s">
        <v>678</v>
      </c>
      <c r="D120" s="379">
        <v>2.8374E-2</v>
      </c>
      <c r="E120" s="379">
        <v>2.1700000000000001E-2</v>
      </c>
      <c r="F120" s="379">
        <v>5.7171E-2</v>
      </c>
      <c r="G120" s="379">
        <v>3.6239E-2</v>
      </c>
      <c r="H120" s="379">
        <v>4.9230999999999997E-2</v>
      </c>
      <c r="I120" s="379">
        <v>9.7219E-2</v>
      </c>
      <c r="J120" s="379">
        <v>5.5926999999999998E-2</v>
      </c>
      <c r="K120" s="379">
        <v>1.3710999999999999E-2</v>
      </c>
      <c r="L120" s="379">
        <v>0.27292100000000002</v>
      </c>
      <c r="M120" s="379">
        <v>6.9891999999999996E-2</v>
      </c>
      <c r="N120" s="379">
        <v>0</v>
      </c>
      <c r="O120" s="379">
        <v>2.7642E-2</v>
      </c>
      <c r="P120" s="379">
        <v>2.9940999999999999E-2</v>
      </c>
      <c r="Q120" s="379">
        <v>3.8516000000000002E-2</v>
      </c>
      <c r="R120" s="379">
        <v>4.3158000000000002E-2</v>
      </c>
      <c r="S120" s="379">
        <v>2.2520999999999999E-2</v>
      </c>
      <c r="T120" s="379">
        <v>5.2811999999999998E-2</v>
      </c>
      <c r="U120" s="379">
        <v>4.5464999999999998E-2</v>
      </c>
      <c r="V120" s="379">
        <v>3.9940999999999997E-2</v>
      </c>
      <c r="W120" s="379">
        <v>7.8919999999999997E-3</v>
      </c>
      <c r="X120" s="379">
        <v>0</v>
      </c>
      <c r="Y120" s="379">
        <v>1.4711999999999999E-2</v>
      </c>
      <c r="Z120" s="379">
        <v>-3.8884000000000002E-2</v>
      </c>
      <c r="AA120" s="379">
        <v>0</v>
      </c>
      <c r="AB120" s="379">
        <v>1.325E-2</v>
      </c>
      <c r="AC120" s="379">
        <v>1.9023999999999999E-2</v>
      </c>
      <c r="AD120" s="379">
        <v>0.329897</v>
      </c>
      <c r="AE120" s="379">
        <v>4.5080000000000002E-2</v>
      </c>
      <c r="AF120" s="379">
        <v>2.3597E-2</v>
      </c>
      <c r="AG120" s="379">
        <v>3.4701000000000003E-2</v>
      </c>
      <c r="AH120" s="379">
        <v>3.8865999999999998E-2</v>
      </c>
      <c r="AI120" s="379">
        <v>1.0597000000000001E-2</v>
      </c>
      <c r="AJ120" s="379">
        <v>5.5847000000000001E-2</v>
      </c>
      <c r="AK120" s="379">
        <v>0.375</v>
      </c>
      <c r="AL120" s="379">
        <v>4.8064000000000003E-2</v>
      </c>
      <c r="AM120" s="379">
        <v>5.8423999999999997E-2</v>
      </c>
      <c r="AN120" s="379">
        <v>1.0042000000000001E-2</v>
      </c>
      <c r="AO120" s="379">
        <v>4.3860000000000003E-2</v>
      </c>
      <c r="AP120" s="379">
        <v>3.6636000000000002E-2</v>
      </c>
      <c r="AQ120" s="379">
        <v>9.698E-3</v>
      </c>
      <c r="AR120" s="379">
        <v>0.48708099999999999</v>
      </c>
      <c r="AS120" s="379">
        <v>4.2042000000000003E-2</v>
      </c>
      <c r="AT120" s="379">
        <v>4.2182999999999998E-2</v>
      </c>
      <c r="AU120" s="379">
        <v>4.6779999999999999E-3</v>
      </c>
      <c r="AV120" s="379">
        <v>3.173E-3</v>
      </c>
      <c r="AW120" s="379">
        <v>-2.9637E-2</v>
      </c>
      <c r="AX120" s="379">
        <v>-9.7002000000000005E-2</v>
      </c>
      <c r="AY120" s="379">
        <v>-9.6500000000000006E-3</v>
      </c>
      <c r="AZ120" s="379">
        <v>-1.9188E-2</v>
      </c>
      <c r="BA120" s="379">
        <v>3.9801000000000003E-2</v>
      </c>
      <c r="BB120" s="379">
        <v>-4.6275999999999998E-2</v>
      </c>
      <c r="BC120" s="379">
        <v>1.9689999999999998E-3</v>
      </c>
      <c r="BD120" s="379">
        <v>-4.1642999999999999E-2</v>
      </c>
      <c r="BE120" s="379">
        <v>0.33333299999999999</v>
      </c>
      <c r="BF120" s="379">
        <v>0</v>
      </c>
      <c r="BG120" s="379">
        <v>0</v>
      </c>
      <c r="BH120" s="379">
        <v>-4.8979999999999996E-3</v>
      </c>
      <c r="BI120" s="379">
        <v>9.8591999999999999E-2</v>
      </c>
      <c r="BJ120" s="379">
        <v>2.2596999999999999E-2</v>
      </c>
      <c r="BK120" s="379">
        <v>-1.8029999999999999E-3</v>
      </c>
      <c r="BL120" s="379">
        <v>1.6809999999999999E-2</v>
      </c>
      <c r="BM120" s="379">
        <v>4.7299000000000001E-2</v>
      </c>
      <c r="BN120" s="379">
        <v>4.8168000000000002E-2</v>
      </c>
      <c r="BO120" s="379">
        <v>5.5305E-2</v>
      </c>
      <c r="BP120" s="379">
        <v>4.7188000000000001E-2</v>
      </c>
      <c r="BQ120" s="379">
        <v>4.4935999999999997E-2</v>
      </c>
      <c r="BR120" s="379">
        <v>2.2720000000000001E-3</v>
      </c>
      <c r="BS120" s="379">
        <v>3.6842E-2</v>
      </c>
      <c r="BT120" s="379">
        <v>4.5326999999999999E-2</v>
      </c>
      <c r="BU120" s="379">
        <v>5.5869000000000002E-2</v>
      </c>
      <c r="BV120" s="379">
        <v>1.6132000000000001E-2</v>
      </c>
      <c r="BW120" s="379">
        <v>7.8522999999999996E-2</v>
      </c>
      <c r="BX120" s="379">
        <v>5.9135E-2</v>
      </c>
      <c r="BY120" s="379">
        <v>7.1840000000000001E-2</v>
      </c>
      <c r="BZ120" s="379">
        <v>1.4480000000000001E-3</v>
      </c>
      <c r="CA120" s="379">
        <v>8.3571999999999994E-2</v>
      </c>
      <c r="CB120" s="379">
        <v>2.9E-5</v>
      </c>
      <c r="CC120" s="379">
        <v>1.6853E-2</v>
      </c>
      <c r="CD120" s="379">
        <v>-4.8666000000000001E-2</v>
      </c>
      <c r="CE120" s="379">
        <v>7.7798999999999993E-2</v>
      </c>
      <c r="CF120" s="379">
        <v>5.6825000000000001E-2</v>
      </c>
      <c r="CG120" s="379">
        <v>2.7893000000000001E-2</v>
      </c>
      <c r="CH120" s="379">
        <v>7.8631999999999994E-2</v>
      </c>
      <c r="CI120" s="379">
        <v>1.7859E-2</v>
      </c>
      <c r="CJ120" s="379">
        <v>3.1199000000000001E-2</v>
      </c>
      <c r="CK120" s="379">
        <v>5.3001E-2</v>
      </c>
      <c r="CL120" s="379">
        <v>3.0683999999999999E-2</v>
      </c>
      <c r="CM120" s="379">
        <v>2.2572999999999999E-2</v>
      </c>
      <c r="CN120" s="379">
        <v>1.807E-3</v>
      </c>
      <c r="CO120" s="379">
        <v>3.8549999999999999E-3</v>
      </c>
      <c r="CP120" s="379">
        <v>1.0713E-2</v>
      </c>
      <c r="CQ120" s="379">
        <v>1.1063999999999999E-2</v>
      </c>
      <c r="CR120" s="379">
        <v>1.3037999999999999E-2</v>
      </c>
      <c r="CS120" s="379">
        <v>8.4419999999999999E-3</v>
      </c>
      <c r="CT120" s="379">
        <v>-3.0499999999999999E-4</v>
      </c>
      <c r="CU120" s="379">
        <v>2.9648999999999998E-2</v>
      </c>
      <c r="CV120" s="379">
        <v>2.8815E-2</v>
      </c>
      <c r="CW120" s="379">
        <v>2.983E-3</v>
      </c>
      <c r="CX120" s="379">
        <v>3.4584999999999998E-2</v>
      </c>
      <c r="CY120" s="379">
        <v>6.6808000000000006E-2</v>
      </c>
      <c r="CZ120" s="379">
        <v>3.4499999999999998E-4</v>
      </c>
      <c r="DA120" s="379">
        <v>3.4876999999999998E-2</v>
      </c>
      <c r="DB120" s="379">
        <v>7.2744000000000003E-2</v>
      </c>
      <c r="DC120" s="379">
        <v>5.5628999999999998E-2</v>
      </c>
      <c r="DD120" s="379">
        <v>7.4074000000000001E-2</v>
      </c>
      <c r="DE120" s="379">
        <v>0.114659</v>
      </c>
      <c r="DF120" s="379">
        <v>0</v>
      </c>
      <c r="DG120" s="379">
        <v>2.8159E-2</v>
      </c>
      <c r="DH120" s="380">
        <v>3.1088000000000001E-2</v>
      </c>
      <c r="DI120" s="225"/>
      <c r="DJ120" s="225"/>
      <c r="DK120" s="225"/>
      <c r="DL120" s="225"/>
      <c r="DM120" s="225"/>
      <c r="DN120" s="225"/>
      <c r="DO120" s="225"/>
      <c r="DP120" s="225"/>
      <c r="DQ120" s="225"/>
      <c r="DR120" s="225"/>
      <c r="DS120" s="225"/>
      <c r="DT120" s="225"/>
      <c r="DU120" s="225"/>
      <c r="DV120" s="225"/>
    </row>
    <row r="121" spans="2:126" ht="14.1" customHeight="1">
      <c r="B121" s="269" t="s">
        <v>679</v>
      </c>
      <c r="C121" s="270" t="s">
        <v>680</v>
      </c>
      <c r="D121" s="381">
        <v>-9.5291000000000001E-2</v>
      </c>
      <c r="E121" s="381">
        <v>-4.2319999999999997E-3</v>
      </c>
      <c r="F121" s="381">
        <v>0</v>
      </c>
      <c r="G121" s="381">
        <v>-1.2989000000000001E-2</v>
      </c>
      <c r="H121" s="381">
        <v>-3.0769999999999999E-3</v>
      </c>
      <c r="I121" s="381">
        <v>-1.578E-3</v>
      </c>
      <c r="J121" s="381">
        <v>0</v>
      </c>
      <c r="K121" s="381">
        <v>-2.3449999999999999E-3</v>
      </c>
      <c r="L121" s="381">
        <v>-5.5999999999999999E-5</v>
      </c>
      <c r="M121" s="381">
        <v>0</v>
      </c>
      <c r="N121" s="381">
        <v>0</v>
      </c>
      <c r="O121" s="381">
        <v>0</v>
      </c>
      <c r="P121" s="381">
        <v>0</v>
      </c>
      <c r="Q121" s="381">
        <v>0</v>
      </c>
      <c r="R121" s="381">
        <v>0</v>
      </c>
      <c r="S121" s="381">
        <v>0</v>
      </c>
      <c r="T121" s="381">
        <v>0</v>
      </c>
      <c r="U121" s="381">
        <v>0</v>
      </c>
      <c r="V121" s="381">
        <v>0</v>
      </c>
      <c r="W121" s="381">
        <v>0</v>
      </c>
      <c r="X121" s="381">
        <v>0</v>
      </c>
      <c r="Y121" s="381">
        <v>0</v>
      </c>
      <c r="Z121" s="381">
        <v>0</v>
      </c>
      <c r="AA121" s="381">
        <v>0</v>
      </c>
      <c r="AB121" s="381">
        <v>0</v>
      </c>
      <c r="AC121" s="381">
        <v>0</v>
      </c>
      <c r="AD121" s="381">
        <v>-1.0309E-2</v>
      </c>
      <c r="AE121" s="381">
        <v>0</v>
      </c>
      <c r="AF121" s="381">
        <v>0</v>
      </c>
      <c r="AG121" s="381">
        <v>0</v>
      </c>
      <c r="AH121" s="381">
        <v>0</v>
      </c>
      <c r="AI121" s="381">
        <v>0</v>
      </c>
      <c r="AJ121" s="381">
        <v>0</v>
      </c>
      <c r="AK121" s="381">
        <v>0</v>
      </c>
      <c r="AL121" s="381">
        <v>0</v>
      </c>
      <c r="AM121" s="381">
        <v>0</v>
      </c>
      <c r="AN121" s="381">
        <v>0</v>
      </c>
      <c r="AO121" s="381">
        <v>0</v>
      </c>
      <c r="AP121" s="381">
        <v>0</v>
      </c>
      <c r="AQ121" s="381">
        <v>0</v>
      </c>
      <c r="AR121" s="381">
        <v>0</v>
      </c>
      <c r="AS121" s="381">
        <v>0</v>
      </c>
      <c r="AT121" s="381">
        <v>0</v>
      </c>
      <c r="AU121" s="381">
        <v>0</v>
      </c>
      <c r="AV121" s="381">
        <v>0</v>
      </c>
      <c r="AW121" s="381">
        <v>0</v>
      </c>
      <c r="AX121" s="381">
        <v>0</v>
      </c>
      <c r="AY121" s="381">
        <v>-6.0000000000000002E-6</v>
      </c>
      <c r="AZ121" s="381">
        <v>0</v>
      </c>
      <c r="BA121" s="381">
        <v>0</v>
      </c>
      <c r="BB121" s="381">
        <v>0</v>
      </c>
      <c r="BC121" s="381">
        <v>0</v>
      </c>
      <c r="BD121" s="381">
        <v>0</v>
      </c>
      <c r="BE121" s="381">
        <v>0</v>
      </c>
      <c r="BF121" s="381">
        <v>0</v>
      </c>
      <c r="BG121" s="381">
        <v>0</v>
      </c>
      <c r="BH121" s="381">
        <v>0</v>
      </c>
      <c r="BI121" s="381">
        <v>0</v>
      </c>
      <c r="BJ121" s="381">
        <v>0</v>
      </c>
      <c r="BK121" s="381">
        <v>0</v>
      </c>
      <c r="BL121" s="381">
        <v>0</v>
      </c>
      <c r="BM121" s="381">
        <v>0</v>
      </c>
      <c r="BN121" s="381">
        <v>-9.0000000000000002E-6</v>
      </c>
      <c r="BO121" s="381">
        <v>-2.2799999999999999E-3</v>
      </c>
      <c r="BP121" s="381">
        <v>-1.6574999999999999E-2</v>
      </c>
      <c r="BQ121" s="381">
        <v>-2.8E-5</v>
      </c>
      <c r="BR121" s="381">
        <v>-8.8400000000000002E-4</v>
      </c>
      <c r="BS121" s="381">
        <v>-3.9812E-2</v>
      </c>
      <c r="BT121" s="381">
        <v>0</v>
      </c>
      <c r="BU121" s="381">
        <v>-7.27E-4</v>
      </c>
      <c r="BV121" s="381">
        <v>-1.2160000000000001E-2</v>
      </c>
      <c r="BW121" s="381">
        <v>0</v>
      </c>
      <c r="BX121" s="381">
        <v>-1.4840000000000001E-3</v>
      </c>
      <c r="BY121" s="381">
        <v>0</v>
      </c>
      <c r="BZ121" s="381">
        <v>-1.1762999999999999E-2</v>
      </c>
      <c r="CA121" s="381">
        <v>-1.941E-3</v>
      </c>
      <c r="CB121" s="381">
        <v>0</v>
      </c>
      <c r="CC121" s="381">
        <v>-1.6720000000000001E-3</v>
      </c>
      <c r="CD121" s="381">
        <v>0</v>
      </c>
      <c r="CE121" s="381">
        <v>0</v>
      </c>
      <c r="CF121" s="381">
        <v>0</v>
      </c>
      <c r="CG121" s="381">
        <v>-1.6310000000000001E-3</v>
      </c>
      <c r="CH121" s="381">
        <v>0</v>
      </c>
      <c r="CI121" s="381">
        <v>0</v>
      </c>
      <c r="CJ121" s="381">
        <v>0</v>
      </c>
      <c r="CK121" s="381">
        <v>0</v>
      </c>
      <c r="CL121" s="381">
        <v>0</v>
      </c>
      <c r="CM121" s="381">
        <v>0</v>
      </c>
      <c r="CN121" s="381">
        <v>0</v>
      </c>
      <c r="CO121" s="381">
        <v>-1.3100000000000001E-4</v>
      </c>
      <c r="CP121" s="381">
        <v>-4.8200000000000001E-4</v>
      </c>
      <c r="CQ121" s="381">
        <v>-1.8457999999999999E-2</v>
      </c>
      <c r="CR121" s="381">
        <v>0</v>
      </c>
      <c r="CS121" s="381">
        <v>0</v>
      </c>
      <c r="CT121" s="381">
        <v>-3.003E-3</v>
      </c>
      <c r="CU121" s="381">
        <v>-2.4198999999999998E-2</v>
      </c>
      <c r="CV121" s="381">
        <v>0</v>
      </c>
      <c r="CW121" s="381">
        <v>0</v>
      </c>
      <c r="CX121" s="381">
        <v>0</v>
      </c>
      <c r="CY121" s="381">
        <v>-6.4999999999999994E-5</v>
      </c>
      <c r="CZ121" s="381">
        <v>0</v>
      </c>
      <c r="DA121" s="381">
        <v>0</v>
      </c>
      <c r="DB121" s="381">
        <v>0</v>
      </c>
      <c r="DC121" s="381">
        <v>0</v>
      </c>
      <c r="DD121" s="381">
        <v>0</v>
      </c>
      <c r="DE121" s="381">
        <v>0</v>
      </c>
      <c r="DF121" s="381">
        <v>0</v>
      </c>
      <c r="DG121" s="381">
        <v>-2.957E-3</v>
      </c>
      <c r="DH121" s="382">
        <v>-5.1229999999999999E-3</v>
      </c>
      <c r="DI121" s="225"/>
      <c r="DJ121" s="225"/>
      <c r="DK121" s="225"/>
      <c r="DL121" s="225"/>
      <c r="DM121" s="225"/>
      <c r="DN121" s="225"/>
      <c r="DO121" s="225"/>
      <c r="DP121" s="225"/>
      <c r="DQ121" s="225"/>
      <c r="DR121" s="225"/>
      <c r="DS121" s="225"/>
      <c r="DT121" s="225"/>
      <c r="DU121" s="225"/>
      <c r="DV121" s="225"/>
    </row>
    <row r="122" spans="2:126" ht="14.1" customHeight="1">
      <c r="B122" s="257" t="s">
        <v>681</v>
      </c>
      <c r="C122" s="258" t="s">
        <v>14</v>
      </c>
      <c r="D122" s="379">
        <v>0.56033999999999995</v>
      </c>
      <c r="E122" s="379">
        <v>0.285692</v>
      </c>
      <c r="F122" s="379">
        <v>0.61000299999999996</v>
      </c>
      <c r="G122" s="379">
        <v>0.62305299999999997</v>
      </c>
      <c r="H122" s="379">
        <v>0.66085499999999997</v>
      </c>
      <c r="I122" s="379">
        <v>0.57562599999999997</v>
      </c>
      <c r="J122" s="379">
        <v>0.56046799999999997</v>
      </c>
      <c r="K122" s="379">
        <v>0.27290500000000001</v>
      </c>
      <c r="L122" s="379">
        <v>0.56872100000000003</v>
      </c>
      <c r="M122" s="379">
        <v>0.39247300000000002</v>
      </c>
      <c r="N122" s="379">
        <v>0</v>
      </c>
      <c r="O122" s="379">
        <v>0.51382099999999997</v>
      </c>
      <c r="P122" s="379">
        <v>0.43509199999999998</v>
      </c>
      <c r="Q122" s="379">
        <v>0.40238200000000002</v>
      </c>
      <c r="R122" s="379">
        <v>0.46309499999999998</v>
      </c>
      <c r="S122" s="379">
        <v>0.20457900000000001</v>
      </c>
      <c r="T122" s="379">
        <v>0.45389699999999999</v>
      </c>
      <c r="U122" s="379">
        <v>0.60679000000000005</v>
      </c>
      <c r="V122" s="379">
        <v>0.37368299999999999</v>
      </c>
      <c r="W122" s="379">
        <v>0.51547500000000002</v>
      </c>
      <c r="X122" s="379">
        <v>0</v>
      </c>
      <c r="Y122" s="379">
        <v>0.37351899999999999</v>
      </c>
      <c r="Z122" s="379">
        <v>0.27958</v>
      </c>
      <c r="AA122" s="379">
        <v>0</v>
      </c>
      <c r="AB122" s="379">
        <v>0.41478300000000001</v>
      </c>
      <c r="AC122" s="379">
        <v>0.42211300000000002</v>
      </c>
      <c r="AD122" s="379">
        <v>0.43298999999999999</v>
      </c>
      <c r="AE122" s="379">
        <v>0.46969899999999998</v>
      </c>
      <c r="AF122" s="379">
        <v>0.41303499999999999</v>
      </c>
      <c r="AG122" s="379">
        <v>0.57307399999999997</v>
      </c>
      <c r="AH122" s="379">
        <v>0.49054599999999998</v>
      </c>
      <c r="AI122" s="379">
        <v>0.49292000000000002</v>
      </c>
      <c r="AJ122" s="379">
        <v>0.52595700000000001</v>
      </c>
      <c r="AK122" s="379">
        <v>0.8125</v>
      </c>
      <c r="AL122" s="379">
        <v>0.52700599999999997</v>
      </c>
      <c r="AM122" s="379">
        <v>0.345109</v>
      </c>
      <c r="AN122" s="379">
        <v>0.3841</v>
      </c>
      <c r="AO122" s="379">
        <v>0.47704999999999997</v>
      </c>
      <c r="AP122" s="379">
        <v>0.40555400000000003</v>
      </c>
      <c r="AQ122" s="379">
        <v>0.21691199999999999</v>
      </c>
      <c r="AR122" s="379">
        <v>0.61038599999999998</v>
      </c>
      <c r="AS122" s="379">
        <v>0.476076</v>
      </c>
      <c r="AT122" s="379">
        <v>0.55237199999999997</v>
      </c>
      <c r="AU122" s="379">
        <v>0.49989099999999997</v>
      </c>
      <c r="AV122" s="379">
        <v>0.46971499999999999</v>
      </c>
      <c r="AW122" s="379">
        <v>0.38527600000000001</v>
      </c>
      <c r="AX122" s="379">
        <v>0.35118300000000002</v>
      </c>
      <c r="AY122" s="379">
        <v>0.33451799999999998</v>
      </c>
      <c r="AZ122" s="379">
        <v>0.34141100000000002</v>
      </c>
      <c r="BA122" s="379">
        <v>0.38308500000000001</v>
      </c>
      <c r="BB122" s="379">
        <v>0.35108800000000001</v>
      </c>
      <c r="BC122" s="379">
        <v>0.37059700000000001</v>
      </c>
      <c r="BD122" s="379">
        <v>0.38526899999999997</v>
      </c>
      <c r="BE122" s="379">
        <v>1</v>
      </c>
      <c r="BF122" s="379">
        <v>0</v>
      </c>
      <c r="BG122" s="379">
        <v>0</v>
      </c>
      <c r="BH122" s="379">
        <v>0.255747</v>
      </c>
      <c r="BI122" s="379">
        <v>0.40845100000000001</v>
      </c>
      <c r="BJ122" s="379">
        <v>0.38010100000000002</v>
      </c>
      <c r="BK122" s="379">
        <v>0.407412</v>
      </c>
      <c r="BL122" s="379">
        <v>0.17826400000000001</v>
      </c>
      <c r="BM122" s="379">
        <v>0.47586400000000001</v>
      </c>
      <c r="BN122" s="379">
        <v>0.47978900000000002</v>
      </c>
      <c r="BO122" s="379">
        <v>0.50550700000000004</v>
      </c>
      <c r="BP122" s="379">
        <v>0.55474000000000001</v>
      </c>
      <c r="BQ122" s="379">
        <v>0.469528</v>
      </c>
      <c r="BR122" s="379">
        <v>0.24302499999999999</v>
      </c>
      <c r="BS122" s="379">
        <v>0.47894700000000001</v>
      </c>
      <c r="BT122" s="379">
        <v>0.652617</v>
      </c>
      <c r="BU122" s="379">
        <v>0.61299400000000004</v>
      </c>
      <c r="BV122" s="379">
        <v>0.63050700000000004</v>
      </c>
      <c r="BW122" s="379">
        <v>0.72071700000000005</v>
      </c>
      <c r="BX122" s="379">
        <v>0.64372499999999999</v>
      </c>
      <c r="BY122" s="379">
        <v>0.89096299999999995</v>
      </c>
      <c r="BZ122" s="379">
        <v>0.65019899999999997</v>
      </c>
      <c r="CA122" s="379">
        <v>0.78129400000000004</v>
      </c>
      <c r="CB122" s="379">
        <v>2.9E-5</v>
      </c>
      <c r="CC122" s="379">
        <v>0.39424900000000002</v>
      </c>
      <c r="CD122" s="379">
        <v>0.23802999999999999</v>
      </c>
      <c r="CE122" s="379">
        <v>0.69449700000000003</v>
      </c>
      <c r="CF122" s="379">
        <v>0.60211499999999996</v>
      </c>
      <c r="CG122" s="379">
        <v>0.60472899999999996</v>
      </c>
      <c r="CH122" s="379">
        <v>0.78199799999999997</v>
      </c>
      <c r="CI122" s="379">
        <v>0.45699499999999998</v>
      </c>
      <c r="CJ122" s="379">
        <v>0.47741899999999998</v>
      </c>
      <c r="CK122" s="379">
        <v>0.63692300000000002</v>
      </c>
      <c r="CL122" s="379">
        <v>0.409802</v>
      </c>
      <c r="CM122" s="379">
        <v>0.45577200000000001</v>
      </c>
      <c r="CN122" s="379">
        <v>0.72101499999999996</v>
      </c>
      <c r="CO122" s="379">
        <v>0.79944599999999999</v>
      </c>
      <c r="CP122" s="379">
        <v>0.60103600000000001</v>
      </c>
      <c r="CQ122" s="379">
        <v>0.50850799999999996</v>
      </c>
      <c r="CR122" s="379">
        <v>0.54300199999999998</v>
      </c>
      <c r="CS122" s="379">
        <v>0.69110300000000002</v>
      </c>
      <c r="CT122" s="379">
        <v>0.7571</v>
      </c>
      <c r="CU122" s="379">
        <v>0.59497299999999997</v>
      </c>
      <c r="CV122" s="379">
        <v>0.628992</v>
      </c>
      <c r="CW122" s="379">
        <v>0.16905300000000001</v>
      </c>
      <c r="CX122" s="379">
        <v>0.36339500000000002</v>
      </c>
      <c r="CY122" s="379">
        <v>0.70074499999999995</v>
      </c>
      <c r="CZ122" s="379">
        <v>0.41571799999999998</v>
      </c>
      <c r="DA122" s="379">
        <v>0.41893900000000001</v>
      </c>
      <c r="DB122" s="379">
        <v>0.66161199999999998</v>
      </c>
      <c r="DC122" s="379">
        <v>0.68572</v>
      </c>
      <c r="DD122" s="379">
        <v>0.69472500000000004</v>
      </c>
      <c r="DE122" s="379">
        <v>0.69957599999999998</v>
      </c>
      <c r="DF122" s="379">
        <v>0</v>
      </c>
      <c r="DG122" s="379">
        <v>0.65032500000000004</v>
      </c>
      <c r="DH122" s="380">
        <v>0.54917300000000002</v>
      </c>
      <c r="DI122" s="225"/>
      <c r="DJ122" s="225"/>
      <c r="DK122" s="225"/>
      <c r="DL122" s="225"/>
      <c r="DM122" s="225"/>
      <c r="DN122" s="225"/>
      <c r="DO122" s="225"/>
      <c r="DP122" s="225"/>
      <c r="DQ122" s="225"/>
      <c r="DR122" s="225"/>
      <c r="DS122" s="225"/>
      <c r="DT122" s="225"/>
      <c r="DU122" s="225"/>
      <c r="DV122" s="225"/>
    </row>
    <row r="123" spans="2:126" ht="14.1" customHeight="1">
      <c r="B123" s="271" t="s">
        <v>682</v>
      </c>
      <c r="C123" s="272" t="s">
        <v>9</v>
      </c>
      <c r="D123" s="383">
        <v>1</v>
      </c>
      <c r="E123" s="383">
        <v>1</v>
      </c>
      <c r="F123" s="383">
        <v>1</v>
      </c>
      <c r="G123" s="383">
        <v>1</v>
      </c>
      <c r="H123" s="383">
        <v>1</v>
      </c>
      <c r="I123" s="383">
        <v>1</v>
      </c>
      <c r="J123" s="383">
        <v>1</v>
      </c>
      <c r="K123" s="383">
        <v>1</v>
      </c>
      <c r="L123" s="383">
        <v>1</v>
      </c>
      <c r="M123" s="383">
        <v>1</v>
      </c>
      <c r="N123" s="383">
        <v>0</v>
      </c>
      <c r="O123" s="383">
        <v>1</v>
      </c>
      <c r="P123" s="383">
        <v>1</v>
      </c>
      <c r="Q123" s="383">
        <v>1</v>
      </c>
      <c r="R123" s="383">
        <v>1</v>
      </c>
      <c r="S123" s="383">
        <v>1</v>
      </c>
      <c r="T123" s="383">
        <v>1</v>
      </c>
      <c r="U123" s="383">
        <v>1</v>
      </c>
      <c r="V123" s="383">
        <v>1</v>
      </c>
      <c r="W123" s="383">
        <v>1</v>
      </c>
      <c r="X123" s="383">
        <v>0</v>
      </c>
      <c r="Y123" s="383">
        <v>1</v>
      </c>
      <c r="Z123" s="383">
        <v>1</v>
      </c>
      <c r="AA123" s="383">
        <v>0</v>
      </c>
      <c r="AB123" s="383">
        <v>1</v>
      </c>
      <c r="AC123" s="383">
        <v>1</v>
      </c>
      <c r="AD123" s="383">
        <v>1</v>
      </c>
      <c r="AE123" s="383">
        <v>1</v>
      </c>
      <c r="AF123" s="383">
        <v>1</v>
      </c>
      <c r="AG123" s="383">
        <v>1</v>
      </c>
      <c r="AH123" s="383">
        <v>1</v>
      </c>
      <c r="AI123" s="383">
        <v>1</v>
      </c>
      <c r="AJ123" s="383">
        <v>1</v>
      </c>
      <c r="AK123" s="383">
        <v>1</v>
      </c>
      <c r="AL123" s="383">
        <v>1</v>
      </c>
      <c r="AM123" s="383">
        <v>1</v>
      </c>
      <c r="AN123" s="383">
        <v>1</v>
      </c>
      <c r="AO123" s="383">
        <v>1</v>
      </c>
      <c r="AP123" s="383">
        <v>1</v>
      </c>
      <c r="AQ123" s="383">
        <v>1</v>
      </c>
      <c r="AR123" s="383">
        <v>1</v>
      </c>
      <c r="AS123" s="383">
        <v>1</v>
      </c>
      <c r="AT123" s="383">
        <v>1</v>
      </c>
      <c r="AU123" s="383">
        <v>1</v>
      </c>
      <c r="AV123" s="383">
        <v>1</v>
      </c>
      <c r="AW123" s="383">
        <v>1</v>
      </c>
      <c r="AX123" s="383">
        <v>1</v>
      </c>
      <c r="AY123" s="383">
        <v>1</v>
      </c>
      <c r="AZ123" s="383">
        <v>1</v>
      </c>
      <c r="BA123" s="383">
        <v>1</v>
      </c>
      <c r="BB123" s="383">
        <v>1</v>
      </c>
      <c r="BC123" s="383">
        <v>1</v>
      </c>
      <c r="BD123" s="383">
        <v>1</v>
      </c>
      <c r="BE123" s="383">
        <v>1</v>
      </c>
      <c r="BF123" s="383">
        <v>0</v>
      </c>
      <c r="BG123" s="383">
        <v>0</v>
      </c>
      <c r="BH123" s="383">
        <v>1</v>
      </c>
      <c r="BI123" s="383">
        <v>1</v>
      </c>
      <c r="BJ123" s="383">
        <v>1</v>
      </c>
      <c r="BK123" s="383">
        <v>1</v>
      </c>
      <c r="BL123" s="383">
        <v>1</v>
      </c>
      <c r="BM123" s="383">
        <v>1</v>
      </c>
      <c r="BN123" s="383">
        <v>1</v>
      </c>
      <c r="BO123" s="383">
        <v>1</v>
      </c>
      <c r="BP123" s="383">
        <v>1</v>
      </c>
      <c r="BQ123" s="383">
        <v>1</v>
      </c>
      <c r="BR123" s="383">
        <v>1</v>
      </c>
      <c r="BS123" s="383">
        <v>1</v>
      </c>
      <c r="BT123" s="383">
        <v>1</v>
      </c>
      <c r="BU123" s="383">
        <v>1</v>
      </c>
      <c r="BV123" s="383">
        <v>1</v>
      </c>
      <c r="BW123" s="383">
        <v>1</v>
      </c>
      <c r="BX123" s="383">
        <v>1</v>
      </c>
      <c r="BY123" s="383">
        <v>1</v>
      </c>
      <c r="BZ123" s="383">
        <v>1</v>
      </c>
      <c r="CA123" s="383">
        <v>1</v>
      </c>
      <c r="CB123" s="383">
        <v>1</v>
      </c>
      <c r="CC123" s="383">
        <v>1</v>
      </c>
      <c r="CD123" s="383">
        <v>1</v>
      </c>
      <c r="CE123" s="383">
        <v>1</v>
      </c>
      <c r="CF123" s="383">
        <v>1</v>
      </c>
      <c r="CG123" s="383">
        <v>1</v>
      </c>
      <c r="CH123" s="383">
        <v>1</v>
      </c>
      <c r="CI123" s="383">
        <v>1</v>
      </c>
      <c r="CJ123" s="383">
        <v>1</v>
      </c>
      <c r="CK123" s="383">
        <v>1</v>
      </c>
      <c r="CL123" s="383">
        <v>1</v>
      </c>
      <c r="CM123" s="383">
        <v>1</v>
      </c>
      <c r="CN123" s="383">
        <v>1</v>
      </c>
      <c r="CO123" s="383">
        <v>1</v>
      </c>
      <c r="CP123" s="383">
        <v>1</v>
      </c>
      <c r="CQ123" s="383">
        <v>1</v>
      </c>
      <c r="CR123" s="383">
        <v>1</v>
      </c>
      <c r="CS123" s="383">
        <v>1</v>
      </c>
      <c r="CT123" s="383">
        <v>1</v>
      </c>
      <c r="CU123" s="383">
        <v>1</v>
      </c>
      <c r="CV123" s="383">
        <v>1</v>
      </c>
      <c r="CW123" s="383">
        <v>1</v>
      </c>
      <c r="CX123" s="383">
        <v>1</v>
      </c>
      <c r="CY123" s="383">
        <v>1</v>
      </c>
      <c r="CZ123" s="383">
        <v>1</v>
      </c>
      <c r="DA123" s="383">
        <v>1</v>
      </c>
      <c r="DB123" s="383">
        <v>1</v>
      </c>
      <c r="DC123" s="383">
        <v>1</v>
      </c>
      <c r="DD123" s="383">
        <v>1</v>
      </c>
      <c r="DE123" s="383">
        <v>1</v>
      </c>
      <c r="DF123" s="383">
        <v>1</v>
      </c>
      <c r="DG123" s="383">
        <v>1</v>
      </c>
      <c r="DH123" s="384">
        <v>1</v>
      </c>
      <c r="DI123" s="225"/>
      <c r="DJ123" s="225"/>
      <c r="DK123" s="225"/>
      <c r="DL123" s="225"/>
      <c r="DM123" s="225"/>
      <c r="DN123" s="225"/>
      <c r="DO123" s="225"/>
      <c r="DP123" s="225"/>
      <c r="DQ123" s="225"/>
      <c r="DR123" s="225"/>
      <c r="DS123" s="225"/>
      <c r="DT123" s="225"/>
      <c r="DU123" s="225"/>
      <c r="DV123" s="225"/>
    </row>
  </sheetData>
  <sheetProtection sheet="1" selectLockedCells="1" selectUnlockedCells="1"/>
  <mergeCells count="2">
    <mergeCell ref="B4:C5"/>
    <mergeCell ref="B2:C2"/>
  </mergeCells>
  <phoneticPr fontId="9"/>
  <pageMargins left="0.78740157480314965" right="0.78740157480314965" top="0.78740157480314965" bottom="0.78740157480314965" header="0" footer="0.19685039370078741"/>
  <pageSetup paperSize="8" scale="85" orientation="landscape" r:id="rId1"/>
  <headerFooter alignWithMargins="0">
    <oddFooter>&amp;P / &amp;N ﾍﾟｰｼﾞ</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B1:F114"/>
  <sheetViews>
    <sheetView showGridLines="0" view="pageBreakPreview" zoomScale="190" zoomScaleNormal="100" zoomScaleSheetLayoutView="190" workbookViewId="0">
      <selection activeCell="F18" sqref="F18"/>
    </sheetView>
  </sheetViews>
  <sheetFormatPr defaultColWidth="10.125" defaultRowHeight="13.7" customHeight="1"/>
  <cols>
    <col min="1" max="1" width="1.625" style="147" customWidth="1"/>
    <col min="2" max="2" width="4.625" style="147" customWidth="1"/>
    <col min="3" max="3" width="26.625" style="147" customWidth="1"/>
    <col min="4" max="5" width="10.625" style="147" customWidth="1"/>
    <col min="6" max="16384" width="10.125" style="147"/>
  </cols>
  <sheetData>
    <row r="1" spans="2:6" ht="15" customHeight="1"/>
    <row r="2" spans="2:6" ht="20.25" customHeight="1">
      <c r="B2" s="456" t="s">
        <v>86</v>
      </c>
      <c r="C2" s="614"/>
      <c r="D2" s="457"/>
      <c r="F2" s="326"/>
    </row>
    <row r="3" spans="2:6" ht="18.75" customHeight="1">
      <c r="E3" s="148"/>
    </row>
    <row r="4" spans="2:6" ht="18.75" customHeight="1">
      <c r="B4" s="606"/>
      <c r="C4" s="612"/>
      <c r="D4" s="246"/>
      <c r="E4" s="250"/>
    </row>
    <row r="5" spans="2:6" s="167" customFormat="1" ht="36" customHeight="1">
      <c r="B5" s="608"/>
      <c r="C5" s="613"/>
      <c r="D5" s="273" t="s">
        <v>19</v>
      </c>
      <c r="E5" s="277" t="s">
        <v>20</v>
      </c>
    </row>
    <row r="6" spans="2:6" ht="12.95" customHeight="1">
      <c r="B6" s="70" t="s">
        <v>479</v>
      </c>
      <c r="C6" s="71" t="s">
        <v>621</v>
      </c>
      <c r="D6" s="274">
        <f>ROUND(ABS(取引基本表!EC6)/(取引基本表!DQ6),6)</f>
        <v>0.67323</v>
      </c>
      <c r="E6" s="278">
        <f>1-D6</f>
        <v>0.32677</v>
      </c>
    </row>
    <row r="7" spans="2:6" ht="12.95" customHeight="1">
      <c r="B7" s="70" t="s">
        <v>480</v>
      </c>
      <c r="C7" s="71" t="s">
        <v>437</v>
      </c>
      <c r="D7" s="274">
        <f>ROUND(ABS(取引基本表!EC7)/(取引基本表!DQ7),6)</f>
        <v>0.424869</v>
      </c>
      <c r="E7" s="278">
        <f t="shared" ref="E7:E69" si="0">1-D7</f>
        <v>0.57513100000000006</v>
      </c>
    </row>
    <row r="8" spans="2:6" ht="12.95" customHeight="1">
      <c r="B8" s="70" t="s">
        <v>481</v>
      </c>
      <c r="C8" s="71" t="s">
        <v>438</v>
      </c>
      <c r="D8" s="274">
        <f>ROUND(ABS(取引基本表!EC8)/(取引基本表!DQ8),6)</f>
        <v>0</v>
      </c>
      <c r="E8" s="278">
        <f t="shared" si="0"/>
        <v>1</v>
      </c>
    </row>
    <row r="9" spans="2:6" ht="12.95" customHeight="1">
      <c r="B9" s="70" t="s">
        <v>482</v>
      </c>
      <c r="C9" s="71" t="s">
        <v>1</v>
      </c>
      <c r="D9" s="274">
        <f>ROUND(ABS(取引基本表!EC9)/(取引基本表!DQ9),6)</f>
        <v>0.269069</v>
      </c>
      <c r="E9" s="278">
        <f t="shared" si="0"/>
        <v>0.730931</v>
      </c>
    </row>
    <row r="10" spans="2:6" ht="12.95" customHeight="1">
      <c r="B10" s="70" t="s">
        <v>483</v>
      </c>
      <c r="C10" s="71" t="s">
        <v>2</v>
      </c>
      <c r="D10" s="274">
        <f>ROUND(ABS(取引基本表!EC10)/(取引基本表!DQ10),6)</f>
        <v>0.75666800000000001</v>
      </c>
      <c r="E10" s="278">
        <f t="shared" si="0"/>
        <v>0.24333199999999999</v>
      </c>
    </row>
    <row r="11" spans="2:6" ht="12.95" customHeight="1">
      <c r="B11" s="70" t="s">
        <v>484</v>
      </c>
      <c r="C11" s="177" t="s">
        <v>622</v>
      </c>
      <c r="D11" s="274">
        <f>ROUND(ABS(取引基本表!EC11)/(取引基本表!DQ11),6)</f>
        <v>0.97394199999999997</v>
      </c>
      <c r="E11" s="278">
        <f t="shared" si="0"/>
        <v>2.6058000000000026E-2</v>
      </c>
    </row>
    <row r="12" spans="2:6" ht="12.95" customHeight="1">
      <c r="B12" s="70" t="s">
        <v>485</v>
      </c>
      <c r="C12" s="71" t="s">
        <v>740</v>
      </c>
      <c r="D12" s="274">
        <f>ROUND(ABS(取引基本表!EC12)/(取引基本表!DQ12),6)</f>
        <v>0.92274</v>
      </c>
      <c r="E12" s="278">
        <f t="shared" si="0"/>
        <v>7.7259999999999995E-2</v>
      </c>
    </row>
    <row r="13" spans="2:6" ht="12.95" customHeight="1">
      <c r="B13" s="70" t="s">
        <v>486</v>
      </c>
      <c r="C13" s="177" t="s">
        <v>439</v>
      </c>
      <c r="D13" s="274">
        <f>ROUND(ABS(取引基本表!EC13)/(取引基本表!DQ13),6)</f>
        <v>0.76758400000000004</v>
      </c>
      <c r="E13" s="278">
        <f t="shared" si="0"/>
        <v>0.23241599999999996</v>
      </c>
    </row>
    <row r="14" spans="2:6" ht="12.95" customHeight="1">
      <c r="B14" s="70" t="s">
        <v>487</v>
      </c>
      <c r="C14" s="177" t="s">
        <v>623</v>
      </c>
      <c r="D14" s="274">
        <f>ROUND(ABS(取引基本表!EC14)/(取引基本表!DQ14),6)</f>
        <v>0.92281400000000002</v>
      </c>
      <c r="E14" s="278">
        <f t="shared" si="0"/>
        <v>7.7185999999999977E-2</v>
      </c>
    </row>
    <row r="15" spans="2:6" ht="12.95" customHeight="1">
      <c r="B15" s="70" t="s">
        <v>488</v>
      </c>
      <c r="C15" s="388" t="s">
        <v>624</v>
      </c>
      <c r="D15" s="274">
        <f>ROUND(ABS(取引基本表!EC15)/(取引基本表!DQ15),6)</f>
        <v>0.98627699999999996</v>
      </c>
      <c r="E15" s="278">
        <f t="shared" si="0"/>
        <v>1.3723000000000041E-2</v>
      </c>
    </row>
    <row r="16" spans="2:6" ht="12.95" customHeight="1">
      <c r="B16" s="70" t="s">
        <v>489</v>
      </c>
      <c r="C16" s="71" t="s">
        <v>440</v>
      </c>
      <c r="D16" s="274">
        <f>ROUND(ABS(取引基本表!EC16)/(取引基本表!DQ16),6)</f>
        <v>1</v>
      </c>
      <c r="E16" s="278">
        <f t="shared" si="0"/>
        <v>0</v>
      </c>
    </row>
    <row r="17" spans="2:5" ht="12.95" customHeight="1">
      <c r="B17" s="70" t="s">
        <v>490</v>
      </c>
      <c r="C17" s="71" t="s">
        <v>441</v>
      </c>
      <c r="D17" s="274">
        <f>ROUND(ABS(取引基本表!EC17)/(取引基本表!DQ17),6)</f>
        <v>0.96085799999999999</v>
      </c>
      <c r="E17" s="278">
        <f t="shared" si="0"/>
        <v>3.914200000000001E-2</v>
      </c>
    </row>
    <row r="18" spans="2:5" ht="12.95" customHeight="1">
      <c r="B18" s="70" t="s">
        <v>491</v>
      </c>
      <c r="C18" s="71" t="s">
        <v>625</v>
      </c>
      <c r="D18" s="274">
        <f>ROUND(ABS(取引基本表!EC18)/(取引基本表!DQ18),6)</f>
        <v>0.94756499999999999</v>
      </c>
      <c r="E18" s="278">
        <f t="shared" si="0"/>
        <v>5.2435000000000009E-2</v>
      </c>
    </row>
    <row r="19" spans="2:5" ht="12.95" customHeight="1">
      <c r="B19" s="70" t="s">
        <v>492</v>
      </c>
      <c r="C19" s="71" t="s">
        <v>626</v>
      </c>
      <c r="D19" s="274">
        <f>ROUND(ABS(取引基本表!EC19)/(取引基本表!DQ19),6)</f>
        <v>0.62699499999999997</v>
      </c>
      <c r="E19" s="278">
        <f t="shared" si="0"/>
        <v>0.37300500000000003</v>
      </c>
    </row>
    <row r="20" spans="2:5" ht="12.95" customHeight="1">
      <c r="B20" s="70" t="s">
        <v>493</v>
      </c>
      <c r="C20" s="71" t="s">
        <v>442</v>
      </c>
      <c r="D20" s="274">
        <f>ROUND(ABS(取引基本表!EC20)/(取引基本表!DQ20),6)</f>
        <v>1</v>
      </c>
      <c r="E20" s="278">
        <f t="shared" si="0"/>
        <v>0</v>
      </c>
    </row>
    <row r="21" spans="2:5" ht="12.95" customHeight="1">
      <c r="B21" s="70" t="s">
        <v>494</v>
      </c>
      <c r="C21" s="71" t="s">
        <v>627</v>
      </c>
      <c r="D21" s="274">
        <f>ROUND(ABS(取引基本表!EC21)/(取引基本表!DQ21),6)</f>
        <v>0.99588100000000002</v>
      </c>
      <c r="E21" s="278">
        <f t="shared" si="0"/>
        <v>4.1189999999999838E-3</v>
      </c>
    </row>
    <row r="22" spans="2:5" ht="12.95" customHeight="1">
      <c r="B22" s="70" t="s">
        <v>495</v>
      </c>
      <c r="C22" s="71" t="s">
        <v>628</v>
      </c>
      <c r="D22" s="274">
        <f>ROUND(ABS(取引基本表!EC22)/(取引基本表!DQ22),6)</f>
        <v>0.88432500000000003</v>
      </c>
      <c r="E22" s="278">
        <f t="shared" si="0"/>
        <v>0.11567499999999997</v>
      </c>
    </row>
    <row r="23" spans="2:5" ht="12.95" customHeight="1">
      <c r="B23" s="70" t="s">
        <v>496</v>
      </c>
      <c r="C23" s="71" t="s">
        <v>629</v>
      </c>
      <c r="D23" s="274">
        <f>ROUND(ABS(取引基本表!EC23)/(取引基本表!DQ23),6)</f>
        <v>0.69619799999999998</v>
      </c>
      <c r="E23" s="278">
        <f t="shared" si="0"/>
        <v>0.30380200000000002</v>
      </c>
    </row>
    <row r="24" spans="2:5" ht="12.95" customHeight="1">
      <c r="B24" s="70" t="s">
        <v>497</v>
      </c>
      <c r="C24" s="71" t="s">
        <v>443</v>
      </c>
      <c r="D24" s="274">
        <f>ROUND(ABS(取引基本表!EC24)/(取引基本表!DQ24),6)</f>
        <v>0.81790300000000005</v>
      </c>
      <c r="E24" s="278">
        <f t="shared" si="0"/>
        <v>0.18209699999999995</v>
      </c>
    </row>
    <row r="25" spans="2:5" ht="12.95" customHeight="1">
      <c r="B25" s="70" t="s">
        <v>498</v>
      </c>
      <c r="C25" s="71" t="s">
        <v>630</v>
      </c>
      <c r="D25" s="274">
        <f>ROUND(ABS(取引基本表!EC25)/(取引基本表!DQ25),6)</f>
        <v>0.83632099999999998</v>
      </c>
      <c r="E25" s="278">
        <f t="shared" si="0"/>
        <v>0.16367900000000002</v>
      </c>
    </row>
    <row r="26" spans="2:5" ht="12.95" customHeight="1">
      <c r="B26" s="70" t="s">
        <v>499</v>
      </c>
      <c r="C26" s="71" t="s">
        <v>741</v>
      </c>
      <c r="D26" s="274">
        <f>ROUND(ABS(取引基本表!EC26)/(取引基本表!DQ26),6)</f>
        <v>1</v>
      </c>
      <c r="E26" s="278">
        <f t="shared" si="0"/>
        <v>0</v>
      </c>
    </row>
    <row r="27" spans="2:5" ht="21.75" customHeight="1">
      <c r="B27" s="70" t="s">
        <v>500</v>
      </c>
      <c r="C27" s="71" t="s">
        <v>742</v>
      </c>
      <c r="D27" s="274">
        <f>ROUND(ABS(取引基本表!EC27)/(取引基本表!DQ27),6)</f>
        <v>0.99376500000000001</v>
      </c>
      <c r="E27" s="278">
        <f t="shared" si="0"/>
        <v>6.2349999999999905E-3</v>
      </c>
    </row>
    <row r="28" spans="2:5" ht="12.95" customHeight="1">
      <c r="B28" s="70" t="s">
        <v>501</v>
      </c>
      <c r="C28" s="71" t="s">
        <v>631</v>
      </c>
      <c r="D28" s="274">
        <f>ROUND(ABS(取引基本表!EC28)/(取引基本表!DQ28),6)</f>
        <v>0.97211499999999995</v>
      </c>
      <c r="E28" s="278">
        <f t="shared" si="0"/>
        <v>2.7885000000000049E-2</v>
      </c>
    </row>
    <row r="29" spans="2:5" ht="12.95" customHeight="1">
      <c r="B29" s="70" t="s">
        <v>502</v>
      </c>
      <c r="C29" s="71" t="s">
        <v>632</v>
      </c>
      <c r="D29" s="274">
        <f>ROUND(ABS(取引基本表!EC29)/(取引基本表!DQ29),6)</f>
        <v>1</v>
      </c>
      <c r="E29" s="278">
        <f t="shared" si="0"/>
        <v>0</v>
      </c>
    </row>
    <row r="30" spans="2:5" ht="12.95" customHeight="1">
      <c r="B30" s="70" t="s">
        <v>503</v>
      </c>
      <c r="C30" s="71" t="s">
        <v>633</v>
      </c>
      <c r="D30" s="274">
        <f>ROUND(ABS(取引基本表!EC30)/(取引基本表!DQ30),6)</f>
        <v>0.99270800000000003</v>
      </c>
      <c r="E30" s="278">
        <f t="shared" si="0"/>
        <v>7.2919999999999652E-3</v>
      </c>
    </row>
    <row r="31" spans="2:5" ht="12.95" customHeight="1">
      <c r="B31" s="70" t="s">
        <v>504</v>
      </c>
      <c r="C31" s="388" t="s">
        <v>634</v>
      </c>
      <c r="D31" s="274">
        <f>ROUND(ABS(取引基本表!EC31)/(取引基本表!DQ31),6)</f>
        <v>0.93313800000000002</v>
      </c>
      <c r="E31" s="278">
        <f t="shared" si="0"/>
        <v>6.6861999999999977E-2</v>
      </c>
    </row>
    <row r="32" spans="2:5" ht="12.95" customHeight="1">
      <c r="B32" s="70" t="s">
        <v>505</v>
      </c>
      <c r="C32" s="71" t="s">
        <v>635</v>
      </c>
      <c r="D32" s="274">
        <f>ROUND(ABS(取引基本表!EC32)/(取引基本表!DQ32),6)</f>
        <v>0.99884099999999998</v>
      </c>
      <c r="E32" s="278">
        <f t="shared" si="0"/>
        <v>1.1590000000000211E-3</v>
      </c>
    </row>
    <row r="33" spans="2:5" ht="12.95" customHeight="1">
      <c r="B33" s="70" t="s">
        <v>506</v>
      </c>
      <c r="C33" s="71" t="s">
        <v>636</v>
      </c>
      <c r="D33" s="274">
        <f>ROUND(ABS(取引基本表!EC33)/(取引基本表!DQ33),6)</f>
        <v>0.63328300000000004</v>
      </c>
      <c r="E33" s="278">
        <f t="shared" si="0"/>
        <v>0.36671699999999996</v>
      </c>
    </row>
    <row r="34" spans="2:5" ht="12.95" customHeight="1">
      <c r="B34" s="70" t="s">
        <v>507</v>
      </c>
      <c r="C34" s="71" t="s">
        <v>444</v>
      </c>
      <c r="D34" s="274">
        <f>ROUND(ABS(取引基本表!EC34)/(取引基本表!DQ34),6)</f>
        <v>0.84431500000000004</v>
      </c>
      <c r="E34" s="278">
        <f t="shared" si="0"/>
        <v>0.15568499999999996</v>
      </c>
    </row>
    <row r="35" spans="2:5" ht="12.95" customHeight="1">
      <c r="B35" s="70" t="s">
        <v>508</v>
      </c>
      <c r="C35" s="71" t="s">
        <v>445</v>
      </c>
      <c r="D35" s="274">
        <f>ROUND(ABS(取引基本表!EC35)/(取引基本表!DQ35),6)</f>
        <v>0.93743500000000002</v>
      </c>
      <c r="E35" s="278">
        <f t="shared" si="0"/>
        <v>6.2564999999999982E-2</v>
      </c>
    </row>
    <row r="36" spans="2:5" ht="12.95" customHeight="1">
      <c r="B36" s="70" t="s">
        <v>509</v>
      </c>
      <c r="C36" s="71" t="s">
        <v>743</v>
      </c>
      <c r="D36" s="274">
        <f>ROUND(ABS(取引基本表!EC36)/(取引基本表!DQ36),6)</f>
        <v>1</v>
      </c>
      <c r="E36" s="278">
        <f t="shared" si="0"/>
        <v>0</v>
      </c>
    </row>
    <row r="37" spans="2:5" ht="12.95" customHeight="1">
      <c r="B37" s="70" t="s">
        <v>510</v>
      </c>
      <c r="C37" s="71" t="s">
        <v>446</v>
      </c>
      <c r="D37" s="274">
        <f>ROUND(ABS(取引基本表!EC37)/(取引基本表!DQ37),6)</f>
        <v>0.99872499999999997</v>
      </c>
      <c r="E37" s="278">
        <f t="shared" si="0"/>
        <v>1.2750000000000261E-3</v>
      </c>
    </row>
    <row r="38" spans="2:5" ht="12.95" customHeight="1">
      <c r="B38" s="70" t="s">
        <v>511</v>
      </c>
      <c r="C38" s="71" t="s">
        <v>447</v>
      </c>
      <c r="D38" s="274">
        <f>ROUND(ABS(取引基本表!EC38)/(取引基本表!DQ38),6)</f>
        <v>0.28232299999999999</v>
      </c>
      <c r="E38" s="278">
        <f t="shared" si="0"/>
        <v>0.71767700000000001</v>
      </c>
    </row>
    <row r="39" spans="2:5" ht="12.95" customHeight="1">
      <c r="B39" s="70" t="s">
        <v>512</v>
      </c>
      <c r="C39" s="71" t="s">
        <v>637</v>
      </c>
      <c r="D39" s="274">
        <f>ROUND(ABS(取引基本表!EC39)/(取引基本表!DQ39),6)</f>
        <v>1</v>
      </c>
      <c r="E39" s="278">
        <f t="shared" si="0"/>
        <v>0</v>
      </c>
    </row>
    <row r="40" spans="2:5" ht="12.95" customHeight="1">
      <c r="B40" s="70" t="s">
        <v>513</v>
      </c>
      <c r="C40" s="71" t="s">
        <v>448</v>
      </c>
      <c r="D40" s="274">
        <f>ROUND(ABS(取引基本表!EC40)/(取引基本表!DQ40),6)</f>
        <v>0.89478500000000005</v>
      </c>
      <c r="E40" s="278">
        <f t="shared" si="0"/>
        <v>0.10521499999999995</v>
      </c>
    </row>
    <row r="41" spans="2:5" ht="12.95" customHeight="1">
      <c r="B41" s="70" t="s">
        <v>514</v>
      </c>
      <c r="C41" s="71" t="s">
        <v>449</v>
      </c>
      <c r="D41" s="274">
        <f>ROUND(ABS(取引基本表!EC41)/(取引基本表!DQ41),6)</f>
        <v>0.99404300000000001</v>
      </c>
      <c r="E41" s="278">
        <f t="shared" si="0"/>
        <v>5.9569999999999901E-3</v>
      </c>
    </row>
    <row r="42" spans="2:5" ht="12.95" customHeight="1">
      <c r="B42" s="70" t="s">
        <v>515</v>
      </c>
      <c r="C42" s="71" t="s">
        <v>450</v>
      </c>
      <c r="D42" s="274">
        <f>ROUND(ABS(取引基本表!EC42)/(取引基本表!DQ42),6)</f>
        <v>0.92815499999999995</v>
      </c>
      <c r="E42" s="278">
        <f t="shared" si="0"/>
        <v>7.1845000000000048E-2</v>
      </c>
    </row>
    <row r="43" spans="2:5" ht="12.95" customHeight="1">
      <c r="B43" s="70" t="s">
        <v>516</v>
      </c>
      <c r="C43" s="71" t="s">
        <v>744</v>
      </c>
      <c r="D43" s="274">
        <f>ROUND(ABS(取引基本表!EC43)/(取引基本表!DQ43),6)</f>
        <v>0.97065999999999997</v>
      </c>
      <c r="E43" s="278">
        <f t="shared" si="0"/>
        <v>2.9340000000000033E-2</v>
      </c>
    </row>
    <row r="44" spans="2:5" ht="12.95" customHeight="1">
      <c r="B44" s="70" t="s">
        <v>517</v>
      </c>
      <c r="C44" s="71" t="s">
        <v>638</v>
      </c>
      <c r="D44" s="274">
        <f>ROUND(ABS(取引基本表!EC44)/(取引基本表!DQ44),6)</f>
        <v>0.447048</v>
      </c>
      <c r="E44" s="278">
        <f t="shared" si="0"/>
        <v>0.552952</v>
      </c>
    </row>
    <row r="45" spans="2:5" ht="12.95" customHeight="1">
      <c r="B45" s="70" t="s">
        <v>518</v>
      </c>
      <c r="C45" s="71" t="s">
        <v>451</v>
      </c>
      <c r="D45" s="274">
        <f>ROUND(ABS(取引基本表!EC45)/(取引基本表!DQ45),6)</f>
        <v>0.96645700000000001</v>
      </c>
      <c r="E45" s="278">
        <f t="shared" si="0"/>
        <v>3.3542999999999989E-2</v>
      </c>
    </row>
    <row r="46" spans="2:5" ht="12.95" customHeight="1">
      <c r="B46" s="70" t="s">
        <v>519</v>
      </c>
      <c r="C46" s="71" t="s">
        <v>452</v>
      </c>
      <c r="D46" s="274">
        <f>ROUND(ABS(取引基本表!EC46)/(取引基本表!DQ46),6)</f>
        <v>0.99576799999999999</v>
      </c>
      <c r="E46" s="278">
        <f t="shared" si="0"/>
        <v>4.2320000000000135E-3</v>
      </c>
    </row>
    <row r="47" spans="2:5" ht="12.95" customHeight="1">
      <c r="B47" s="70" t="s">
        <v>520</v>
      </c>
      <c r="C47" s="71" t="s">
        <v>745</v>
      </c>
      <c r="D47" s="274">
        <f>ROUND(ABS(取引基本表!EC47)/(取引基本表!DQ47),6)</f>
        <v>0.75285000000000002</v>
      </c>
      <c r="E47" s="278">
        <f t="shared" si="0"/>
        <v>0.24714999999999998</v>
      </c>
    </row>
    <row r="48" spans="2:5" ht="12.95" customHeight="1">
      <c r="B48" s="70" t="s">
        <v>521</v>
      </c>
      <c r="C48" s="71" t="s">
        <v>453</v>
      </c>
      <c r="D48" s="274">
        <f>ROUND(ABS(取引基本表!EC48)/(取引基本表!DQ48),6)</f>
        <v>0.82532399999999995</v>
      </c>
      <c r="E48" s="278">
        <f t="shared" si="0"/>
        <v>0.17467600000000005</v>
      </c>
    </row>
    <row r="49" spans="2:5" ht="12.95" customHeight="1">
      <c r="B49" s="70" t="s">
        <v>522</v>
      </c>
      <c r="C49" s="71" t="s">
        <v>639</v>
      </c>
      <c r="D49" s="274">
        <f>ROUND(ABS(取引基本表!EC49)/(取引基本表!DQ49),6)</f>
        <v>0.99833000000000005</v>
      </c>
      <c r="E49" s="278">
        <f t="shared" si="0"/>
        <v>1.6699999999999493E-3</v>
      </c>
    </row>
    <row r="50" spans="2:5" ht="12.95" customHeight="1">
      <c r="B50" s="70" t="s">
        <v>523</v>
      </c>
      <c r="C50" s="71" t="s">
        <v>640</v>
      </c>
      <c r="D50" s="274">
        <f>ROUND(ABS(取引基本表!EC50)/(取引基本表!DQ50),6)</f>
        <v>0.88619800000000004</v>
      </c>
      <c r="E50" s="278">
        <f t="shared" si="0"/>
        <v>0.11380199999999996</v>
      </c>
    </row>
    <row r="51" spans="2:5" ht="12.95" customHeight="1">
      <c r="B51" s="70" t="s">
        <v>524</v>
      </c>
      <c r="C51" s="71" t="s">
        <v>641</v>
      </c>
      <c r="D51" s="274">
        <f>ROUND(ABS(取引基本表!EC51)/(取引基本表!DQ51),6)</f>
        <v>0.89662299999999995</v>
      </c>
      <c r="E51" s="278">
        <f t="shared" si="0"/>
        <v>0.10337700000000005</v>
      </c>
    </row>
    <row r="52" spans="2:5" ht="12.95" customHeight="1">
      <c r="B52" s="70" t="s">
        <v>525</v>
      </c>
      <c r="C52" s="71" t="s">
        <v>642</v>
      </c>
      <c r="D52" s="274">
        <f>ROUND(ABS(取引基本表!EC52)/(取引基本表!DQ52),6)</f>
        <v>0.99776699999999996</v>
      </c>
      <c r="E52" s="278">
        <f t="shared" si="0"/>
        <v>2.2330000000000405E-3</v>
      </c>
    </row>
    <row r="53" spans="2:5" ht="12.95" customHeight="1">
      <c r="B53" s="70" t="s">
        <v>526</v>
      </c>
      <c r="C53" s="71" t="s">
        <v>643</v>
      </c>
      <c r="D53" s="274">
        <f>ROUND(ABS(取引基本表!EC53)/(取引基本表!DQ53),6)</f>
        <v>0.83890200000000004</v>
      </c>
      <c r="E53" s="278">
        <f t="shared" si="0"/>
        <v>0.16109799999999996</v>
      </c>
    </row>
    <row r="54" spans="2:5" ht="12.95" customHeight="1">
      <c r="B54" s="70" t="s">
        <v>527</v>
      </c>
      <c r="C54" s="71" t="s">
        <v>644</v>
      </c>
      <c r="D54" s="274">
        <f>ROUND(ABS(取引基本表!EC54)/(取引基本表!DQ54),6)</f>
        <v>1</v>
      </c>
      <c r="E54" s="278">
        <f t="shared" si="0"/>
        <v>0</v>
      </c>
    </row>
    <row r="55" spans="2:5" ht="12.95" customHeight="1">
      <c r="B55" s="70" t="s">
        <v>528</v>
      </c>
      <c r="C55" s="71" t="s">
        <v>645</v>
      </c>
      <c r="D55" s="274">
        <f>ROUND(ABS(取引基本表!EC55)/(取引基本表!DQ55),6)</f>
        <v>1</v>
      </c>
      <c r="E55" s="278">
        <f t="shared" si="0"/>
        <v>0</v>
      </c>
    </row>
    <row r="56" spans="2:5" ht="12.95" customHeight="1">
      <c r="B56" s="70" t="s">
        <v>529</v>
      </c>
      <c r="C56" s="71" t="s">
        <v>646</v>
      </c>
      <c r="D56" s="274">
        <f>ROUND(ABS(取引基本表!EC56)/(取引基本表!DQ56),6)</f>
        <v>1</v>
      </c>
      <c r="E56" s="278">
        <f t="shared" si="0"/>
        <v>0</v>
      </c>
    </row>
    <row r="57" spans="2:5" ht="12.95" customHeight="1">
      <c r="B57" s="70" t="s">
        <v>530</v>
      </c>
      <c r="C57" s="71" t="s">
        <v>647</v>
      </c>
      <c r="D57" s="274">
        <f>ROUND(ABS(取引基本表!EC57)/(取引基本表!DQ57),6)</f>
        <v>0.99947200000000003</v>
      </c>
      <c r="E57" s="278">
        <f t="shared" si="0"/>
        <v>5.2799999999997294E-4</v>
      </c>
    </row>
    <row r="58" spans="2:5" ht="12.95" customHeight="1">
      <c r="B58" s="70" t="s">
        <v>531</v>
      </c>
      <c r="C58" s="71" t="s">
        <v>746</v>
      </c>
      <c r="D58" s="274">
        <f>ROUND(ABS(取引基本表!EC58)/(取引基本表!DQ58),6)</f>
        <v>1</v>
      </c>
      <c r="E58" s="278">
        <f t="shared" si="0"/>
        <v>0</v>
      </c>
    </row>
    <row r="59" spans="2:5" ht="12.95" customHeight="1">
      <c r="B59" s="70" t="s">
        <v>532</v>
      </c>
      <c r="C59" s="71" t="s">
        <v>648</v>
      </c>
      <c r="D59" s="274">
        <f>ROUND(ABS(取引基本表!EC59)/(取引基本表!DQ59),6)</f>
        <v>1</v>
      </c>
      <c r="E59" s="278">
        <f t="shared" si="0"/>
        <v>0</v>
      </c>
    </row>
    <row r="60" spans="2:5" ht="12.95" customHeight="1">
      <c r="B60" s="70" t="s">
        <v>533</v>
      </c>
      <c r="C60" s="71" t="s">
        <v>649</v>
      </c>
      <c r="D60" s="274">
        <f>ROUND(ABS(取引基本表!EC60)/(取引基本表!DQ60),6)</f>
        <v>1</v>
      </c>
      <c r="E60" s="278">
        <f t="shared" si="0"/>
        <v>0</v>
      </c>
    </row>
    <row r="61" spans="2:5" ht="12.95" customHeight="1">
      <c r="B61" s="70" t="s">
        <v>534</v>
      </c>
      <c r="C61" s="71" t="s">
        <v>650</v>
      </c>
      <c r="D61" s="274">
        <f>ROUND(ABS(取引基本表!EC61)/(取引基本表!DQ61),6)</f>
        <v>1</v>
      </c>
      <c r="E61" s="278">
        <f t="shared" si="0"/>
        <v>0</v>
      </c>
    </row>
    <row r="62" spans="2:5" ht="12.95" customHeight="1">
      <c r="B62" s="70" t="s">
        <v>535</v>
      </c>
      <c r="C62" s="71" t="s">
        <v>651</v>
      </c>
      <c r="D62" s="274">
        <f>ROUND(ABS(取引基本表!EC62)/(取引基本表!DQ62),6)</f>
        <v>1</v>
      </c>
      <c r="E62" s="278">
        <f t="shared" si="0"/>
        <v>0</v>
      </c>
    </row>
    <row r="63" spans="2:5" ht="12.95" customHeight="1">
      <c r="B63" s="70" t="s">
        <v>536</v>
      </c>
      <c r="C63" s="71" t="s">
        <v>454</v>
      </c>
      <c r="D63" s="274">
        <f>ROUND(ABS(取引基本表!EC63)/(取引基本表!DQ63),6)</f>
        <v>0.968005</v>
      </c>
      <c r="E63" s="278">
        <f t="shared" si="0"/>
        <v>3.1994999999999996E-2</v>
      </c>
    </row>
    <row r="64" spans="2:5" ht="12.95" customHeight="1">
      <c r="B64" s="70" t="s">
        <v>537</v>
      </c>
      <c r="C64" s="71" t="s">
        <v>455</v>
      </c>
      <c r="D64" s="274">
        <f>ROUND(ABS(取引基本表!EC64)/(取引基本表!DQ64),6)</f>
        <v>0.97333400000000003</v>
      </c>
      <c r="E64" s="278">
        <f t="shared" si="0"/>
        <v>2.6665999999999968E-2</v>
      </c>
    </row>
    <row r="65" spans="2:5" ht="12.95" customHeight="1">
      <c r="B65" s="70" t="s">
        <v>538</v>
      </c>
      <c r="C65" s="71" t="s">
        <v>91</v>
      </c>
      <c r="D65" s="274">
        <f>ROUND(ABS(取引基本表!EC65)/(取引基本表!DQ65),6)</f>
        <v>0.96947300000000003</v>
      </c>
      <c r="E65" s="278">
        <f t="shared" si="0"/>
        <v>3.0526999999999971E-2</v>
      </c>
    </row>
    <row r="66" spans="2:5" ht="12.95" customHeight="1">
      <c r="B66" s="70" t="s">
        <v>539</v>
      </c>
      <c r="C66" s="71" t="s">
        <v>652</v>
      </c>
      <c r="D66" s="274">
        <f>ROUND(ABS(取引基本表!EC66)/(取引基本表!DQ66),6)</f>
        <v>0.72006999999999999</v>
      </c>
      <c r="E66" s="278">
        <f t="shared" si="0"/>
        <v>0.27993000000000001</v>
      </c>
    </row>
    <row r="67" spans="2:5" ht="12.95" customHeight="1">
      <c r="B67" s="70" t="s">
        <v>540</v>
      </c>
      <c r="C67" s="71" t="s">
        <v>653</v>
      </c>
      <c r="D67" s="274">
        <f>ROUND(ABS(取引基本表!EC67)/(取引基本表!DQ67),6)</f>
        <v>0</v>
      </c>
      <c r="E67" s="278">
        <f t="shared" si="0"/>
        <v>1</v>
      </c>
    </row>
    <row r="68" spans="2:5" ht="12.95" customHeight="1">
      <c r="B68" s="70" t="s">
        <v>541</v>
      </c>
      <c r="C68" s="71" t="s">
        <v>456</v>
      </c>
      <c r="D68" s="274">
        <f>ROUND(ABS(取引基本表!EC68)/(取引基本表!DQ68),6)</f>
        <v>0</v>
      </c>
      <c r="E68" s="278">
        <f t="shared" si="0"/>
        <v>1</v>
      </c>
    </row>
    <row r="69" spans="2:5" ht="12.95" customHeight="1">
      <c r="B69" s="70" t="s">
        <v>542</v>
      </c>
      <c r="C69" s="71" t="s">
        <v>457</v>
      </c>
      <c r="D69" s="274">
        <f>ROUND(ABS(取引基本表!EC69)/(取引基本表!DQ69),6)</f>
        <v>0</v>
      </c>
      <c r="E69" s="278">
        <f t="shared" si="0"/>
        <v>1</v>
      </c>
    </row>
    <row r="70" spans="2:5" ht="12.95" customHeight="1">
      <c r="B70" s="70" t="s">
        <v>543</v>
      </c>
      <c r="C70" s="71" t="s">
        <v>458</v>
      </c>
      <c r="D70" s="274">
        <f>ROUND(ABS(取引基本表!EC70)/(取引基本表!DQ70),6)</f>
        <v>0</v>
      </c>
      <c r="E70" s="278">
        <f t="shared" ref="E70:E110" si="1">1-D70</f>
        <v>1</v>
      </c>
    </row>
    <row r="71" spans="2:5" ht="12.95" customHeight="1">
      <c r="B71" s="70" t="s">
        <v>544</v>
      </c>
      <c r="C71" s="71" t="s">
        <v>459</v>
      </c>
      <c r="D71" s="274">
        <f>ROUND(ABS(取引基本表!EC71)/(取引基本表!DQ71),6)</f>
        <v>0.13162599999999999</v>
      </c>
      <c r="E71" s="278">
        <f t="shared" si="1"/>
        <v>0.86837399999999998</v>
      </c>
    </row>
    <row r="72" spans="2:5" ht="12.95" customHeight="1">
      <c r="B72" s="70" t="s">
        <v>545</v>
      </c>
      <c r="C72" s="71" t="s">
        <v>460</v>
      </c>
      <c r="D72" s="274">
        <f>ROUND(ABS(取引基本表!EC72)/(取引基本表!DQ72),6)</f>
        <v>0.63312999999999997</v>
      </c>
      <c r="E72" s="278">
        <f t="shared" si="1"/>
        <v>0.36687000000000003</v>
      </c>
    </row>
    <row r="73" spans="2:5" ht="12.95" customHeight="1">
      <c r="B73" s="70" t="s">
        <v>546</v>
      </c>
      <c r="C73" s="71" t="s">
        <v>461</v>
      </c>
      <c r="D73" s="274">
        <f>ROUND(ABS(取引基本表!EC73)/(取引基本表!DQ73),6)</f>
        <v>5.8999999999999998E-5</v>
      </c>
      <c r="E73" s="278">
        <f t="shared" si="1"/>
        <v>0.99994099999999997</v>
      </c>
    </row>
    <row r="74" spans="2:5" ht="12.95" customHeight="1">
      <c r="B74" s="70" t="s">
        <v>547</v>
      </c>
      <c r="C74" s="71" t="s">
        <v>462</v>
      </c>
      <c r="D74" s="274">
        <f>ROUND(ABS(取引基本表!EC74)/(取引基本表!DQ74),6)</f>
        <v>4.7246000000000003E-2</v>
      </c>
      <c r="E74" s="278">
        <f t="shared" si="1"/>
        <v>0.95275399999999999</v>
      </c>
    </row>
    <row r="75" spans="2:5" ht="12.95" customHeight="1">
      <c r="B75" s="70" t="s">
        <v>548</v>
      </c>
      <c r="C75" s="71" t="s">
        <v>3</v>
      </c>
      <c r="D75" s="274">
        <f>ROUND(ABS(取引基本表!EC75)/(取引基本表!DQ75),6)</f>
        <v>0.46932499999999999</v>
      </c>
      <c r="E75" s="278">
        <f t="shared" si="1"/>
        <v>0.53067500000000001</v>
      </c>
    </row>
    <row r="76" spans="2:5" ht="12.95" customHeight="1">
      <c r="B76" s="70" t="s">
        <v>549</v>
      </c>
      <c r="C76" s="71" t="s">
        <v>4</v>
      </c>
      <c r="D76" s="274">
        <f>ROUND(ABS(取引基本表!EC76)/(取引基本表!DQ76),6)</f>
        <v>0.18939500000000001</v>
      </c>
      <c r="E76" s="278">
        <f t="shared" si="1"/>
        <v>0.81060500000000002</v>
      </c>
    </row>
    <row r="77" spans="2:5" ht="12.95" customHeight="1">
      <c r="B77" s="70" t="s">
        <v>550</v>
      </c>
      <c r="C77" s="71" t="s">
        <v>463</v>
      </c>
      <c r="D77" s="274">
        <f>ROUND(ABS(取引基本表!EC77)/(取引基本表!DQ77),6)</f>
        <v>0.61779399999999995</v>
      </c>
      <c r="E77" s="278">
        <f t="shared" si="1"/>
        <v>0.38220600000000005</v>
      </c>
    </row>
    <row r="78" spans="2:5" ht="12.95" customHeight="1">
      <c r="B78" s="70" t="s">
        <v>551</v>
      </c>
      <c r="C78" s="71" t="s">
        <v>464</v>
      </c>
      <c r="D78" s="274">
        <f>ROUND(ABS(取引基本表!EC78)/(取引基本表!DQ78),6)</f>
        <v>6.4999999999999994E-5</v>
      </c>
      <c r="E78" s="278">
        <f t="shared" si="1"/>
        <v>0.99993500000000002</v>
      </c>
    </row>
    <row r="79" spans="2:5" ht="12.95" customHeight="1">
      <c r="B79" s="70" t="s">
        <v>552</v>
      </c>
      <c r="C79" s="71" t="s">
        <v>654</v>
      </c>
      <c r="D79" s="274">
        <f>ROUND(ABS(取引基本表!EC79)/(取引基本表!DQ79),6)</f>
        <v>0</v>
      </c>
      <c r="E79" s="278">
        <f t="shared" si="1"/>
        <v>1</v>
      </c>
    </row>
    <row r="80" spans="2:5" ht="12.95" customHeight="1">
      <c r="B80" s="70" t="s">
        <v>553</v>
      </c>
      <c r="C80" s="71" t="s">
        <v>465</v>
      </c>
      <c r="D80" s="274">
        <f>ROUND(ABS(取引基本表!EC80)/(取引基本表!DQ80),6)</f>
        <v>0.97365999999999997</v>
      </c>
      <c r="E80" s="278">
        <f t="shared" si="1"/>
        <v>2.634000000000003E-2</v>
      </c>
    </row>
    <row r="81" spans="2:5" ht="12.95" customHeight="1">
      <c r="B81" s="70" t="s">
        <v>554</v>
      </c>
      <c r="C81" s="71" t="s">
        <v>655</v>
      </c>
      <c r="D81" s="274">
        <f>ROUND(ABS(取引基本表!EC81)/(取引基本表!DQ81),6)</f>
        <v>0.11730400000000001</v>
      </c>
      <c r="E81" s="278">
        <f t="shared" si="1"/>
        <v>0.88269600000000004</v>
      </c>
    </row>
    <row r="82" spans="2:5" ht="12.95" customHeight="1">
      <c r="B82" s="70" t="s">
        <v>555</v>
      </c>
      <c r="C82" s="71" t="s">
        <v>466</v>
      </c>
      <c r="D82" s="274">
        <f>ROUND(ABS(取引基本表!EC82)/(取引基本表!DQ82),6)</f>
        <v>0</v>
      </c>
      <c r="E82" s="278">
        <f t="shared" si="1"/>
        <v>1</v>
      </c>
    </row>
    <row r="83" spans="2:5" ht="12.95" customHeight="1">
      <c r="B83" s="70" t="s">
        <v>556</v>
      </c>
      <c r="C83" s="71" t="s">
        <v>467</v>
      </c>
      <c r="D83" s="274">
        <f>ROUND(ABS(取引基本表!EC83)/(取引基本表!DQ83),6)</f>
        <v>0.47230299999999997</v>
      </c>
      <c r="E83" s="278">
        <f t="shared" si="1"/>
        <v>0.52769700000000008</v>
      </c>
    </row>
    <row r="84" spans="2:5" ht="12.95" customHeight="1">
      <c r="B84" s="70" t="s">
        <v>557</v>
      </c>
      <c r="C84" s="71" t="s">
        <v>468</v>
      </c>
      <c r="D84" s="274">
        <f>ROUND(ABS(取引基本表!EC84)/(取引基本表!DQ84),6)</f>
        <v>0.63448599999999999</v>
      </c>
      <c r="E84" s="278">
        <f t="shared" si="1"/>
        <v>0.36551400000000001</v>
      </c>
    </row>
    <row r="85" spans="2:5" ht="12.95" customHeight="1">
      <c r="B85" s="70" t="s">
        <v>558</v>
      </c>
      <c r="C85" s="71" t="s">
        <v>656</v>
      </c>
      <c r="D85" s="274">
        <f>ROUND(ABS(取引基本表!EC85)/(取引基本表!DQ85),6)</f>
        <v>1</v>
      </c>
      <c r="E85" s="278">
        <f t="shared" si="1"/>
        <v>0</v>
      </c>
    </row>
    <row r="86" spans="2:5" ht="12.95" customHeight="1">
      <c r="B86" s="70" t="s">
        <v>559</v>
      </c>
      <c r="C86" s="71" t="s">
        <v>469</v>
      </c>
      <c r="D86" s="274">
        <f>ROUND(ABS(取引基本表!EC86)/(取引基本表!DQ86),6)</f>
        <v>1</v>
      </c>
      <c r="E86" s="278">
        <f t="shared" si="1"/>
        <v>0</v>
      </c>
    </row>
    <row r="87" spans="2:5" ht="12.95" customHeight="1">
      <c r="B87" s="70" t="s">
        <v>560</v>
      </c>
      <c r="C87" s="71" t="s">
        <v>657</v>
      </c>
      <c r="D87" s="274">
        <f>ROUND(ABS(取引基本表!EC87)/(取引基本表!DQ87),6)</f>
        <v>0.57447199999999998</v>
      </c>
      <c r="E87" s="278">
        <f t="shared" si="1"/>
        <v>0.42552800000000002</v>
      </c>
    </row>
    <row r="88" spans="2:5" ht="12.95" customHeight="1">
      <c r="B88" s="70" t="s">
        <v>561</v>
      </c>
      <c r="C88" s="71" t="s">
        <v>658</v>
      </c>
      <c r="D88" s="274">
        <f>ROUND(ABS(取引基本表!EC88)/(取引基本表!DQ88),6)</f>
        <v>0.49840200000000001</v>
      </c>
      <c r="E88" s="278">
        <f t="shared" si="1"/>
        <v>0.50159799999999999</v>
      </c>
    </row>
    <row r="89" spans="2:5" ht="12.95" customHeight="1">
      <c r="B89" s="70" t="s">
        <v>562</v>
      </c>
      <c r="C89" s="71" t="s">
        <v>470</v>
      </c>
      <c r="D89" s="274">
        <f>ROUND(ABS(取引基本表!EC89)/(取引基本表!DQ89),6)</f>
        <v>0.18096400000000001</v>
      </c>
      <c r="E89" s="278">
        <f t="shared" si="1"/>
        <v>0.81903599999999999</v>
      </c>
    </row>
    <row r="90" spans="2:5" ht="12.95" customHeight="1">
      <c r="B90" s="70" t="s">
        <v>563</v>
      </c>
      <c r="C90" s="71" t="s">
        <v>471</v>
      </c>
      <c r="D90" s="274">
        <f>ROUND(ABS(取引基本表!EC90)/(取引基本表!DQ90),6)</f>
        <v>0.15267800000000001</v>
      </c>
      <c r="E90" s="278">
        <f t="shared" si="1"/>
        <v>0.84732200000000002</v>
      </c>
    </row>
    <row r="91" spans="2:5" ht="12.95" customHeight="1">
      <c r="B91" s="70" t="s">
        <v>564</v>
      </c>
      <c r="C91" s="71" t="s">
        <v>659</v>
      </c>
      <c r="D91" s="274">
        <f>ROUND(ABS(取引基本表!EC91)/(取引基本表!DQ91),6)</f>
        <v>0.605935</v>
      </c>
      <c r="E91" s="278">
        <f t="shared" si="1"/>
        <v>0.394065</v>
      </c>
    </row>
    <row r="92" spans="2:5" ht="12.95" customHeight="1">
      <c r="B92" s="70" t="s">
        <v>565</v>
      </c>
      <c r="C92" s="71" t="s">
        <v>660</v>
      </c>
      <c r="D92" s="274">
        <f>ROUND(ABS(取引基本表!EC92)/(取引基本表!DQ92),6)</f>
        <v>0.83843400000000001</v>
      </c>
      <c r="E92" s="278">
        <f t="shared" si="1"/>
        <v>0.16156599999999999</v>
      </c>
    </row>
    <row r="93" spans="2:5" ht="12.95" customHeight="1">
      <c r="B93" s="70" t="s">
        <v>566</v>
      </c>
      <c r="C93" s="71" t="s">
        <v>661</v>
      </c>
      <c r="D93" s="274">
        <f>ROUND(ABS(取引基本表!EC93)/(取引基本表!DQ93),6)</f>
        <v>0.54699600000000004</v>
      </c>
      <c r="E93" s="278">
        <f t="shared" si="1"/>
        <v>0.45300399999999996</v>
      </c>
    </row>
    <row r="94" spans="2:5" ht="12.95" customHeight="1">
      <c r="B94" s="70" t="s">
        <v>567</v>
      </c>
      <c r="C94" s="71" t="s">
        <v>5</v>
      </c>
      <c r="D94" s="274">
        <f>ROUND(ABS(取引基本表!EC94)/(取引基本表!DQ94),6)</f>
        <v>0</v>
      </c>
      <c r="E94" s="278">
        <f t="shared" si="1"/>
        <v>1</v>
      </c>
    </row>
    <row r="95" spans="2:5" ht="12.95" customHeight="1">
      <c r="B95" s="70" t="s">
        <v>568</v>
      </c>
      <c r="C95" s="71" t="s">
        <v>472</v>
      </c>
      <c r="D95" s="274">
        <f>ROUND(ABS(取引基本表!EC95)/(取引基本表!DQ95),6)</f>
        <v>0.15492</v>
      </c>
      <c r="E95" s="278">
        <f t="shared" si="1"/>
        <v>0.84508000000000005</v>
      </c>
    </row>
    <row r="96" spans="2:5" ht="12.95" customHeight="1">
      <c r="B96" s="70" t="s">
        <v>569</v>
      </c>
      <c r="C96" s="71" t="s">
        <v>473</v>
      </c>
      <c r="D96" s="274">
        <f>ROUND(ABS(取引基本表!EC96)/(取引基本表!DQ96),6)</f>
        <v>0.10371900000000001</v>
      </c>
      <c r="E96" s="278">
        <f t="shared" si="1"/>
        <v>0.89628099999999999</v>
      </c>
    </row>
    <row r="97" spans="2:5" ht="12.95" customHeight="1">
      <c r="B97" s="70" t="s">
        <v>570</v>
      </c>
      <c r="C97" s="71" t="s">
        <v>662</v>
      </c>
      <c r="D97" s="274">
        <f>ROUND(ABS(取引基本表!EC97)/(取引基本表!DQ97),6)</f>
        <v>5.0799999999999998E-2</v>
      </c>
      <c r="E97" s="278">
        <f t="shared" si="1"/>
        <v>0.94920000000000004</v>
      </c>
    </row>
    <row r="98" spans="2:5" ht="12.95" customHeight="1">
      <c r="B98" s="70" t="s">
        <v>571</v>
      </c>
      <c r="C98" s="71" t="s">
        <v>663</v>
      </c>
      <c r="D98" s="274">
        <f>ROUND(ABS(取引基本表!EC98)/(取引基本表!DQ98),6)</f>
        <v>2.1649999999999999E-2</v>
      </c>
      <c r="E98" s="278">
        <f t="shared" si="1"/>
        <v>0.97835000000000005</v>
      </c>
    </row>
    <row r="99" spans="2:5" ht="12.95" customHeight="1">
      <c r="B99" s="70" t="s">
        <v>572</v>
      </c>
      <c r="C99" s="71" t="s">
        <v>664</v>
      </c>
      <c r="D99" s="274">
        <f>ROUND(ABS(取引基本表!EC99)/(取引基本表!DQ99),6)</f>
        <v>0</v>
      </c>
      <c r="E99" s="278">
        <f t="shared" si="1"/>
        <v>1</v>
      </c>
    </row>
    <row r="100" spans="2:5" ht="12.95" customHeight="1">
      <c r="B100" s="70" t="s">
        <v>573</v>
      </c>
      <c r="C100" s="71" t="s">
        <v>581</v>
      </c>
      <c r="D100" s="274">
        <f>ROUND(ABS(取引基本表!EC100)/(取引基本表!DQ100),6)</f>
        <v>0</v>
      </c>
      <c r="E100" s="278">
        <f t="shared" si="1"/>
        <v>1</v>
      </c>
    </row>
    <row r="101" spans="2:5" ht="12.95" customHeight="1">
      <c r="B101" s="70" t="s">
        <v>574</v>
      </c>
      <c r="C101" s="71" t="s">
        <v>747</v>
      </c>
      <c r="D101" s="274">
        <f>ROUND(ABS(取引基本表!EC101)/(取引基本表!DQ101),6)</f>
        <v>5.5510000000000004E-3</v>
      </c>
      <c r="E101" s="278">
        <f t="shared" si="1"/>
        <v>0.99444900000000003</v>
      </c>
    </row>
    <row r="102" spans="2:5" ht="12.95" customHeight="1">
      <c r="B102" s="70" t="s">
        <v>575</v>
      </c>
      <c r="C102" s="71" t="s">
        <v>475</v>
      </c>
      <c r="D102" s="274">
        <f>ROUND(ABS(取引基本表!EC102)/(取引基本表!DQ102),6)</f>
        <v>0.60713399999999995</v>
      </c>
      <c r="E102" s="278">
        <f t="shared" si="1"/>
        <v>0.39286600000000005</v>
      </c>
    </row>
    <row r="103" spans="2:5" ht="12.95" customHeight="1">
      <c r="B103" s="70" t="s">
        <v>576</v>
      </c>
      <c r="C103" s="71" t="s">
        <v>474</v>
      </c>
      <c r="D103" s="274">
        <f>ROUND(ABS(取引基本表!EC103)/(取引基本表!DQ103),6)</f>
        <v>0.80569900000000005</v>
      </c>
      <c r="E103" s="278">
        <f t="shared" si="1"/>
        <v>0.19430099999999995</v>
      </c>
    </row>
    <row r="104" spans="2:5" ht="12.95" customHeight="1">
      <c r="B104" s="70" t="s">
        <v>577</v>
      </c>
      <c r="C104" s="71" t="s">
        <v>665</v>
      </c>
      <c r="D104" s="274">
        <f>ROUND(ABS(取引基本表!EC104)/(取引基本表!DQ104),6)</f>
        <v>0.20379700000000001</v>
      </c>
      <c r="E104" s="278">
        <f t="shared" si="1"/>
        <v>0.79620299999999999</v>
      </c>
    </row>
    <row r="105" spans="2:5" ht="12.95" customHeight="1">
      <c r="B105" s="70" t="s">
        <v>578</v>
      </c>
      <c r="C105" s="71" t="s">
        <v>476</v>
      </c>
      <c r="D105" s="274">
        <f>ROUND(ABS(取引基本表!EC105)/(取引基本表!DQ105),6)</f>
        <v>0.49597999999999998</v>
      </c>
      <c r="E105" s="278">
        <f t="shared" si="1"/>
        <v>0.50402000000000002</v>
      </c>
    </row>
    <row r="106" spans="2:5" ht="12.95" customHeight="1">
      <c r="B106" s="70" t="s">
        <v>579</v>
      </c>
      <c r="C106" s="71" t="s">
        <v>666</v>
      </c>
      <c r="D106" s="274">
        <f>ROUND(ABS(取引基本表!EC106)/(取引基本表!DQ106),6)</f>
        <v>0.42651800000000001</v>
      </c>
      <c r="E106" s="278">
        <f t="shared" si="1"/>
        <v>0.57348200000000005</v>
      </c>
    </row>
    <row r="107" spans="2:5" ht="12.95" customHeight="1">
      <c r="B107" s="70" t="s">
        <v>580</v>
      </c>
      <c r="C107" s="71" t="s">
        <v>667</v>
      </c>
      <c r="D107" s="274">
        <f>ROUND(ABS(取引基本表!EC107)/(取引基本表!DQ107),6)</f>
        <v>0.15281600000000001</v>
      </c>
      <c r="E107" s="278">
        <f t="shared" si="1"/>
        <v>0.84718399999999994</v>
      </c>
    </row>
    <row r="108" spans="2:5" ht="12.95" customHeight="1">
      <c r="B108" s="70" t="s">
        <v>582</v>
      </c>
      <c r="C108" s="71" t="s">
        <v>668</v>
      </c>
      <c r="D108" s="274">
        <f>ROUND(ABS(取引基本表!EC108)/(取引基本表!DQ108),6)</f>
        <v>2.5898999999999998E-2</v>
      </c>
      <c r="E108" s="278">
        <f t="shared" si="1"/>
        <v>0.97410099999999999</v>
      </c>
    </row>
    <row r="109" spans="2:5" ht="12.95" customHeight="1">
      <c r="B109" s="70" t="s">
        <v>620</v>
      </c>
      <c r="C109" s="71" t="s">
        <v>477</v>
      </c>
      <c r="D109" s="274">
        <f>ROUND(ABS(取引基本表!EC109)/(取引基本表!DQ109),6)</f>
        <v>0.624166</v>
      </c>
      <c r="E109" s="278">
        <f t="shared" si="1"/>
        <v>0.375834</v>
      </c>
    </row>
    <row r="110" spans="2:5" ht="12.95" customHeight="1">
      <c r="B110" s="70" t="s">
        <v>583</v>
      </c>
      <c r="C110" s="71" t="s">
        <v>770</v>
      </c>
      <c r="D110" s="274">
        <f>ROUND(ABS(取引基本表!EC110)/(取引基本表!DQ110),6)</f>
        <v>0.26424399999999998</v>
      </c>
      <c r="E110" s="278">
        <f t="shared" si="1"/>
        <v>0.73575600000000008</v>
      </c>
    </row>
    <row r="111" spans="2:5" ht="12.95" customHeight="1">
      <c r="B111" s="70" t="s">
        <v>584</v>
      </c>
      <c r="C111" s="71" t="s">
        <v>478</v>
      </c>
      <c r="D111" s="274">
        <f>ROUND(ABS(取引基本表!EC111)/(取引基本表!DQ111),6)</f>
        <v>0.23914299999999999</v>
      </c>
      <c r="E111" s="278">
        <f>1-D111</f>
        <v>0.76085700000000001</v>
      </c>
    </row>
    <row r="112" spans="2:5" ht="12.95" customHeight="1">
      <c r="B112" s="70" t="s">
        <v>585</v>
      </c>
      <c r="C112" s="71" t="s">
        <v>93</v>
      </c>
      <c r="D112" s="274">
        <f>ROUND(ABS(取引基本表!EC112)/(取引基本表!DQ112),6)</f>
        <v>0</v>
      </c>
      <c r="E112" s="278">
        <f>1-D112</f>
        <v>1</v>
      </c>
    </row>
    <row r="113" spans="2:5" ht="12.95" customHeight="1">
      <c r="B113" s="70" t="s">
        <v>769</v>
      </c>
      <c r="C113" s="71" t="s">
        <v>6</v>
      </c>
      <c r="D113" s="274">
        <f>ROUND(ABS(取引基本表!EC113)/(取引基本表!DQ113),6)</f>
        <v>0.35581600000000002</v>
      </c>
      <c r="E113" s="278">
        <f>1-D113</f>
        <v>0.64418399999999998</v>
      </c>
    </row>
    <row r="114" spans="2:5" ht="12.95" customHeight="1">
      <c r="B114" s="271" t="s">
        <v>669</v>
      </c>
      <c r="C114" s="275" t="s">
        <v>7</v>
      </c>
      <c r="D114" s="276">
        <f>ROUND(ABS(取引基本表!EC114)/(取引基本表!DQ114),6)</f>
        <v>0.36439300000000002</v>
      </c>
      <c r="E114" s="279">
        <f>1-D114</f>
        <v>0.63560700000000003</v>
      </c>
    </row>
  </sheetData>
  <sheetProtection sheet="1" selectLockedCells="1" selectUnlockedCells="1"/>
  <mergeCells count="2">
    <mergeCell ref="B4:C5"/>
    <mergeCell ref="B2:D2"/>
  </mergeCells>
  <phoneticPr fontId="1"/>
  <pageMargins left="0.78740157480314965" right="0.78740157480314965" top="0.78740157480314965" bottom="0.78740157480314965" header="0" footer="0.19685039370078741"/>
  <pageSetup paperSize="9" orientation="portrait" r:id="rId1"/>
  <headerFooter alignWithMargins="0">
    <oddFooter>&amp;P / &amp;N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B1:DH114"/>
  <sheetViews>
    <sheetView showGridLines="0" view="pageBreakPreview" zoomScale="145" zoomScaleNormal="100" zoomScaleSheetLayoutView="145" workbookViewId="0">
      <pane xSplit="3" ySplit="5" topLeftCell="D6" activePane="bottomRight" state="frozen"/>
      <selection pane="topRight" activeCell="D1" sqref="D1"/>
      <selection pane="bottomLeft" activeCell="A6" sqref="A6"/>
      <selection pane="bottomRight" activeCell="D110" sqref="D110"/>
    </sheetView>
  </sheetViews>
  <sheetFormatPr defaultColWidth="10.125" defaultRowHeight="13.5" customHeight="1"/>
  <cols>
    <col min="1" max="1" width="1.625" style="147" customWidth="1"/>
    <col min="2" max="2" width="2.625" style="147" bestFit="1" customWidth="1"/>
    <col min="3" max="3" width="26.625" style="147" customWidth="1"/>
    <col min="4" max="112" width="9.125" style="147" customWidth="1"/>
    <col min="113" max="16384" width="10.125" style="147"/>
  </cols>
  <sheetData>
    <row r="1" spans="2:112" ht="16.5" customHeight="1"/>
    <row r="2" spans="2:112" ht="20.25" customHeight="1">
      <c r="B2" s="456" t="s">
        <v>257</v>
      </c>
      <c r="C2" s="614"/>
      <c r="D2" s="457"/>
      <c r="E2" s="2"/>
      <c r="F2" s="2"/>
      <c r="G2" s="2"/>
      <c r="H2" s="2"/>
    </row>
    <row r="3" spans="2:112" ht="16.5" customHeight="1">
      <c r="B3" s="244"/>
      <c r="T3" s="148"/>
    </row>
    <row r="4" spans="2:112" ht="16.5" customHeight="1">
      <c r="B4" s="606"/>
      <c r="C4" s="607"/>
      <c r="D4" s="247">
        <v>1</v>
      </c>
      <c r="E4" s="247">
        <v>2</v>
      </c>
      <c r="F4" s="247">
        <v>3</v>
      </c>
      <c r="G4" s="247">
        <v>4</v>
      </c>
      <c r="H4" s="247">
        <v>5</v>
      </c>
      <c r="I4" s="247">
        <v>6</v>
      </c>
      <c r="J4" s="247">
        <v>7</v>
      </c>
      <c r="K4" s="247">
        <v>8</v>
      </c>
      <c r="L4" s="247">
        <v>9</v>
      </c>
      <c r="M4" s="247">
        <v>10</v>
      </c>
      <c r="N4" s="247">
        <v>11</v>
      </c>
      <c r="O4" s="247">
        <v>12</v>
      </c>
      <c r="P4" s="247">
        <v>13</v>
      </c>
      <c r="Q4" s="247">
        <v>14</v>
      </c>
      <c r="R4" s="247">
        <v>15</v>
      </c>
      <c r="S4" s="247">
        <v>16</v>
      </c>
      <c r="T4" s="247">
        <v>17</v>
      </c>
      <c r="U4" s="247">
        <v>18</v>
      </c>
      <c r="V4" s="247">
        <v>19</v>
      </c>
      <c r="W4" s="247">
        <v>20</v>
      </c>
      <c r="X4" s="247">
        <v>21</v>
      </c>
      <c r="Y4" s="247">
        <v>22</v>
      </c>
      <c r="Z4" s="247">
        <v>23</v>
      </c>
      <c r="AA4" s="247">
        <v>24</v>
      </c>
      <c r="AB4" s="247">
        <v>25</v>
      </c>
      <c r="AC4" s="247">
        <v>26</v>
      </c>
      <c r="AD4" s="247">
        <v>27</v>
      </c>
      <c r="AE4" s="247">
        <v>28</v>
      </c>
      <c r="AF4" s="247">
        <v>29</v>
      </c>
      <c r="AG4" s="247">
        <v>30</v>
      </c>
      <c r="AH4" s="247">
        <v>31</v>
      </c>
      <c r="AI4" s="247">
        <v>32</v>
      </c>
      <c r="AJ4" s="247">
        <v>33</v>
      </c>
      <c r="AK4" s="247">
        <v>34</v>
      </c>
      <c r="AL4" s="247">
        <v>35</v>
      </c>
      <c r="AM4" s="247">
        <v>36</v>
      </c>
      <c r="AN4" s="247">
        <v>37</v>
      </c>
      <c r="AO4" s="247">
        <v>38</v>
      </c>
      <c r="AP4" s="247">
        <v>39</v>
      </c>
      <c r="AQ4" s="247">
        <v>40</v>
      </c>
      <c r="AR4" s="247">
        <v>41</v>
      </c>
      <c r="AS4" s="247">
        <v>42</v>
      </c>
      <c r="AT4" s="247">
        <v>43</v>
      </c>
      <c r="AU4" s="247">
        <v>44</v>
      </c>
      <c r="AV4" s="247">
        <v>45</v>
      </c>
      <c r="AW4" s="247">
        <v>46</v>
      </c>
      <c r="AX4" s="247">
        <v>47</v>
      </c>
      <c r="AY4" s="247">
        <v>48</v>
      </c>
      <c r="AZ4" s="247">
        <v>49</v>
      </c>
      <c r="BA4" s="247">
        <v>50</v>
      </c>
      <c r="BB4" s="247">
        <v>51</v>
      </c>
      <c r="BC4" s="247">
        <v>52</v>
      </c>
      <c r="BD4" s="247">
        <v>53</v>
      </c>
      <c r="BE4" s="247">
        <v>54</v>
      </c>
      <c r="BF4" s="247">
        <v>55</v>
      </c>
      <c r="BG4" s="247">
        <v>56</v>
      </c>
      <c r="BH4" s="247">
        <v>57</v>
      </c>
      <c r="BI4" s="247">
        <v>58</v>
      </c>
      <c r="BJ4" s="247">
        <v>59</v>
      </c>
      <c r="BK4" s="247">
        <v>60</v>
      </c>
      <c r="BL4" s="247">
        <v>61</v>
      </c>
      <c r="BM4" s="247">
        <v>62</v>
      </c>
      <c r="BN4" s="247">
        <v>63</v>
      </c>
      <c r="BO4" s="247">
        <v>64</v>
      </c>
      <c r="BP4" s="247">
        <v>65</v>
      </c>
      <c r="BQ4" s="247">
        <v>66</v>
      </c>
      <c r="BR4" s="247">
        <v>67</v>
      </c>
      <c r="BS4" s="247">
        <v>68</v>
      </c>
      <c r="BT4" s="247">
        <v>69</v>
      </c>
      <c r="BU4" s="247">
        <v>70</v>
      </c>
      <c r="BV4" s="247">
        <v>71</v>
      </c>
      <c r="BW4" s="247">
        <v>72</v>
      </c>
      <c r="BX4" s="247">
        <v>73</v>
      </c>
      <c r="BY4" s="247">
        <v>74</v>
      </c>
      <c r="BZ4" s="247">
        <v>75</v>
      </c>
      <c r="CA4" s="247">
        <v>76</v>
      </c>
      <c r="CB4" s="247">
        <v>77</v>
      </c>
      <c r="CC4" s="247">
        <v>78</v>
      </c>
      <c r="CD4" s="247">
        <v>79</v>
      </c>
      <c r="CE4" s="247">
        <v>80</v>
      </c>
      <c r="CF4" s="247">
        <v>81</v>
      </c>
      <c r="CG4" s="247">
        <v>82</v>
      </c>
      <c r="CH4" s="247">
        <v>83</v>
      </c>
      <c r="CI4" s="247">
        <v>84</v>
      </c>
      <c r="CJ4" s="247">
        <v>85</v>
      </c>
      <c r="CK4" s="247">
        <v>86</v>
      </c>
      <c r="CL4" s="247">
        <v>87</v>
      </c>
      <c r="CM4" s="247">
        <v>88</v>
      </c>
      <c r="CN4" s="247">
        <v>89</v>
      </c>
      <c r="CO4" s="247">
        <v>90</v>
      </c>
      <c r="CP4" s="247">
        <v>91</v>
      </c>
      <c r="CQ4" s="247">
        <v>92</v>
      </c>
      <c r="CR4" s="247">
        <v>93</v>
      </c>
      <c r="CS4" s="247">
        <v>94</v>
      </c>
      <c r="CT4" s="247">
        <v>95</v>
      </c>
      <c r="CU4" s="247">
        <v>96</v>
      </c>
      <c r="CV4" s="247">
        <v>97</v>
      </c>
      <c r="CW4" s="247">
        <v>98</v>
      </c>
      <c r="CX4" s="247">
        <v>99</v>
      </c>
      <c r="CY4" s="247">
        <v>100</v>
      </c>
      <c r="CZ4" s="247">
        <v>101</v>
      </c>
      <c r="DA4" s="247">
        <v>102</v>
      </c>
      <c r="DB4" s="247">
        <v>103</v>
      </c>
      <c r="DC4" s="247">
        <v>104</v>
      </c>
      <c r="DD4" s="247">
        <v>105</v>
      </c>
      <c r="DE4" s="247">
        <v>106</v>
      </c>
      <c r="DF4" s="247">
        <v>107</v>
      </c>
      <c r="DG4" s="247">
        <v>108</v>
      </c>
      <c r="DH4" s="250"/>
    </row>
    <row r="5" spans="2:112" ht="36" customHeight="1">
      <c r="B5" s="608"/>
      <c r="C5" s="609"/>
      <c r="D5" s="371" t="s">
        <v>621</v>
      </c>
      <c r="E5" s="371" t="s">
        <v>437</v>
      </c>
      <c r="F5" s="371" t="s">
        <v>438</v>
      </c>
      <c r="G5" s="371" t="s">
        <v>1</v>
      </c>
      <c r="H5" s="371" t="s">
        <v>2</v>
      </c>
      <c r="I5" s="371" t="s">
        <v>622</v>
      </c>
      <c r="J5" s="371" t="s">
        <v>740</v>
      </c>
      <c r="K5" s="371" t="s">
        <v>439</v>
      </c>
      <c r="L5" s="371" t="s">
        <v>623</v>
      </c>
      <c r="M5" s="385" t="s">
        <v>624</v>
      </c>
      <c r="N5" s="371" t="s">
        <v>440</v>
      </c>
      <c r="O5" s="371" t="s">
        <v>441</v>
      </c>
      <c r="P5" s="371" t="s">
        <v>625</v>
      </c>
      <c r="Q5" s="371" t="s">
        <v>626</v>
      </c>
      <c r="R5" s="371" t="s">
        <v>442</v>
      </c>
      <c r="S5" s="371" t="s">
        <v>627</v>
      </c>
      <c r="T5" s="371" t="s">
        <v>628</v>
      </c>
      <c r="U5" s="371" t="s">
        <v>629</v>
      </c>
      <c r="V5" s="371" t="s">
        <v>443</v>
      </c>
      <c r="W5" s="371" t="s">
        <v>630</v>
      </c>
      <c r="X5" s="371" t="s">
        <v>741</v>
      </c>
      <c r="Y5" s="385" t="s">
        <v>742</v>
      </c>
      <c r="Z5" s="371" t="s">
        <v>631</v>
      </c>
      <c r="AA5" s="371" t="s">
        <v>632</v>
      </c>
      <c r="AB5" s="371" t="s">
        <v>633</v>
      </c>
      <c r="AC5" s="371" t="s">
        <v>634</v>
      </c>
      <c r="AD5" s="371" t="s">
        <v>635</v>
      </c>
      <c r="AE5" s="371" t="s">
        <v>636</v>
      </c>
      <c r="AF5" s="371" t="s">
        <v>444</v>
      </c>
      <c r="AG5" s="371" t="s">
        <v>445</v>
      </c>
      <c r="AH5" s="371" t="s">
        <v>743</v>
      </c>
      <c r="AI5" s="371" t="s">
        <v>446</v>
      </c>
      <c r="AJ5" s="371" t="s">
        <v>447</v>
      </c>
      <c r="AK5" s="371" t="s">
        <v>637</v>
      </c>
      <c r="AL5" s="371" t="s">
        <v>448</v>
      </c>
      <c r="AM5" s="371" t="s">
        <v>449</v>
      </c>
      <c r="AN5" s="371" t="s">
        <v>450</v>
      </c>
      <c r="AO5" s="371" t="s">
        <v>744</v>
      </c>
      <c r="AP5" s="371" t="s">
        <v>638</v>
      </c>
      <c r="AQ5" s="371" t="s">
        <v>451</v>
      </c>
      <c r="AR5" s="371" t="s">
        <v>452</v>
      </c>
      <c r="AS5" s="371" t="s">
        <v>745</v>
      </c>
      <c r="AT5" s="371" t="s">
        <v>453</v>
      </c>
      <c r="AU5" s="371" t="s">
        <v>639</v>
      </c>
      <c r="AV5" s="371" t="s">
        <v>640</v>
      </c>
      <c r="AW5" s="371" t="s">
        <v>641</v>
      </c>
      <c r="AX5" s="371" t="s">
        <v>642</v>
      </c>
      <c r="AY5" s="371" t="s">
        <v>643</v>
      </c>
      <c r="AZ5" s="371" t="s">
        <v>644</v>
      </c>
      <c r="BA5" s="371" t="s">
        <v>645</v>
      </c>
      <c r="BB5" s="371" t="s">
        <v>646</v>
      </c>
      <c r="BC5" s="371" t="s">
        <v>647</v>
      </c>
      <c r="BD5" s="371" t="s">
        <v>746</v>
      </c>
      <c r="BE5" s="371" t="s">
        <v>648</v>
      </c>
      <c r="BF5" s="371" t="s">
        <v>649</v>
      </c>
      <c r="BG5" s="371" t="s">
        <v>650</v>
      </c>
      <c r="BH5" s="371" t="s">
        <v>651</v>
      </c>
      <c r="BI5" s="371" t="s">
        <v>454</v>
      </c>
      <c r="BJ5" s="371" t="s">
        <v>455</v>
      </c>
      <c r="BK5" s="371" t="s">
        <v>91</v>
      </c>
      <c r="BL5" s="371" t="s">
        <v>652</v>
      </c>
      <c r="BM5" s="371" t="s">
        <v>653</v>
      </c>
      <c r="BN5" s="371" t="s">
        <v>456</v>
      </c>
      <c r="BO5" s="371" t="s">
        <v>457</v>
      </c>
      <c r="BP5" s="371" t="s">
        <v>458</v>
      </c>
      <c r="BQ5" s="371" t="s">
        <v>459</v>
      </c>
      <c r="BR5" s="371" t="s">
        <v>460</v>
      </c>
      <c r="BS5" s="371" t="s">
        <v>461</v>
      </c>
      <c r="BT5" s="371" t="s">
        <v>462</v>
      </c>
      <c r="BU5" s="371" t="s">
        <v>3</v>
      </c>
      <c r="BV5" s="371" t="s">
        <v>4</v>
      </c>
      <c r="BW5" s="371" t="s">
        <v>463</v>
      </c>
      <c r="BX5" s="371" t="s">
        <v>464</v>
      </c>
      <c r="BY5" s="371" t="s">
        <v>654</v>
      </c>
      <c r="BZ5" s="371" t="s">
        <v>465</v>
      </c>
      <c r="CA5" s="371" t="s">
        <v>655</v>
      </c>
      <c r="CB5" s="371" t="s">
        <v>466</v>
      </c>
      <c r="CC5" s="371" t="s">
        <v>467</v>
      </c>
      <c r="CD5" s="371" t="s">
        <v>468</v>
      </c>
      <c r="CE5" s="371" t="s">
        <v>656</v>
      </c>
      <c r="CF5" s="371" t="s">
        <v>469</v>
      </c>
      <c r="CG5" s="371" t="s">
        <v>657</v>
      </c>
      <c r="CH5" s="371" t="s">
        <v>658</v>
      </c>
      <c r="CI5" s="371" t="s">
        <v>470</v>
      </c>
      <c r="CJ5" s="371" t="s">
        <v>471</v>
      </c>
      <c r="CK5" s="371" t="s">
        <v>659</v>
      </c>
      <c r="CL5" s="371" t="s">
        <v>660</v>
      </c>
      <c r="CM5" s="371" t="s">
        <v>661</v>
      </c>
      <c r="CN5" s="371" t="s">
        <v>5</v>
      </c>
      <c r="CO5" s="371" t="s">
        <v>472</v>
      </c>
      <c r="CP5" s="371" t="s">
        <v>473</v>
      </c>
      <c r="CQ5" s="371" t="s">
        <v>662</v>
      </c>
      <c r="CR5" s="371" t="s">
        <v>663</v>
      </c>
      <c r="CS5" s="371" t="s">
        <v>664</v>
      </c>
      <c r="CT5" s="371" t="s">
        <v>581</v>
      </c>
      <c r="CU5" s="371" t="s">
        <v>747</v>
      </c>
      <c r="CV5" s="371" t="s">
        <v>475</v>
      </c>
      <c r="CW5" s="371" t="s">
        <v>474</v>
      </c>
      <c r="CX5" s="371" t="s">
        <v>665</v>
      </c>
      <c r="CY5" s="371" t="s">
        <v>476</v>
      </c>
      <c r="CZ5" s="371" t="s">
        <v>666</v>
      </c>
      <c r="DA5" s="371" t="s">
        <v>667</v>
      </c>
      <c r="DB5" s="371" t="s">
        <v>668</v>
      </c>
      <c r="DC5" s="371" t="s">
        <v>477</v>
      </c>
      <c r="DD5" s="371" t="s">
        <v>770</v>
      </c>
      <c r="DE5" s="371" t="s">
        <v>478</v>
      </c>
      <c r="DF5" s="371" t="s">
        <v>93</v>
      </c>
      <c r="DG5" s="371" t="s">
        <v>6</v>
      </c>
      <c r="DH5" s="251" t="s">
        <v>127</v>
      </c>
    </row>
    <row r="6" spans="2:112" ht="13.5" customHeight="1">
      <c r="B6" s="70" t="s">
        <v>479</v>
      </c>
      <c r="C6" s="252" t="s">
        <v>621</v>
      </c>
      <c r="D6" s="379">
        <v>1.006526</v>
      </c>
      <c r="E6" s="379">
        <v>1.3296000000000001E-2</v>
      </c>
      <c r="F6" s="379">
        <v>3.3860000000000001E-3</v>
      </c>
      <c r="G6" s="379">
        <v>3.9899999999999999E-4</v>
      </c>
      <c r="H6" s="379">
        <v>1.46E-4</v>
      </c>
      <c r="I6" s="379">
        <v>7.9999999999999996E-6</v>
      </c>
      <c r="J6" s="379">
        <v>6.9999999999999999E-6</v>
      </c>
      <c r="K6" s="379">
        <v>4.0370000000000003E-2</v>
      </c>
      <c r="L6" s="379">
        <v>2.3089999999999999E-3</v>
      </c>
      <c r="M6" s="379">
        <v>2.9229999999999999E-2</v>
      </c>
      <c r="N6" s="379">
        <v>0</v>
      </c>
      <c r="O6" s="379">
        <v>2.15E-3</v>
      </c>
      <c r="P6" s="379">
        <v>9.2E-5</v>
      </c>
      <c r="Q6" s="379">
        <v>8.8999999999999995E-5</v>
      </c>
      <c r="R6" s="379">
        <v>1.1E-5</v>
      </c>
      <c r="S6" s="379">
        <v>2.7339999999999999E-3</v>
      </c>
      <c r="T6" s="379">
        <v>1.0000000000000001E-5</v>
      </c>
      <c r="U6" s="379">
        <v>5.0000000000000004E-6</v>
      </c>
      <c r="V6" s="379">
        <v>7.9999999999999996E-6</v>
      </c>
      <c r="W6" s="379">
        <v>9.0000000000000002E-6</v>
      </c>
      <c r="X6" s="379">
        <v>0</v>
      </c>
      <c r="Y6" s="379">
        <v>1.16E-4</v>
      </c>
      <c r="Z6" s="379">
        <v>7.9999999999999996E-6</v>
      </c>
      <c r="AA6" s="379">
        <v>0</v>
      </c>
      <c r="AB6" s="379">
        <v>1.1169999999999999E-3</v>
      </c>
      <c r="AC6" s="379">
        <v>4.0400000000000001E-4</v>
      </c>
      <c r="AD6" s="379">
        <v>0</v>
      </c>
      <c r="AE6" s="379">
        <v>3.0000000000000001E-6</v>
      </c>
      <c r="AF6" s="379">
        <v>3.9999999999999998E-6</v>
      </c>
      <c r="AG6" s="379">
        <v>4.3290000000000004E-3</v>
      </c>
      <c r="AH6" s="379">
        <v>6.7000000000000002E-5</v>
      </c>
      <c r="AI6" s="379">
        <v>3.0000000000000001E-6</v>
      </c>
      <c r="AJ6" s="379">
        <v>3.9999999999999998E-6</v>
      </c>
      <c r="AK6" s="379">
        <v>1.9999999999999999E-6</v>
      </c>
      <c r="AL6" s="379">
        <v>2.1999999999999999E-5</v>
      </c>
      <c r="AM6" s="379">
        <v>1.9999999999999999E-6</v>
      </c>
      <c r="AN6" s="379">
        <v>1.9999999999999999E-6</v>
      </c>
      <c r="AO6" s="379">
        <v>3.0000000000000001E-6</v>
      </c>
      <c r="AP6" s="379">
        <v>1.9999999999999999E-6</v>
      </c>
      <c r="AQ6" s="379">
        <v>1.9999999999999999E-6</v>
      </c>
      <c r="AR6" s="379">
        <v>1.9999999999999999E-6</v>
      </c>
      <c r="AS6" s="379">
        <v>3.0000000000000001E-6</v>
      </c>
      <c r="AT6" s="379">
        <v>1.9999999999999999E-6</v>
      </c>
      <c r="AU6" s="379">
        <v>5.0000000000000004E-6</v>
      </c>
      <c r="AV6" s="379">
        <v>5.0000000000000004E-6</v>
      </c>
      <c r="AW6" s="379">
        <v>6.0000000000000002E-6</v>
      </c>
      <c r="AX6" s="379">
        <v>5.0000000000000004E-6</v>
      </c>
      <c r="AY6" s="379">
        <v>3.0000000000000001E-6</v>
      </c>
      <c r="AZ6" s="379">
        <v>6.9999999999999999E-6</v>
      </c>
      <c r="BA6" s="379">
        <v>5.0000000000000004E-6</v>
      </c>
      <c r="BB6" s="379">
        <v>3.0000000000000001E-6</v>
      </c>
      <c r="BC6" s="379">
        <v>5.0000000000000004E-6</v>
      </c>
      <c r="BD6" s="379">
        <v>5.0000000000000004E-6</v>
      </c>
      <c r="BE6" s="379">
        <v>0</v>
      </c>
      <c r="BF6" s="379">
        <v>0</v>
      </c>
      <c r="BG6" s="379">
        <v>0</v>
      </c>
      <c r="BH6" s="379">
        <v>6.9999999999999999E-6</v>
      </c>
      <c r="BI6" s="379">
        <v>1.2E-5</v>
      </c>
      <c r="BJ6" s="379">
        <v>5.0000000000000004E-6</v>
      </c>
      <c r="BK6" s="379">
        <v>1.3910000000000001E-3</v>
      </c>
      <c r="BL6" s="379">
        <v>6.0000000000000002E-6</v>
      </c>
      <c r="BM6" s="379">
        <v>1.76E-4</v>
      </c>
      <c r="BN6" s="379">
        <v>1.2E-5</v>
      </c>
      <c r="BO6" s="379">
        <v>5.2599999999999999E-4</v>
      </c>
      <c r="BP6" s="379">
        <v>4.06E-4</v>
      </c>
      <c r="BQ6" s="379">
        <v>3.0000000000000001E-6</v>
      </c>
      <c r="BR6" s="379">
        <v>6.0000000000000002E-6</v>
      </c>
      <c r="BS6" s="379">
        <v>1.0000000000000001E-5</v>
      </c>
      <c r="BT6" s="379">
        <v>7.9999999999999996E-6</v>
      </c>
      <c r="BU6" s="379">
        <v>6.2000000000000003E-5</v>
      </c>
      <c r="BV6" s="379">
        <v>3.9999999999999998E-6</v>
      </c>
      <c r="BW6" s="379">
        <v>3.9999999999999998E-6</v>
      </c>
      <c r="BX6" s="379">
        <v>3.0000000000000001E-6</v>
      </c>
      <c r="BY6" s="379">
        <v>3.0000000000000001E-6</v>
      </c>
      <c r="BZ6" s="379">
        <v>3.9999999999999998E-6</v>
      </c>
      <c r="CA6" s="379">
        <v>3.9999999999999998E-6</v>
      </c>
      <c r="CB6" s="379">
        <v>1.4E-5</v>
      </c>
      <c r="CC6" s="379">
        <v>5.0000000000000004E-6</v>
      </c>
      <c r="CD6" s="379">
        <v>1.1E-5</v>
      </c>
      <c r="CE6" s="379">
        <v>3.0000000000000001E-6</v>
      </c>
      <c r="CF6" s="379">
        <v>5.0000000000000004E-6</v>
      </c>
      <c r="CG6" s="379">
        <v>7.8999999999999996E-5</v>
      </c>
      <c r="CH6" s="379">
        <v>1.9999999999999999E-6</v>
      </c>
      <c r="CI6" s="379">
        <v>6.0000000000000002E-6</v>
      </c>
      <c r="CJ6" s="379">
        <v>1.5E-5</v>
      </c>
      <c r="CK6" s="379">
        <v>5.0000000000000004E-6</v>
      </c>
      <c r="CL6" s="379">
        <v>5.0000000000000004E-6</v>
      </c>
      <c r="CM6" s="379">
        <v>1.5999999999999999E-5</v>
      </c>
      <c r="CN6" s="379">
        <v>1.2E-5</v>
      </c>
      <c r="CO6" s="379">
        <v>4.35E-4</v>
      </c>
      <c r="CP6" s="379">
        <v>8.7000000000000001E-5</v>
      </c>
      <c r="CQ6" s="379">
        <v>2.8800000000000001E-4</v>
      </c>
      <c r="CR6" s="379">
        <v>3.9999999999999998E-6</v>
      </c>
      <c r="CS6" s="379">
        <v>9.2400000000000002E-4</v>
      </c>
      <c r="CT6" s="379">
        <v>1.596E-3</v>
      </c>
      <c r="CU6" s="379">
        <v>6.69E-4</v>
      </c>
      <c r="CV6" s="379">
        <v>1.9000000000000001E-5</v>
      </c>
      <c r="CW6" s="379">
        <v>1.1E-5</v>
      </c>
      <c r="CX6" s="379">
        <v>1.5999999999999999E-5</v>
      </c>
      <c r="CY6" s="379">
        <v>5.0000000000000004E-6</v>
      </c>
      <c r="CZ6" s="379">
        <v>6.1460000000000004E-3</v>
      </c>
      <c r="DA6" s="379">
        <v>7.0340000000000003E-3</v>
      </c>
      <c r="DB6" s="379">
        <v>5.1999999999999997E-5</v>
      </c>
      <c r="DC6" s="379">
        <v>4.2200000000000001E-4</v>
      </c>
      <c r="DD6" s="379">
        <v>8.7500000000000002E-4</v>
      </c>
      <c r="DE6" s="379">
        <v>1.934E-3</v>
      </c>
      <c r="DF6" s="379">
        <v>2.0000000000000002E-5</v>
      </c>
      <c r="DG6" s="379">
        <v>6.9999999999999999E-6</v>
      </c>
      <c r="DH6" s="380">
        <v>1.130306</v>
      </c>
    </row>
    <row r="7" spans="2:112" ht="13.5" customHeight="1">
      <c r="B7" s="70" t="s">
        <v>480</v>
      </c>
      <c r="C7" s="252" t="s">
        <v>437</v>
      </c>
      <c r="D7" s="379">
        <v>4.0689999999999997E-3</v>
      </c>
      <c r="E7" s="379">
        <v>1.043534</v>
      </c>
      <c r="F7" s="379">
        <v>2.0635000000000001E-2</v>
      </c>
      <c r="G7" s="379">
        <v>4.8099999999999998E-4</v>
      </c>
      <c r="H7" s="379">
        <v>3.6600000000000001E-4</v>
      </c>
      <c r="I7" s="379">
        <v>9.9999999999999995E-7</v>
      </c>
      <c r="J7" s="379">
        <v>9.9999999999999995E-7</v>
      </c>
      <c r="K7" s="379">
        <v>0.114866</v>
      </c>
      <c r="L7" s="379">
        <v>2.5200000000000001E-3</v>
      </c>
      <c r="M7" s="379">
        <v>3.8890000000000001E-2</v>
      </c>
      <c r="N7" s="379">
        <v>0</v>
      </c>
      <c r="O7" s="379">
        <v>1.1E-5</v>
      </c>
      <c r="P7" s="379">
        <v>4.8999999999999998E-5</v>
      </c>
      <c r="Q7" s="379">
        <v>1.5200000000000001E-4</v>
      </c>
      <c r="R7" s="379">
        <v>1.2E-5</v>
      </c>
      <c r="S7" s="379">
        <v>7.4999999999999993E-5</v>
      </c>
      <c r="T7" s="379">
        <v>9.0000000000000002E-6</v>
      </c>
      <c r="U7" s="379">
        <v>1.9999999999999999E-6</v>
      </c>
      <c r="V7" s="379">
        <v>3.0499999999999999E-4</v>
      </c>
      <c r="W7" s="379">
        <v>1.1E-5</v>
      </c>
      <c r="X7" s="379">
        <v>0</v>
      </c>
      <c r="Y7" s="379">
        <v>3.1799999999999998E-4</v>
      </c>
      <c r="Z7" s="379">
        <v>1.5999999999999999E-5</v>
      </c>
      <c r="AA7" s="379">
        <v>0</v>
      </c>
      <c r="AB7" s="379">
        <v>3.4900000000000003E-4</v>
      </c>
      <c r="AC7" s="379">
        <v>7.1400000000000001E-4</v>
      </c>
      <c r="AD7" s="379">
        <v>0</v>
      </c>
      <c r="AE7" s="379">
        <v>1.9999999999999999E-6</v>
      </c>
      <c r="AF7" s="379">
        <v>1.9999999999999999E-6</v>
      </c>
      <c r="AG7" s="379">
        <v>1.8E-5</v>
      </c>
      <c r="AH7" s="379">
        <v>1.3179999999999999E-3</v>
      </c>
      <c r="AI7" s="379">
        <v>9.9999999999999995E-7</v>
      </c>
      <c r="AJ7" s="379">
        <v>9.9999999999999995E-7</v>
      </c>
      <c r="AK7" s="379">
        <v>0</v>
      </c>
      <c r="AL7" s="379">
        <v>5.0000000000000002E-5</v>
      </c>
      <c r="AM7" s="379">
        <v>0</v>
      </c>
      <c r="AN7" s="379">
        <v>0</v>
      </c>
      <c r="AO7" s="379">
        <v>9.9999999999999995E-7</v>
      </c>
      <c r="AP7" s="379">
        <v>0</v>
      </c>
      <c r="AQ7" s="379">
        <v>0</v>
      </c>
      <c r="AR7" s="379">
        <v>0</v>
      </c>
      <c r="AS7" s="379">
        <v>9.9999999999999995E-7</v>
      </c>
      <c r="AT7" s="379">
        <v>9.9999999999999995E-7</v>
      </c>
      <c r="AU7" s="379">
        <v>9.9999999999999995E-7</v>
      </c>
      <c r="AV7" s="379">
        <v>0</v>
      </c>
      <c r="AW7" s="379">
        <v>0</v>
      </c>
      <c r="AX7" s="379">
        <v>0</v>
      </c>
      <c r="AY7" s="379">
        <v>9.9999999999999995E-7</v>
      </c>
      <c r="AZ7" s="379">
        <v>9.9999999999999995E-7</v>
      </c>
      <c r="BA7" s="379">
        <v>9.9999999999999995E-7</v>
      </c>
      <c r="BB7" s="379">
        <v>0</v>
      </c>
      <c r="BC7" s="379">
        <v>9.9999999999999995E-7</v>
      </c>
      <c r="BD7" s="379">
        <v>9.9999999999999995E-7</v>
      </c>
      <c r="BE7" s="379">
        <v>0</v>
      </c>
      <c r="BF7" s="379">
        <v>0</v>
      </c>
      <c r="BG7" s="379">
        <v>0</v>
      </c>
      <c r="BH7" s="379">
        <v>9.9999999999999995E-7</v>
      </c>
      <c r="BI7" s="379">
        <v>3.0000000000000001E-6</v>
      </c>
      <c r="BJ7" s="379">
        <v>0</v>
      </c>
      <c r="BK7" s="379">
        <v>6.6000000000000005E-5</v>
      </c>
      <c r="BL7" s="379">
        <v>0</v>
      </c>
      <c r="BM7" s="379">
        <v>5.0000000000000004E-6</v>
      </c>
      <c r="BN7" s="379">
        <v>1.9999999999999999E-6</v>
      </c>
      <c r="BO7" s="379">
        <v>3.0000000000000001E-6</v>
      </c>
      <c r="BP7" s="379">
        <v>1.9999999999999999E-6</v>
      </c>
      <c r="BQ7" s="379">
        <v>9.9999999999999995E-7</v>
      </c>
      <c r="BR7" s="379">
        <v>9.9999999999999995E-7</v>
      </c>
      <c r="BS7" s="379">
        <v>9.9999999999999995E-7</v>
      </c>
      <c r="BT7" s="379">
        <v>0</v>
      </c>
      <c r="BU7" s="379">
        <v>9.9999999999999995E-7</v>
      </c>
      <c r="BV7" s="379">
        <v>0</v>
      </c>
      <c r="BW7" s="379">
        <v>9.9999999999999995E-7</v>
      </c>
      <c r="BX7" s="379">
        <v>0</v>
      </c>
      <c r="BY7" s="379">
        <v>0</v>
      </c>
      <c r="BZ7" s="379">
        <v>9.9999999999999995E-7</v>
      </c>
      <c r="CA7" s="379">
        <v>0</v>
      </c>
      <c r="CB7" s="379">
        <v>9.9999999999999995E-7</v>
      </c>
      <c r="CC7" s="379">
        <v>9.9999999999999995E-7</v>
      </c>
      <c r="CD7" s="379">
        <v>1.9999999999999999E-6</v>
      </c>
      <c r="CE7" s="379">
        <v>0</v>
      </c>
      <c r="CF7" s="379">
        <v>9.9999999999999995E-7</v>
      </c>
      <c r="CG7" s="379">
        <v>1.2E-5</v>
      </c>
      <c r="CH7" s="379">
        <v>0</v>
      </c>
      <c r="CI7" s="379">
        <v>1.9999999999999999E-6</v>
      </c>
      <c r="CJ7" s="379">
        <v>9.9999999999999995E-7</v>
      </c>
      <c r="CK7" s="379">
        <v>9.9999999999999995E-7</v>
      </c>
      <c r="CL7" s="379">
        <v>1.9999999999999999E-6</v>
      </c>
      <c r="CM7" s="379">
        <v>1.9999999999999999E-6</v>
      </c>
      <c r="CN7" s="379">
        <v>1.9000000000000001E-5</v>
      </c>
      <c r="CO7" s="379">
        <v>2.4399999999999999E-4</v>
      </c>
      <c r="CP7" s="379">
        <v>6.1799999999999995E-4</v>
      </c>
      <c r="CQ7" s="379">
        <v>1.6200000000000001E-4</v>
      </c>
      <c r="CR7" s="379">
        <v>9.9999999999999995E-7</v>
      </c>
      <c r="CS7" s="379">
        <v>5.8900000000000001E-4</v>
      </c>
      <c r="CT7" s="379">
        <v>1.0790000000000001E-3</v>
      </c>
      <c r="CU7" s="379">
        <v>4.1999999999999998E-5</v>
      </c>
      <c r="CV7" s="379">
        <v>9.9999999999999995E-7</v>
      </c>
      <c r="CW7" s="379">
        <v>9.9999999999999995E-7</v>
      </c>
      <c r="CX7" s="379">
        <v>9.9999999999999995E-7</v>
      </c>
      <c r="CY7" s="379">
        <v>9.9999999999999995E-7</v>
      </c>
      <c r="CZ7" s="379">
        <v>3.1440000000000001E-3</v>
      </c>
      <c r="DA7" s="379">
        <v>6.7460000000000003E-3</v>
      </c>
      <c r="DB7" s="379">
        <v>1.9999999999999999E-6</v>
      </c>
      <c r="DC7" s="379">
        <v>3.9999999999999998E-6</v>
      </c>
      <c r="DD7" s="379">
        <v>9.0000000000000002E-6</v>
      </c>
      <c r="DE7" s="379">
        <v>3.7199999999999999E-4</v>
      </c>
      <c r="DF7" s="379">
        <v>9.9999999999999995E-7</v>
      </c>
      <c r="DG7" s="379">
        <v>3.9999999999999998E-6</v>
      </c>
      <c r="DH7" s="380">
        <v>1.241941</v>
      </c>
    </row>
    <row r="8" spans="2:112" ht="13.5" customHeight="1">
      <c r="B8" s="70" t="s">
        <v>481</v>
      </c>
      <c r="C8" s="252" t="s">
        <v>438</v>
      </c>
      <c r="D8" s="379">
        <v>7.1749999999999994E-2</v>
      </c>
      <c r="E8" s="379">
        <v>2.2440000000000002E-2</v>
      </c>
      <c r="F8" s="379">
        <v>1.0006660000000001</v>
      </c>
      <c r="G8" s="379">
        <v>7.7999999999999999E-5</v>
      </c>
      <c r="H8" s="379">
        <v>1.8E-5</v>
      </c>
      <c r="I8" s="379">
        <v>9.9999999999999995E-7</v>
      </c>
      <c r="J8" s="379">
        <v>0</v>
      </c>
      <c r="K8" s="379">
        <v>5.2399999999999999E-3</v>
      </c>
      <c r="L8" s="379">
        <v>2.1599999999999999E-4</v>
      </c>
      <c r="M8" s="379">
        <v>2.882E-3</v>
      </c>
      <c r="N8" s="379">
        <v>0</v>
      </c>
      <c r="O8" s="379">
        <v>1.5300000000000001E-4</v>
      </c>
      <c r="P8" s="379">
        <v>7.9999999999999996E-6</v>
      </c>
      <c r="Q8" s="379">
        <v>1.4E-5</v>
      </c>
      <c r="R8" s="379">
        <v>9.9999999999999995E-7</v>
      </c>
      <c r="S8" s="379">
        <v>1.9699999999999999E-4</v>
      </c>
      <c r="T8" s="379">
        <v>9.9999999999999995E-7</v>
      </c>
      <c r="U8" s="379">
        <v>0</v>
      </c>
      <c r="V8" s="379">
        <v>6.9999999999999999E-6</v>
      </c>
      <c r="W8" s="379">
        <v>9.9999999999999995E-7</v>
      </c>
      <c r="X8" s="379">
        <v>0</v>
      </c>
      <c r="Y8" s="379">
        <v>1.5E-5</v>
      </c>
      <c r="Z8" s="379">
        <v>9.9999999999999995E-7</v>
      </c>
      <c r="AA8" s="379">
        <v>0</v>
      </c>
      <c r="AB8" s="379">
        <v>8.7000000000000001E-5</v>
      </c>
      <c r="AC8" s="379">
        <v>4.3999999999999999E-5</v>
      </c>
      <c r="AD8" s="379">
        <v>0</v>
      </c>
      <c r="AE8" s="379">
        <v>0</v>
      </c>
      <c r="AF8" s="379">
        <v>0</v>
      </c>
      <c r="AG8" s="379">
        <v>3.0899999999999998E-4</v>
      </c>
      <c r="AH8" s="379">
        <v>3.1999999999999999E-5</v>
      </c>
      <c r="AI8" s="379">
        <v>0</v>
      </c>
      <c r="AJ8" s="379">
        <v>0</v>
      </c>
      <c r="AK8" s="379">
        <v>0</v>
      </c>
      <c r="AL8" s="379">
        <v>3.0000000000000001E-6</v>
      </c>
      <c r="AM8" s="379">
        <v>0</v>
      </c>
      <c r="AN8" s="379">
        <v>0</v>
      </c>
      <c r="AO8" s="379">
        <v>0</v>
      </c>
      <c r="AP8" s="379">
        <v>0</v>
      </c>
      <c r="AQ8" s="379">
        <v>0</v>
      </c>
      <c r="AR8" s="379">
        <v>0</v>
      </c>
      <c r="AS8" s="379">
        <v>0</v>
      </c>
      <c r="AT8" s="379">
        <v>0</v>
      </c>
      <c r="AU8" s="379">
        <v>0</v>
      </c>
      <c r="AV8" s="379">
        <v>0</v>
      </c>
      <c r="AW8" s="379">
        <v>0</v>
      </c>
      <c r="AX8" s="379">
        <v>0</v>
      </c>
      <c r="AY8" s="379">
        <v>0</v>
      </c>
      <c r="AZ8" s="379">
        <v>9.9999999999999995E-7</v>
      </c>
      <c r="BA8" s="379">
        <v>0</v>
      </c>
      <c r="BB8" s="379">
        <v>0</v>
      </c>
      <c r="BC8" s="379">
        <v>0</v>
      </c>
      <c r="BD8" s="379">
        <v>0</v>
      </c>
      <c r="BE8" s="379">
        <v>0</v>
      </c>
      <c r="BF8" s="379">
        <v>0</v>
      </c>
      <c r="BG8" s="379">
        <v>0</v>
      </c>
      <c r="BH8" s="379">
        <v>0</v>
      </c>
      <c r="BI8" s="379">
        <v>9.9999999999999995E-7</v>
      </c>
      <c r="BJ8" s="379">
        <v>0</v>
      </c>
      <c r="BK8" s="379">
        <v>1E-4</v>
      </c>
      <c r="BL8" s="379">
        <v>0</v>
      </c>
      <c r="BM8" s="379">
        <v>1.2999999999999999E-5</v>
      </c>
      <c r="BN8" s="379">
        <v>9.9999999999999995E-7</v>
      </c>
      <c r="BO8" s="379">
        <v>3.8000000000000002E-5</v>
      </c>
      <c r="BP8" s="379">
        <v>2.9E-5</v>
      </c>
      <c r="BQ8" s="379">
        <v>0</v>
      </c>
      <c r="BR8" s="379">
        <v>0</v>
      </c>
      <c r="BS8" s="379">
        <v>9.9999999999999995E-7</v>
      </c>
      <c r="BT8" s="379">
        <v>9.9999999999999995E-7</v>
      </c>
      <c r="BU8" s="379">
        <v>3.9999999999999998E-6</v>
      </c>
      <c r="BV8" s="379">
        <v>0</v>
      </c>
      <c r="BW8" s="379">
        <v>0</v>
      </c>
      <c r="BX8" s="379">
        <v>0</v>
      </c>
      <c r="BY8" s="379">
        <v>0</v>
      </c>
      <c r="BZ8" s="379">
        <v>0</v>
      </c>
      <c r="CA8" s="379">
        <v>0</v>
      </c>
      <c r="CB8" s="379">
        <v>9.9999999999999995E-7</v>
      </c>
      <c r="CC8" s="379">
        <v>0</v>
      </c>
      <c r="CD8" s="379">
        <v>9.9999999999999995E-7</v>
      </c>
      <c r="CE8" s="379">
        <v>0</v>
      </c>
      <c r="CF8" s="379">
        <v>0</v>
      </c>
      <c r="CG8" s="379">
        <v>6.0000000000000002E-6</v>
      </c>
      <c r="CH8" s="379">
        <v>0</v>
      </c>
      <c r="CI8" s="379">
        <v>9.9999999999999995E-7</v>
      </c>
      <c r="CJ8" s="379">
        <v>9.9999999999999995E-7</v>
      </c>
      <c r="CK8" s="379">
        <v>0</v>
      </c>
      <c r="CL8" s="379">
        <v>0</v>
      </c>
      <c r="CM8" s="379">
        <v>9.9999999999999995E-7</v>
      </c>
      <c r="CN8" s="379">
        <v>9.9999999999999995E-7</v>
      </c>
      <c r="CO8" s="379">
        <v>3.6000000000000001E-5</v>
      </c>
      <c r="CP8" s="379">
        <v>1.9000000000000001E-5</v>
      </c>
      <c r="CQ8" s="379">
        <v>2.4000000000000001E-5</v>
      </c>
      <c r="CR8" s="379">
        <v>0</v>
      </c>
      <c r="CS8" s="379">
        <v>7.7999999999999999E-5</v>
      </c>
      <c r="CT8" s="379">
        <v>1.36E-4</v>
      </c>
      <c r="CU8" s="379">
        <v>4.8000000000000001E-5</v>
      </c>
      <c r="CV8" s="379">
        <v>9.9999999999999995E-7</v>
      </c>
      <c r="CW8" s="379">
        <v>9.9999999999999995E-7</v>
      </c>
      <c r="CX8" s="379">
        <v>9.9999999999999995E-7</v>
      </c>
      <c r="CY8" s="379">
        <v>0</v>
      </c>
      <c r="CZ8" s="379">
        <v>5.0199999999999995E-4</v>
      </c>
      <c r="DA8" s="379">
        <v>6.4000000000000005E-4</v>
      </c>
      <c r="DB8" s="379">
        <v>3.9999999999999998E-6</v>
      </c>
      <c r="DC8" s="379">
        <v>3.0000000000000001E-5</v>
      </c>
      <c r="DD8" s="379">
        <v>6.3E-5</v>
      </c>
      <c r="DE8" s="379">
        <v>1.45E-4</v>
      </c>
      <c r="DF8" s="379">
        <v>9.9999999999999995E-7</v>
      </c>
      <c r="DG8" s="379">
        <v>9.9999999999999995E-7</v>
      </c>
      <c r="DH8" s="380">
        <v>1.1061049999999999</v>
      </c>
    </row>
    <row r="9" spans="2:112" ht="13.5" customHeight="1">
      <c r="B9" s="70" t="s">
        <v>482</v>
      </c>
      <c r="C9" s="252" t="s">
        <v>1</v>
      </c>
      <c r="D9" s="379">
        <v>4.3100000000000001E-4</v>
      </c>
      <c r="E9" s="379">
        <v>2.7999999999999998E-4</v>
      </c>
      <c r="F9" s="379">
        <v>3.0000000000000001E-5</v>
      </c>
      <c r="G9" s="379">
        <v>1.1681170000000001</v>
      </c>
      <c r="H9" s="379">
        <v>7.2000000000000002E-5</v>
      </c>
      <c r="I9" s="379">
        <v>2.1599999999999999E-4</v>
      </c>
      <c r="J9" s="379">
        <v>3.8999999999999999E-5</v>
      </c>
      <c r="K9" s="379">
        <v>9.1699999999999995E-4</v>
      </c>
      <c r="L9" s="379">
        <v>7.3999999999999996E-5</v>
      </c>
      <c r="M9" s="379">
        <v>4.8729999999999997E-3</v>
      </c>
      <c r="N9" s="379">
        <v>0</v>
      </c>
      <c r="O9" s="379">
        <v>3.1999999999999999E-5</v>
      </c>
      <c r="P9" s="379">
        <v>1.5E-5</v>
      </c>
      <c r="Q9" s="379">
        <v>0.123477</v>
      </c>
      <c r="R9" s="379">
        <v>8.7650000000000002E-3</v>
      </c>
      <c r="S9" s="379">
        <v>8.0960000000000008E-3</v>
      </c>
      <c r="T9" s="379">
        <v>3.0000000000000001E-5</v>
      </c>
      <c r="U9" s="379">
        <v>2.8E-5</v>
      </c>
      <c r="V9" s="379">
        <v>3.1999999999999999E-5</v>
      </c>
      <c r="W9" s="379">
        <v>4.28E-4</v>
      </c>
      <c r="X9" s="379">
        <v>0</v>
      </c>
      <c r="Y9" s="379">
        <v>3.0000000000000001E-5</v>
      </c>
      <c r="Z9" s="379">
        <v>1.8E-5</v>
      </c>
      <c r="AA9" s="379">
        <v>0</v>
      </c>
      <c r="AB9" s="379">
        <v>2.1999999999999999E-5</v>
      </c>
      <c r="AC9" s="379">
        <v>6.9470000000000001E-3</v>
      </c>
      <c r="AD9" s="379">
        <v>5.0000000000000004E-6</v>
      </c>
      <c r="AE9" s="379">
        <v>2.5000000000000001E-5</v>
      </c>
      <c r="AF9" s="379">
        <v>2.9E-5</v>
      </c>
      <c r="AG9" s="379">
        <v>2.5000000000000001E-5</v>
      </c>
      <c r="AH9" s="379">
        <v>1.12E-4</v>
      </c>
      <c r="AI9" s="379">
        <v>1.9000000000000001E-4</v>
      </c>
      <c r="AJ9" s="379">
        <v>2.3E-5</v>
      </c>
      <c r="AK9" s="379">
        <v>1.2999999999999999E-5</v>
      </c>
      <c r="AL9" s="379">
        <v>8.3999999999999995E-5</v>
      </c>
      <c r="AM9" s="379">
        <v>4.0000000000000003E-5</v>
      </c>
      <c r="AN9" s="379">
        <v>6.0000000000000002E-6</v>
      </c>
      <c r="AO9" s="379">
        <v>5.1E-5</v>
      </c>
      <c r="AP9" s="379">
        <v>6.0000000000000002E-6</v>
      </c>
      <c r="AQ9" s="379">
        <v>2.5999999999999998E-5</v>
      </c>
      <c r="AR9" s="379">
        <v>1.36E-4</v>
      </c>
      <c r="AS9" s="379">
        <v>7.7000000000000001E-5</v>
      </c>
      <c r="AT9" s="379">
        <v>3.8000000000000002E-5</v>
      </c>
      <c r="AU9" s="379">
        <v>1.4E-5</v>
      </c>
      <c r="AV9" s="379">
        <v>1.2E-5</v>
      </c>
      <c r="AW9" s="379">
        <v>3.6999999999999998E-5</v>
      </c>
      <c r="AX9" s="379">
        <v>1.4E-5</v>
      </c>
      <c r="AY9" s="379">
        <v>1.9000000000000001E-5</v>
      </c>
      <c r="AZ9" s="379">
        <v>1.2999999999999999E-5</v>
      </c>
      <c r="BA9" s="379">
        <v>6.0000000000000002E-6</v>
      </c>
      <c r="BB9" s="379">
        <v>6.0000000000000002E-6</v>
      </c>
      <c r="BC9" s="379">
        <v>4.1E-5</v>
      </c>
      <c r="BD9" s="379">
        <v>7.9999999999999996E-6</v>
      </c>
      <c r="BE9" s="379">
        <v>0</v>
      </c>
      <c r="BF9" s="379">
        <v>0</v>
      </c>
      <c r="BG9" s="379">
        <v>0</v>
      </c>
      <c r="BH9" s="379">
        <v>2.0000000000000002E-5</v>
      </c>
      <c r="BI9" s="379">
        <v>2.9E-5</v>
      </c>
      <c r="BJ9" s="379">
        <v>9.0000000000000002E-6</v>
      </c>
      <c r="BK9" s="379">
        <v>1.3029999999999999E-3</v>
      </c>
      <c r="BL9" s="379">
        <v>1.2E-5</v>
      </c>
      <c r="BM9" s="379">
        <v>3.2850000000000002E-3</v>
      </c>
      <c r="BN9" s="379">
        <v>7.4399999999999998E-4</v>
      </c>
      <c r="BO9" s="379">
        <v>2.5900000000000001E-4</v>
      </c>
      <c r="BP9" s="379">
        <v>1.34E-4</v>
      </c>
      <c r="BQ9" s="379">
        <v>2.0599999999999999E-4</v>
      </c>
      <c r="BR9" s="379">
        <v>5.1E-5</v>
      </c>
      <c r="BS9" s="379">
        <v>5.3999999999999998E-5</v>
      </c>
      <c r="BT9" s="379">
        <v>1.9000000000000001E-5</v>
      </c>
      <c r="BU9" s="379">
        <v>4.1E-5</v>
      </c>
      <c r="BV9" s="379">
        <v>1.1E-5</v>
      </c>
      <c r="BW9" s="379">
        <v>9.0000000000000002E-6</v>
      </c>
      <c r="BX9" s="379">
        <v>1.5999999999999999E-5</v>
      </c>
      <c r="BY9" s="379">
        <v>1.2999999999999999E-5</v>
      </c>
      <c r="BZ9" s="379">
        <v>2.5000000000000001E-5</v>
      </c>
      <c r="CA9" s="379">
        <v>6.9999999999999999E-6</v>
      </c>
      <c r="CB9" s="379">
        <v>3.6999999999999998E-5</v>
      </c>
      <c r="CC9" s="379">
        <v>2.6999999999999999E-5</v>
      </c>
      <c r="CD9" s="379">
        <v>4.1999999999999998E-5</v>
      </c>
      <c r="CE9" s="379">
        <v>1.1E-5</v>
      </c>
      <c r="CF9" s="379">
        <v>5.5000000000000002E-5</v>
      </c>
      <c r="CG9" s="379">
        <v>3.2699999999999998E-4</v>
      </c>
      <c r="CH9" s="379">
        <v>6.9999999999999999E-6</v>
      </c>
      <c r="CI9" s="379">
        <v>1.4E-5</v>
      </c>
      <c r="CJ9" s="379">
        <v>1.8E-5</v>
      </c>
      <c r="CK9" s="379">
        <v>6.0000000000000002E-6</v>
      </c>
      <c r="CL9" s="379">
        <v>1.2E-5</v>
      </c>
      <c r="CM9" s="379">
        <v>1.5999999999999999E-5</v>
      </c>
      <c r="CN9" s="379">
        <v>1.5E-5</v>
      </c>
      <c r="CO9" s="379">
        <v>6.3E-5</v>
      </c>
      <c r="CP9" s="379">
        <v>4.1999999999999998E-5</v>
      </c>
      <c r="CQ9" s="379">
        <v>2.5000000000000001E-5</v>
      </c>
      <c r="CR9" s="379">
        <v>2.6999999999999999E-5</v>
      </c>
      <c r="CS9" s="379">
        <v>1.27E-4</v>
      </c>
      <c r="CT9" s="379">
        <v>2.13E-4</v>
      </c>
      <c r="CU9" s="379">
        <v>1.4E-5</v>
      </c>
      <c r="CV9" s="379">
        <v>1.0000000000000001E-5</v>
      </c>
      <c r="CW9" s="379">
        <v>1.0000000000000001E-5</v>
      </c>
      <c r="CX9" s="379">
        <v>7.9999999999999996E-6</v>
      </c>
      <c r="CY9" s="379">
        <v>2.5000000000000001E-5</v>
      </c>
      <c r="CZ9" s="379">
        <v>1.42E-3</v>
      </c>
      <c r="DA9" s="379">
        <v>1.9469999999999999E-3</v>
      </c>
      <c r="DB9" s="379">
        <v>3.4999999999999997E-5</v>
      </c>
      <c r="DC9" s="379">
        <v>4.1E-5</v>
      </c>
      <c r="DD9" s="379">
        <v>5.0000000000000004E-6</v>
      </c>
      <c r="DE9" s="379">
        <v>2.2100000000000001E-4</v>
      </c>
      <c r="DF9" s="379">
        <v>2.0999999999999999E-5</v>
      </c>
      <c r="DG9" s="379">
        <v>1.7E-5</v>
      </c>
      <c r="DH9" s="380">
        <v>1.335132</v>
      </c>
    </row>
    <row r="10" spans="2:112" ht="13.5" customHeight="1">
      <c r="B10" s="70" t="s">
        <v>483</v>
      </c>
      <c r="C10" s="252" t="s">
        <v>2</v>
      </c>
      <c r="D10" s="379">
        <v>0</v>
      </c>
      <c r="E10" s="379">
        <v>5.0000000000000004E-6</v>
      </c>
      <c r="F10" s="379">
        <v>0</v>
      </c>
      <c r="G10" s="379">
        <v>5.0000000000000004E-6</v>
      </c>
      <c r="H10" s="379">
        <v>1.0018389999999999</v>
      </c>
      <c r="I10" s="379">
        <v>0</v>
      </c>
      <c r="J10" s="379">
        <v>0</v>
      </c>
      <c r="K10" s="379">
        <v>1.7420000000000001E-3</v>
      </c>
      <c r="L10" s="379">
        <v>3.8000000000000002E-5</v>
      </c>
      <c r="M10" s="379">
        <v>9.8999999999999994E-5</v>
      </c>
      <c r="N10" s="379">
        <v>0</v>
      </c>
      <c r="O10" s="379">
        <v>0</v>
      </c>
      <c r="P10" s="379">
        <v>9.9999999999999995E-7</v>
      </c>
      <c r="Q10" s="379">
        <v>1.9999999999999999E-6</v>
      </c>
      <c r="R10" s="379">
        <v>0</v>
      </c>
      <c r="S10" s="379">
        <v>9.9999999999999995E-7</v>
      </c>
      <c r="T10" s="379">
        <v>0</v>
      </c>
      <c r="U10" s="379">
        <v>0</v>
      </c>
      <c r="V10" s="379">
        <v>0</v>
      </c>
      <c r="W10" s="379">
        <v>0</v>
      </c>
      <c r="X10" s="379">
        <v>0</v>
      </c>
      <c r="Y10" s="379">
        <v>5.0000000000000004E-6</v>
      </c>
      <c r="Z10" s="379">
        <v>0</v>
      </c>
      <c r="AA10" s="379">
        <v>0</v>
      </c>
      <c r="AB10" s="379">
        <v>4.8999999999999998E-5</v>
      </c>
      <c r="AC10" s="379">
        <v>1.1E-5</v>
      </c>
      <c r="AD10" s="379">
        <v>0</v>
      </c>
      <c r="AE10" s="379">
        <v>0</v>
      </c>
      <c r="AF10" s="379">
        <v>0</v>
      </c>
      <c r="AG10" s="379">
        <v>0</v>
      </c>
      <c r="AH10" s="379">
        <v>9.9999999999999995E-7</v>
      </c>
      <c r="AI10" s="379">
        <v>0</v>
      </c>
      <c r="AJ10" s="379">
        <v>0</v>
      </c>
      <c r="AK10" s="379">
        <v>0</v>
      </c>
      <c r="AL10" s="379">
        <v>9.9999999999999995E-7</v>
      </c>
      <c r="AM10" s="379">
        <v>0</v>
      </c>
      <c r="AN10" s="379">
        <v>0</v>
      </c>
      <c r="AO10" s="379">
        <v>0</v>
      </c>
      <c r="AP10" s="379">
        <v>0</v>
      </c>
      <c r="AQ10" s="379">
        <v>0</v>
      </c>
      <c r="AR10" s="379">
        <v>0</v>
      </c>
      <c r="AS10" s="379">
        <v>0</v>
      </c>
      <c r="AT10" s="379">
        <v>0</v>
      </c>
      <c r="AU10" s="379">
        <v>0</v>
      </c>
      <c r="AV10" s="379">
        <v>0</v>
      </c>
      <c r="AW10" s="379">
        <v>0</v>
      </c>
      <c r="AX10" s="379">
        <v>0</v>
      </c>
      <c r="AY10" s="379">
        <v>0</v>
      </c>
      <c r="AZ10" s="379">
        <v>0</v>
      </c>
      <c r="BA10" s="379">
        <v>0</v>
      </c>
      <c r="BB10" s="379">
        <v>0</v>
      </c>
      <c r="BC10" s="379">
        <v>0</v>
      </c>
      <c r="BD10" s="379">
        <v>0</v>
      </c>
      <c r="BE10" s="379">
        <v>0</v>
      </c>
      <c r="BF10" s="379">
        <v>0</v>
      </c>
      <c r="BG10" s="379">
        <v>0</v>
      </c>
      <c r="BH10" s="379">
        <v>0</v>
      </c>
      <c r="BI10" s="379">
        <v>0</v>
      </c>
      <c r="BJ10" s="379">
        <v>0</v>
      </c>
      <c r="BK10" s="379">
        <v>1.15E-4</v>
      </c>
      <c r="BL10" s="379">
        <v>0</v>
      </c>
      <c r="BM10" s="379">
        <v>0</v>
      </c>
      <c r="BN10" s="379">
        <v>0</v>
      </c>
      <c r="BO10" s="379">
        <v>0</v>
      </c>
      <c r="BP10" s="379">
        <v>0</v>
      </c>
      <c r="BQ10" s="379">
        <v>0</v>
      </c>
      <c r="BR10" s="379">
        <v>0</v>
      </c>
      <c r="BS10" s="379">
        <v>0</v>
      </c>
      <c r="BT10" s="379">
        <v>0</v>
      </c>
      <c r="BU10" s="379">
        <v>0</v>
      </c>
      <c r="BV10" s="379">
        <v>0</v>
      </c>
      <c r="BW10" s="379">
        <v>0</v>
      </c>
      <c r="BX10" s="379">
        <v>0</v>
      </c>
      <c r="BY10" s="379">
        <v>0</v>
      </c>
      <c r="BZ10" s="379">
        <v>0</v>
      </c>
      <c r="CA10" s="379">
        <v>0</v>
      </c>
      <c r="CB10" s="379">
        <v>0</v>
      </c>
      <c r="CC10" s="379">
        <v>0</v>
      </c>
      <c r="CD10" s="379">
        <v>0</v>
      </c>
      <c r="CE10" s="379">
        <v>0</v>
      </c>
      <c r="CF10" s="379">
        <v>0</v>
      </c>
      <c r="CG10" s="379">
        <v>0</v>
      </c>
      <c r="CH10" s="379">
        <v>0</v>
      </c>
      <c r="CI10" s="379">
        <v>0</v>
      </c>
      <c r="CJ10" s="379">
        <v>0</v>
      </c>
      <c r="CK10" s="379">
        <v>0</v>
      </c>
      <c r="CL10" s="379">
        <v>0</v>
      </c>
      <c r="CM10" s="379">
        <v>0</v>
      </c>
      <c r="CN10" s="379">
        <v>9.9999999999999995E-7</v>
      </c>
      <c r="CO10" s="379">
        <v>2.4000000000000001E-5</v>
      </c>
      <c r="CP10" s="379">
        <v>2.4000000000000001E-5</v>
      </c>
      <c r="CQ10" s="379">
        <v>4.0000000000000003E-5</v>
      </c>
      <c r="CR10" s="379">
        <v>0</v>
      </c>
      <c r="CS10" s="379">
        <v>1.3799999999999999E-4</v>
      </c>
      <c r="CT10" s="379">
        <v>2.81E-4</v>
      </c>
      <c r="CU10" s="379">
        <v>9.9999999999999995E-7</v>
      </c>
      <c r="CV10" s="379">
        <v>0</v>
      </c>
      <c r="CW10" s="379">
        <v>0</v>
      </c>
      <c r="CX10" s="379">
        <v>0</v>
      </c>
      <c r="CY10" s="379">
        <v>0</v>
      </c>
      <c r="CZ10" s="379">
        <v>1.4109999999999999E-3</v>
      </c>
      <c r="DA10" s="379">
        <v>1.751E-3</v>
      </c>
      <c r="DB10" s="379">
        <v>0</v>
      </c>
      <c r="DC10" s="379">
        <v>7.9999999999999996E-6</v>
      </c>
      <c r="DD10" s="379">
        <v>0</v>
      </c>
      <c r="DE10" s="379">
        <v>1.25E-4</v>
      </c>
      <c r="DF10" s="379">
        <v>0</v>
      </c>
      <c r="DG10" s="379">
        <v>0</v>
      </c>
      <c r="DH10" s="380">
        <v>1.007722</v>
      </c>
    </row>
    <row r="11" spans="2:112" ht="13.5" customHeight="1">
      <c r="B11" s="70" t="s">
        <v>484</v>
      </c>
      <c r="C11" s="253" t="s">
        <v>622</v>
      </c>
      <c r="D11" s="379">
        <v>7.2999999999999999E-5</v>
      </c>
      <c r="E11" s="379">
        <v>9.3999999999999994E-5</v>
      </c>
      <c r="F11" s="379">
        <v>2.3800000000000001E-4</v>
      </c>
      <c r="G11" s="379">
        <v>3.8000000000000002E-5</v>
      </c>
      <c r="H11" s="379">
        <v>1.9000000000000001E-5</v>
      </c>
      <c r="I11" s="379">
        <v>1.0003390000000001</v>
      </c>
      <c r="J11" s="379">
        <v>9.2E-5</v>
      </c>
      <c r="K11" s="379">
        <v>8.2000000000000001E-5</v>
      </c>
      <c r="L11" s="379">
        <v>7.4999999999999993E-5</v>
      </c>
      <c r="M11" s="379">
        <v>4.8000000000000001E-5</v>
      </c>
      <c r="N11" s="379">
        <v>0</v>
      </c>
      <c r="O11" s="379">
        <v>2.12E-4</v>
      </c>
      <c r="P11" s="379">
        <v>8.7999999999999998E-5</v>
      </c>
      <c r="Q11" s="379">
        <v>8.0000000000000007E-5</v>
      </c>
      <c r="R11" s="379">
        <v>6.6000000000000005E-5</v>
      </c>
      <c r="S11" s="379">
        <v>7.1599999999999995E-4</v>
      </c>
      <c r="T11" s="379">
        <v>6.8999999999999997E-5</v>
      </c>
      <c r="U11" s="379">
        <v>1.1E-4</v>
      </c>
      <c r="V11" s="379">
        <v>2.0100000000000001E-3</v>
      </c>
      <c r="W11" s="379">
        <v>2.7999999999999998E-4</v>
      </c>
      <c r="X11" s="379">
        <v>0</v>
      </c>
      <c r="Y11" s="379">
        <v>2.5399999999999999E-4</v>
      </c>
      <c r="Z11" s="379">
        <v>9.7E-5</v>
      </c>
      <c r="AA11" s="379">
        <v>0</v>
      </c>
      <c r="AB11" s="379">
        <v>7.4999999999999993E-5</v>
      </c>
      <c r="AC11" s="379">
        <v>8.1000000000000004E-5</v>
      </c>
      <c r="AD11" s="379">
        <v>1.2676E-2</v>
      </c>
      <c r="AE11" s="379">
        <v>9.6000000000000002E-5</v>
      </c>
      <c r="AF11" s="379">
        <v>1.2799999999999999E-4</v>
      </c>
      <c r="AG11" s="379">
        <v>1.3100000000000001E-4</v>
      </c>
      <c r="AH11" s="379">
        <v>1.1400000000000001E-4</v>
      </c>
      <c r="AI11" s="379">
        <v>4.0499999999999998E-4</v>
      </c>
      <c r="AJ11" s="379">
        <v>1.8799999999999999E-4</v>
      </c>
      <c r="AK11" s="379">
        <v>2.7399999999999999E-4</v>
      </c>
      <c r="AL11" s="379">
        <v>3.6400000000000001E-4</v>
      </c>
      <c r="AM11" s="379">
        <v>6.8099999999999996E-4</v>
      </c>
      <c r="AN11" s="379">
        <v>7.8999999999999996E-5</v>
      </c>
      <c r="AO11" s="379">
        <v>5.0600000000000005E-4</v>
      </c>
      <c r="AP11" s="379">
        <v>6.3999999999999997E-5</v>
      </c>
      <c r="AQ11" s="379">
        <v>5.0299999999999997E-4</v>
      </c>
      <c r="AR11" s="379">
        <v>6.8999999999999997E-5</v>
      </c>
      <c r="AS11" s="379">
        <v>5.3000000000000001E-5</v>
      </c>
      <c r="AT11" s="379">
        <v>1.21E-4</v>
      </c>
      <c r="AU11" s="379">
        <v>7.8999999999999996E-5</v>
      </c>
      <c r="AV11" s="379">
        <v>5.5000000000000002E-5</v>
      </c>
      <c r="AW11" s="379">
        <v>6.6000000000000005E-5</v>
      </c>
      <c r="AX11" s="379">
        <v>1.16E-4</v>
      </c>
      <c r="AY11" s="379">
        <v>1.25E-4</v>
      </c>
      <c r="AZ11" s="379">
        <v>5.0000000000000002E-5</v>
      </c>
      <c r="BA11" s="379">
        <v>3.8000000000000002E-5</v>
      </c>
      <c r="BB11" s="379">
        <v>2.9E-5</v>
      </c>
      <c r="BC11" s="379">
        <v>6.7000000000000002E-5</v>
      </c>
      <c r="BD11" s="379">
        <v>3.4999999999999997E-5</v>
      </c>
      <c r="BE11" s="379">
        <v>0</v>
      </c>
      <c r="BF11" s="379">
        <v>0</v>
      </c>
      <c r="BG11" s="379">
        <v>0</v>
      </c>
      <c r="BH11" s="379">
        <v>6.6000000000000005E-5</v>
      </c>
      <c r="BI11" s="379">
        <v>7.9999999999999996E-6</v>
      </c>
      <c r="BJ11" s="379">
        <v>7.7000000000000001E-5</v>
      </c>
      <c r="BK11" s="379">
        <v>6.8999999999999997E-5</v>
      </c>
      <c r="BL11" s="379">
        <v>1.5300000000000001E-4</v>
      </c>
      <c r="BM11" s="379">
        <v>2.6999999999999999E-5</v>
      </c>
      <c r="BN11" s="379">
        <v>2.6999999999999999E-5</v>
      </c>
      <c r="BO11" s="379">
        <v>2.8E-5</v>
      </c>
      <c r="BP11" s="379">
        <v>2.6999999999999999E-5</v>
      </c>
      <c r="BQ11" s="379">
        <v>4.9610000000000001E-3</v>
      </c>
      <c r="BR11" s="379">
        <v>1.1561999999999999E-2</v>
      </c>
      <c r="BS11" s="379">
        <v>2.5599999999999999E-4</v>
      </c>
      <c r="BT11" s="379">
        <v>3.0600000000000001E-4</v>
      </c>
      <c r="BU11" s="379">
        <v>1.34E-4</v>
      </c>
      <c r="BV11" s="379">
        <v>3.1999999999999999E-5</v>
      </c>
      <c r="BW11" s="379">
        <v>7.2999999999999999E-5</v>
      </c>
      <c r="BX11" s="379">
        <v>3.3000000000000003E-5</v>
      </c>
      <c r="BY11" s="379">
        <v>3.0000000000000001E-6</v>
      </c>
      <c r="BZ11" s="379">
        <v>2.1000000000000001E-4</v>
      </c>
      <c r="CA11" s="379">
        <v>2.8E-5</v>
      </c>
      <c r="CB11" s="379">
        <v>3.6999999999999998E-5</v>
      </c>
      <c r="CC11" s="379">
        <v>1.4E-5</v>
      </c>
      <c r="CD11" s="379">
        <v>2.4000000000000001E-5</v>
      </c>
      <c r="CE11" s="379">
        <v>1.7E-5</v>
      </c>
      <c r="CF11" s="379">
        <v>2.1599999999999999E-4</v>
      </c>
      <c r="CG11" s="379">
        <v>7.2999999999999999E-5</v>
      </c>
      <c r="CH11" s="379">
        <v>3.1000000000000001E-5</v>
      </c>
      <c r="CI11" s="379">
        <v>7.1000000000000005E-5</v>
      </c>
      <c r="CJ11" s="379">
        <v>3.8000000000000002E-5</v>
      </c>
      <c r="CK11" s="379">
        <v>1.9000000000000001E-5</v>
      </c>
      <c r="CL11" s="379">
        <v>3.3000000000000003E-5</v>
      </c>
      <c r="CM11" s="379">
        <v>3.8999999999999999E-5</v>
      </c>
      <c r="CN11" s="379">
        <v>6.2000000000000003E-5</v>
      </c>
      <c r="CO11" s="379">
        <v>9.2E-5</v>
      </c>
      <c r="CP11" s="379">
        <v>6.4999999999999994E-5</v>
      </c>
      <c r="CQ11" s="379">
        <v>4.6999999999999997E-5</v>
      </c>
      <c r="CR11" s="379">
        <v>1.35E-4</v>
      </c>
      <c r="CS11" s="379">
        <v>1.12E-4</v>
      </c>
      <c r="CT11" s="379">
        <v>8.2000000000000001E-5</v>
      </c>
      <c r="CU11" s="379">
        <v>2.9E-5</v>
      </c>
      <c r="CV11" s="379">
        <v>4.1999999999999998E-5</v>
      </c>
      <c r="CW11" s="379">
        <v>3.3000000000000003E-5</v>
      </c>
      <c r="CX11" s="379">
        <v>3.0000000000000001E-5</v>
      </c>
      <c r="CY11" s="379">
        <v>3.4999999999999997E-5</v>
      </c>
      <c r="CZ11" s="379">
        <v>2.8600000000000001E-4</v>
      </c>
      <c r="DA11" s="379">
        <v>1.45E-4</v>
      </c>
      <c r="DB11" s="379">
        <v>1.35E-4</v>
      </c>
      <c r="DC11" s="379">
        <v>1.63E-4</v>
      </c>
      <c r="DD11" s="379">
        <v>4.1999999999999998E-5</v>
      </c>
      <c r="DE11" s="379">
        <v>1.06E-4</v>
      </c>
      <c r="DF11" s="379">
        <v>2.3E-5</v>
      </c>
      <c r="DG11" s="379">
        <v>2.8E-5</v>
      </c>
      <c r="DH11" s="380">
        <v>1.0427280000000001</v>
      </c>
    </row>
    <row r="12" spans="2:112" ht="13.5" customHeight="1">
      <c r="B12" s="70" t="s">
        <v>485</v>
      </c>
      <c r="C12" s="252" t="s">
        <v>740</v>
      </c>
      <c r="D12" s="379">
        <v>5.0000000000000004E-6</v>
      </c>
      <c r="E12" s="379">
        <v>3.0000000000000001E-6</v>
      </c>
      <c r="F12" s="379">
        <v>3.9999999999999998E-6</v>
      </c>
      <c r="G12" s="379">
        <v>3.6999999999999998E-5</v>
      </c>
      <c r="H12" s="379">
        <v>0</v>
      </c>
      <c r="I12" s="379">
        <v>3.9999999999999998E-6</v>
      </c>
      <c r="J12" s="379">
        <v>1.000038</v>
      </c>
      <c r="K12" s="379">
        <v>1.9999999999999999E-6</v>
      </c>
      <c r="L12" s="379">
        <v>9.9999999999999995E-7</v>
      </c>
      <c r="M12" s="379">
        <v>2.7900000000000001E-4</v>
      </c>
      <c r="N12" s="379">
        <v>0</v>
      </c>
      <c r="O12" s="379">
        <v>1.5999999999999999E-5</v>
      </c>
      <c r="P12" s="379">
        <v>9.9999999999999995E-7</v>
      </c>
      <c r="Q12" s="379">
        <v>5.0000000000000004E-6</v>
      </c>
      <c r="R12" s="379">
        <v>1.9999999999999999E-6</v>
      </c>
      <c r="S12" s="379">
        <v>1.3300000000000001E-4</v>
      </c>
      <c r="T12" s="379">
        <v>9.9999999999999995E-7</v>
      </c>
      <c r="U12" s="379">
        <v>0</v>
      </c>
      <c r="V12" s="379">
        <v>4.0000000000000002E-4</v>
      </c>
      <c r="W12" s="379">
        <v>2.686E-3</v>
      </c>
      <c r="X12" s="379">
        <v>0</v>
      </c>
      <c r="Y12" s="379">
        <v>1.36E-4</v>
      </c>
      <c r="Z12" s="379">
        <v>9.0000000000000002E-6</v>
      </c>
      <c r="AA12" s="379">
        <v>0</v>
      </c>
      <c r="AB12" s="379">
        <v>2.5999999999999998E-5</v>
      </c>
      <c r="AC12" s="379">
        <v>1.8E-5</v>
      </c>
      <c r="AD12" s="379">
        <v>0</v>
      </c>
      <c r="AE12" s="379">
        <v>3.48E-3</v>
      </c>
      <c r="AF12" s="379">
        <v>3.0000000000000001E-6</v>
      </c>
      <c r="AG12" s="379">
        <v>2.8E-5</v>
      </c>
      <c r="AH12" s="379">
        <v>9.9999999999999995E-7</v>
      </c>
      <c r="AI12" s="379">
        <v>3.3909999999999999E-3</v>
      </c>
      <c r="AJ12" s="379">
        <v>1.9689999999999998E-3</v>
      </c>
      <c r="AK12" s="379">
        <v>4.8300000000000001E-3</v>
      </c>
      <c r="AL12" s="379">
        <v>2.2790000000000002E-3</v>
      </c>
      <c r="AM12" s="379">
        <v>3.4E-5</v>
      </c>
      <c r="AN12" s="379">
        <v>3.0000000000000001E-6</v>
      </c>
      <c r="AO12" s="379">
        <v>2.9E-5</v>
      </c>
      <c r="AP12" s="379">
        <v>0</v>
      </c>
      <c r="AQ12" s="379">
        <v>2.4875999999999999E-2</v>
      </c>
      <c r="AR12" s="379">
        <v>1.6699999999999999E-4</v>
      </c>
      <c r="AS12" s="379">
        <v>6.9999999999999999E-6</v>
      </c>
      <c r="AT12" s="379">
        <v>3.1000000000000001E-5</v>
      </c>
      <c r="AU12" s="379">
        <v>5.0000000000000004E-6</v>
      </c>
      <c r="AV12" s="379">
        <v>6.9999999999999999E-6</v>
      </c>
      <c r="AW12" s="379">
        <v>6.2000000000000003E-5</v>
      </c>
      <c r="AX12" s="379">
        <v>-6.9999999999999999E-6</v>
      </c>
      <c r="AY12" s="379">
        <v>2.5000000000000001E-5</v>
      </c>
      <c r="AZ12" s="379">
        <v>9.0000000000000002E-6</v>
      </c>
      <c r="BA12" s="379">
        <v>3.0000000000000001E-6</v>
      </c>
      <c r="BB12" s="379">
        <v>3.0000000000000001E-6</v>
      </c>
      <c r="BC12" s="379">
        <v>3.0000000000000001E-5</v>
      </c>
      <c r="BD12" s="379">
        <v>5.0000000000000004E-6</v>
      </c>
      <c r="BE12" s="379">
        <v>0</v>
      </c>
      <c r="BF12" s="379">
        <v>0</v>
      </c>
      <c r="BG12" s="379">
        <v>0</v>
      </c>
      <c r="BH12" s="379">
        <v>6.0000000000000002E-6</v>
      </c>
      <c r="BI12" s="379">
        <v>0</v>
      </c>
      <c r="BJ12" s="379">
        <v>1.9999999999999999E-6</v>
      </c>
      <c r="BK12" s="379">
        <v>6.0000000000000002E-5</v>
      </c>
      <c r="BL12" s="379">
        <v>1.9999999999999999E-6</v>
      </c>
      <c r="BM12" s="379">
        <v>1.3200000000000001E-4</v>
      </c>
      <c r="BN12" s="379">
        <v>6.6000000000000005E-5</v>
      </c>
      <c r="BO12" s="379">
        <v>4.4299999999999998E-4</v>
      </c>
      <c r="BP12" s="379">
        <v>3.21E-4</v>
      </c>
      <c r="BQ12" s="379">
        <v>2.4000000000000001E-5</v>
      </c>
      <c r="BR12" s="379">
        <v>3.9999999999999998E-6</v>
      </c>
      <c r="BS12" s="379">
        <v>1.0000000000000001E-5</v>
      </c>
      <c r="BT12" s="379">
        <v>5.0000000000000004E-6</v>
      </c>
      <c r="BU12" s="379">
        <v>9.9999999999999995E-7</v>
      </c>
      <c r="BV12" s="379">
        <v>9.9999999999999995E-7</v>
      </c>
      <c r="BW12" s="379">
        <v>9.9999999999999995E-7</v>
      </c>
      <c r="BX12" s="379">
        <v>9.9999999999999995E-7</v>
      </c>
      <c r="BY12" s="379">
        <v>9.9999999999999995E-7</v>
      </c>
      <c r="BZ12" s="379">
        <v>3.0000000000000001E-6</v>
      </c>
      <c r="CA12" s="379">
        <v>0</v>
      </c>
      <c r="CB12" s="379">
        <v>1.9999999999999999E-6</v>
      </c>
      <c r="CC12" s="379">
        <v>9.9999999999999995E-7</v>
      </c>
      <c r="CD12" s="379">
        <v>0</v>
      </c>
      <c r="CE12" s="379">
        <v>0</v>
      </c>
      <c r="CF12" s="379">
        <v>1.9999999999999999E-6</v>
      </c>
      <c r="CG12" s="379">
        <v>1.9999999999999999E-6</v>
      </c>
      <c r="CH12" s="379">
        <v>0</v>
      </c>
      <c r="CI12" s="379">
        <v>9.9999999999999995E-7</v>
      </c>
      <c r="CJ12" s="379">
        <v>9.9999999999999995E-7</v>
      </c>
      <c r="CK12" s="379">
        <v>0</v>
      </c>
      <c r="CL12" s="379">
        <v>9.9999999999999995E-7</v>
      </c>
      <c r="CM12" s="379">
        <v>9.9999999999999995E-7</v>
      </c>
      <c r="CN12" s="379">
        <v>1.9999999999999999E-6</v>
      </c>
      <c r="CO12" s="379">
        <v>9.9999999999999995E-7</v>
      </c>
      <c r="CP12" s="379">
        <v>1.9999999999999999E-6</v>
      </c>
      <c r="CQ12" s="379">
        <v>9.9999999999999995E-7</v>
      </c>
      <c r="CR12" s="379">
        <v>9.0000000000000002E-6</v>
      </c>
      <c r="CS12" s="379">
        <v>9.9999999999999995E-7</v>
      </c>
      <c r="CT12" s="379">
        <v>9.9999999999999995E-7</v>
      </c>
      <c r="CU12" s="379">
        <v>9.9999999999999995E-7</v>
      </c>
      <c r="CV12" s="379">
        <v>9.9999999999999995E-7</v>
      </c>
      <c r="CW12" s="379">
        <v>9.9999999999999995E-7</v>
      </c>
      <c r="CX12" s="379">
        <v>9.9999999999999995E-7</v>
      </c>
      <c r="CY12" s="379">
        <v>0</v>
      </c>
      <c r="CZ12" s="379">
        <v>-9.9999999999999995E-7</v>
      </c>
      <c r="DA12" s="379">
        <v>-9.9999999999999995E-7</v>
      </c>
      <c r="DB12" s="379">
        <v>1.9999999999999999E-6</v>
      </c>
      <c r="DC12" s="379">
        <v>3.9999999999999998E-6</v>
      </c>
      <c r="DD12" s="379">
        <v>1.9999999999999999E-6</v>
      </c>
      <c r="DE12" s="379">
        <v>6.9999999999999999E-6</v>
      </c>
      <c r="DF12" s="379">
        <v>1.9999999999999999E-6</v>
      </c>
      <c r="DG12" s="379">
        <v>1.4E-5</v>
      </c>
      <c r="DH12" s="380">
        <v>1.0462229999999999</v>
      </c>
    </row>
    <row r="13" spans="2:112" ht="13.5" customHeight="1">
      <c r="B13" s="70" t="s">
        <v>486</v>
      </c>
      <c r="C13" s="253" t="s">
        <v>439</v>
      </c>
      <c r="D13" s="379">
        <v>4.1999999999999998E-5</v>
      </c>
      <c r="E13" s="379">
        <v>2.8249999999999998E-3</v>
      </c>
      <c r="F13" s="379">
        <v>8.7000000000000001E-5</v>
      </c>
      <c r="G13" s="379">
        <v>3.0490000000000001E-3</v>
      </c>
      <c r="H13" s="379">
        <v>3.3089999999999999E-3</v>
      </c>
      <c r="I13" s="379">
        <v>6.0000000000000002E-6</v>
      </c>
      <c r="J13" s="379">
        <v>5.0000000000000004E-6</v>
      </c>
      <c r="K13" s="379">
        <v>1.0486279999999999</v>
      </c>
      <c r="L13" s="379">
        <v>2.2948E-2</v>
      </c>
      <c r="M13" s="379">
        <v>5.9520999999999998E-2</v>
      </c>
      <c r="N13" s="379">
        <v>0</v>
      </c>
      <c r="O13" s="379">
        <v>1.7E-5</v>
      </c>
      <c r="P13" s="379">
        <v>2.3800000000000001E-4</v>
      </c>
      <c r="Q13" s="379">
        <v>1.2489999999999999E-3</v>
      </c>
      <c r="R13" s="379">
        <v>9.8999999999999994E-5</v>
      </c>
      <c r="S13" s="379">
        <v>5.71E-4</v>
      </c>
      <c r="T13" s="379">
        <v>8.1000000000000004E-5</v>
      </c>
      <c r="U13" s="379">
        <v>1.5999999999999999E-5</v>
      </c>
      <c r="V13" s="379">
        <v>6.0000000000000002E-6</v>
      </c>
      <c r="W13" s="379">
        <v>9.0000000000000006E-5</v>
      </c>
      <c r="X13" s="379">
        <v>0</v>
      </c>
      <c r="Y13" s="379">
        <v>2.9020000000000001E-3</v>
      </c>
      <c r="Z13" s="379">
        <v>1.36E-4</v>
      </c>
      <c r="AA13" s="379">
        <v>0</v>
      </c>
      <c r="AB13" s="379">
        <v>3.0249999999999999E-3</v>
      </c>
      <c r="AC13" s="379">
        <v>6.4989999999999996E-3</v>
      </c>
      <c r="AD13" s="379">
        <v>0</v>
      </c>
      <c r="AE13" s="379">
        <v>1.7E-5</v>
      </c>
      <c r="AF13" s="379">
        <v>1.5E-5</v>
      </c>
      <c r="AG13" s="379">
        <v>7.9999999999999996E-6</v>
      </c>
      <c r="AH13" s="379">
        <v>5.2300000000000003E-4</v>
      </c>
      <c r="AI13" s="379">
        <v>6.0000000000000002E-6</v>
      </c>
      <c r="AJ13" s="379">
        <v>7.9999999999999996E-6</v>
      </c>
      <c r="AK13" s="379">
        <v>0</v>
      </c>
      <c r="AL13" s="379">
        <v>4.5600000000000003E-4</v>
      </c>
      <c r="AM13" s="379">
        <v>3.0000000000000001E-6</v>
      </c>
      <c r="AN13" s="379">
        <v>9.9999999999999995E-7</v>
      </c>
      <c r="AO13" s="379">
        <v>5.0000000000000004E-6</v>
      </c>
      <c r="AP13" s="379">
        <v>9.9999999999999995E-7</v>
      </c>
      <c r="AQ13" s="379">
        <v>9.9999999999999995E-7</v>
      </c>
      <c r="AR13" s="379">
        <v>3.9999999999999998E-6</v>
      </c>
      <c r="AS13" s="379">
        <v>6.0000000000000002E-6</v>
      </c>
      <c r="AT13" s="379">
        <v>3.9999999999999998E-6</v>
      </c>
      <c r="AU13" s="379">
        <v>5.0000000000000004E-6</v>
      </c>
      <c r="AV13" s="379">
        <v>3.0000000000000001E-6</v>
      </c>
      <c r="AW13" s="379">
        <v>3.9999999999999998E-6</v>
      </c>
      <c r="AX13" s="379">
        <v>3.0000000000000001E-6</v>
      </c>
      <c r="AY13" s="379">
        <v>6.0000000000000002E-6</v>
      </c>
      <c r="AZ13" s="379">
        <v>5.0000000000000004E-6</v>
      </c>
      <c r="BA13" s="379">
        <v>5.0000000000000004E-6</v>
      </c>
      <c r="BB13" s="379">
        <v>3.9999999999999998E-6</v>
      </c>
      <c r="BC13" s="379">
        <v>5.0000000000000004E-6</v>
      </c>
      <c r="BD13" s="379">
        <v>6.0000000000000002E-6</v>
      </c>
      <c r="BE13" s="379">
        <v>0</v>
      </c>
      <c r="BF13" s="379">
        <v>0</v>
      </c>
      <c r="BG13" s="379">
        <v>0</v>
      </c>
      <c r="BH13" s="379">
        <v>7.9999999999999996E-6</v>
      </c>
      <c r="BI13" s="379">
        <v>2.5000000000000001E-5</v>
      </c>
      <c r="BJ13" s="379">
        <v>3.0000000000000001E-6</v>
      </c>
      <c r="BK13" s="379">
        <v>5.4900000000000001E-4</v>
      </c>
      <c r="BL13" s="379">
        <v>3.0000000000000001E-6</v>
      </c>
      <c r="BM13" s="379">
        <v>3.8000000000000002E-5</v>
      </c>
      <c r="BN13" s="379">
        <v>1.2999999999999999E-5</v>
      </c>
      <c r="BO13" s="379">
        <v>6.0000000000000002E-6</v>
      </c>
      <c r="BP13" s="379">
        <v>5.0000000000000004E-6</v>
      </c>
      <c r="BQ13" s="379">
        <v>5.0000000000000004E-6</v>
      </c>
      <c r="BR13" s="379">
        <v>6.9999999999999999E-6</v>
      </c>
      <c r="BS13" s="379">
        <v>6.9999999999999999E-6</v>
      </c>
      <c r="BT13" s="379">
        <v>3.9999999999999998E-6</v>
      </c>
      <c r="BU13" s="379">
        <v>3.9999999999999998E-6</v>
      </c>
      <c r="BV13" s="379">
        <v>3.0000000000000001E-6</v>
      </c>
      <c r="BW13" s="379">
        <v>3.9999999999999998E-6</v>
      </c>
      <c r="BX13" s="379">
        <v>3.0000000000000001E-6</v>
      </c>
      <c r="BY13" s="379">
        <v>9.9999999999999995E-7</v>
      </c>
      <c r="BZ13" s="379">
        <v>9.0000000000000002E-6</v>
      </c>
      <c r="CA13" s="379">
        <v>3.0000000000000001E-6</v>
      </c>
      <c r="CB13" s="379">
        <v>7.9999999999999996E-6</v>
      </c>
      <c r="CC13" s="379">
        <v>5.0000000000000004E-6</v>
      </c>
      <c r="CD13" s="379">
        <v>1.2999999999999999E-5</v>
      </c>
      <c r="CE13" s="379">
        <v>3.0000000000000001E-6</v>
      </c>
      <c r="CF13" s="379">
        <v>3.9999999999999998E-6</v>
      </c>
      <c r="CG13" s="379">
        <v>1.02E-4</v>
      </c>
      <c r="CH13" s="379">
        <v>1.9999999999999999E-6</v>
      </c>
      <c r="CI13" s="379">
        <v>1.2999999999999999E-5</v>
      </c>
      <c r="CJ13" s="379">
        <v>6.9999999999999999E-6</v>
      </c>
      <c r="CK13" s="379">
        <v>9.0000000000000002E-6</v>
      </c>
      <c r="CL13" s="379">
        <v>1.2E-5</v>
      </c>
      <c r="CM13" s="379">
        <v>1.2E-5</v>
      </c>
      <c r="CN13" s="379">
        <v>1.6000000000000001E-4</v>
      </c>
      <c r="CO13" s="379">
        <v>1.413E-3</v>
      </c>
      <c r="CP13" s="379">
        <v>2.6600000000000001E-4</v>
      </c>
      <c r="CQ13" s="379">
        <v>8.7900000000000001E-4</v>
      </c>
      <c r="CR13" s="379">
        <v>9.0000000000000002E-6</v>
      </c>
      <c r="CS13" s="379">
        <v>2.96E-3</v>
      </c>
      <c r="CT13" s="379">
        <v>5.483E-3</v>
      </c>
      <c r="CU13" s="379">
        <v>3.5799999999999997E-4</v>
      </c>
      <c r="CV13" s="379">
        <v>6.0000000000000002E-6</v>
      </c>
      <c r="CW13" s="379">
        <v>7.9999999999999996E-6</v>
      </c>
      <c r="CX13" s="379">
        <v>5.0000000000000004E-6</v>
      </c>
      <c r="CY13" s="379">
        <v>6.0000000000000002E-6</v>
      </c>
      <c r="CZ13" s="379">
        <v>1.7815999999999999E-2</v>
      </c>
      <c r="DA13" s="379">
        <v>3.9393999999999998E-2</v>
      </c>
      <c r="DB13" s="379">
        <v>1.7E-5</v>
      </c>
      <c r="DC13" s="379">
        <v>1.8E-5</v>
      </c>
      <c r="DD13" s="379">
        <v>1.4E-5</v>
      </c>
      <c r="DE13" s="379">
        <v>2.0539999999999998E-3</v>
      </c>
      <c r="DF13" s="379">
        <v>1.0000000000000001E-5</v>
      </c>
      <c r="DG13" s="379">
        <v>3.0000000000000001E-5</v>
      </c>
      <c r="DH13" s="380">
        <v>1.228248</v>
      </c>
    </row>
    <row r="14" spans="2:112" ht="13.5" customHeight="1">
      <c r="B14" s="70" t="s">
        <v>487</v>
      </c>
      <c r="C14" s="253" t="s">
        <v>623</v>
      </c>
      <c r="D14" s="379">
        <v>1.9999999999999999E-6</v>
      </c>
      <c r="E14" s="379">
        <v>6.9999999999999999E-6</v>
      </c>
      <c r="F14" s="379">
        <v>9.9999999999999995E-7</v>
      </c>
      <c r="G14" s="379">
        <v>9.9999999999999995E-7</v>
      </c>
      <c r="H14" s="379">
        <v>1.6969999999999999E-3</v>
      </c>
      <c r="I14" s="379">
        <v>3.0000000000000001E-6</v>
      </c>
      <c r="J14" s="379">
        <v>1.9999999999999999E-6</v>
      </c>
      <c r="K14" s="379">
        <v>8.2000000000000001E-5</v>
      </c>
      <c r="L14" s="379">
        <v>1.0017430000000001</v>
      </c>
      <c r="M14" s="379">
        <v>5.0000000000000004E-6</v>
      </c>
      <c r="N14" s="379">
        <v>0</v>
      </c>
      <c r="O14" s="379">
        <v>9.9999999999999995E-7</v>
      </c>
      <c r="P14" s="379">
        <v>9.9999999999999995E-7</v>
      </c>
      <c r="Q14" s="379">
        <v>3.0000000000000001E-6</v>
      </c>
      <c r="R14" s="379">
        <v>9.9999999999999995E-7</v>
      </c>
      <c r="S14" s="379">
        <v>9.9999999999999995E-7</v>
      </c>
      <c r="T14" s="379">
        <v>9.9999999999999995E-7</v>
      </c>
      <c r="U14" s="379">
        <v>9.9999999999999995E-7</v>
      </c>
      <c r="V14" s="379">
        <v>0</v>
      </c>
      <c r="W14" s="379">
        <v>9.9999999999999995E-7</v>
      </c>
      <c r="X14" s="379">
        <v>0</v>
      </c>
      <c r="Y14" s="379">
        <v>9.9999999999999995E-7</v>
      </c>
      <c r="Z14" s="379">
        <v>9.9999999999999995E-7</v>
      </c>
      <c r="AA14" s="379">
        <v>0</v>
      </c>
      <c r="AB14" s="379">
        <v>1.0000000000000001E-5</v>
      </c>
      <c r="AC14" s="379">
        <v>9.9999999999999995E-7</v>
      </c>
      <c r="AD14" s="379">
        <v>0</v>
      </c>
      <c r="AE14" s="379">
        <v>3.9999999999999998E-6</v>
      </c>
      <c r="AF14" s="379">
        <v>9.9999999999999995E-7</v>
      </c>
      <c r="AG14" s="379">
        <v>9.9999999999999995E-7</v>
      </c>
      <c r="AH14" s="379">
        <v>9.9999999999999995E-7</v>
      </c>
      <c r="AI14" s="379">
        <v>9.9999999999999995E-7</v>
      </c>
      <c r="AJ14" s="379">
        <v>1.9999999999999999E-6</v>
      </c>
      <c r="AK14" s="379">
        <v>0</v>
      </c>
      <c r="AL14" s="379">
        <v>3.0000000000000001E-6</v>
      </c>
      <c r="AM14" s="379">
        <v>1.9999999999999999E-6</v>
      </c>
      <c r="AN14" s="379">
        <v>3.9999999999999998E-6</v>
      </c>
      <c r="AO14" s="379">
        <v>3.0000000000000001E-6</v>
      </c>
      <c r="AP14" s="379">
        <v>1.9999999999999999E-6</v>
      </c>
      <c r="AQ14" s="379">
        <v>9.9999999999999995E-7</v>
      </c>
      <c r="AR14" s="379">
        <v>1.9999999999999999E-6</v>
      </c>
      <c r="AS14" s="379">
        <v>9.9999999999999995E-7</v>
      </c>
      <c r="AT14" s="379">
        <v>1.9999999999999999E-6</v>
      </c>
      <c r="AU14" s="379">
        <v>1.9999999999999999E-6</v>
      </c>
      <c r="AV14" s="379">
        <v>9.9999999999999995E-7</v>
      </c>
      <c r="AW14" s="379">
        <v>9.9999999999999995E-7</v>
      </c>
      <c r="AX14" s="379">
        <v>9.9999999999999995E-7</v>
      </c>
      <c r="AY14" s="379">
        <v>9.9999999999999995E-7</v>
      </c>
      <c r="AZ14" s="379">
        <v>9.9999999999999995E-7</v>
      </c>
      <c r="BA14" s="379">
        <v>9.9999999999999995E-7</v>
      </c>
      <c r="BB14" s="379">
        <v>9.9999999999999995E-7</v>
      </c>
      <c r="BC14" s="379">
        <v>1.9999999999999999E-6</v>
      </c>
      <c r="BD14" s="379">
        <v>9.9999999999999995E-7</v>
      </c>
      <c r="BE14" s="379">
        <v>0</v>
      </c>
      <c r="BF14" s="379">
        <v>0</v>
      </c>
      <c r="BG14" s="379">
        <v>0</v>
      </c>
      <c r="BH14" s="379">
        <v>0</v>
      </c>
      <c r="BI14" s="379">
        <v>0</v>
      </c>
      <c r="BJ14" s="379">
        <v>1.9999999999999999E-6</v>
      </c>
      <c r="BK14" s="379">
        <v>9.9999999999999995E-7</v>
      </c>
      <c r="BL14" s="379">
        <v>9.9999999999999995E-7</v>
      </c>
      <c r="BM14" s="379">
        <v>3.0000000000000001E-6</v>
      </c>
      <c r="BN14" s="379">
        <v>3.9999999999999998E-6</v>
      </c>
      <c r="BO14" s="379">
        <v>3.0000000000000001E-6</v>
      </c>
      <c r="BP14" s="379">
        <v>3.0000000000000001E-6</v>
      </c>
      <c r="BQ14" s="379">
        <v>9.9999999999999995E-7</v>
      </c>
      <c r="BR14" s="379">
        <v>9.9999999999999995E-7</v>
      </c>
      <c r="BS14" s="379">
        <v>1.9999999999999999E-6</v>
      </c>
      <c r="BT14" s="379">
        <v>1.9999999999999999E-6</v>
      </c>
      <c r="BU14" s="379">
        <v>7.9999999999999996E-6</v>
      </c>
      <c r="BV14" s="379">
        <v>1.9999999999999999E-6</v>
      </c>
      <c r="BW14" s="379">
        <v>3.0000000000000001E-6</v>
      </c>
      <c r="BX14" s="379">
        <v>1.9999999999999999E-6</v>
      </c>
      <c r="BY14" s="379">
        <v>0</v>
      </c>
      <c r="BZ14" s="379">
        <v>1.9999999999999999E-6</v>
      </c>
      <c r="CA14" s="379">
        <v>9.9999999999999995E-7</v>
      </c>
      <c r="CB14" s="379">
        <v>3.0000000000000001E-6</v>
      </c>
      <c r="CC14" s="379">
        <v>3.9999999999999998E-6</v>
      </c>
      <c r="CD14" s="379">
        <v>5.0000000000000004E-6</v>
      </c>
      <c r="CE14" s="379">
        <v>1.9999999999999999E-6</v>
      </c>
      <c r="CF14" s="379">
        <v>9.9999999999999995E-7</v>
      </c>
      <c r="CG14" s="379">
        <v>3.1000000000000001E-5</v>
      </c>
      <c r="CH14" s="379">
        <v>0</v>
      </c>
      <c r="CI14" s="379">
        <v>1.9999999999999999E-6</v>
      </c>
      <c r="CJ14" s="379">
        <v>1.9999999999999999E-6</v>
      </c>
      <c r="CK14" s="379">
        <v>9.9999999999999995E-7</v>
      </c>
      <c r="CL14" s="379">
        <v>3.0000000000000001E-6</v>
      </c>
      <c r="CM14" s="379">
        <v>9.9999999999999995E-7</v>
      </c>
      <c r="CN14" s="379">
        <v>5.0000000000000004E-6</v>
      </c>
      <c r="CO14" s="379">
        <v>4.1999999999999998E-5</v>
      </c>
      <c r="CP14" s="379">
        <v>3.0000000000000001E-6</v>
      </c>
      <c r="CQ14" s="379">
        <v>5.5999999999999999E-5</v>
      </c>
      <c r="CR14" s="379">
        <v>3.9999999999999998E-6</v>
      </c>
      <c r="CS14" s="379">
        <v>1.21E-4</v>
      </c>
      <c r="CT14" s="379">
        <v>2.34E-4</v>
      </c>
      <c r="CU14" s="379">
        <v>3.0000000000000001E-6</v>
      </c>
      <c r="CV14" s="379">
        <v>9.9999999999999995E-7</v>
      </c>
      <c r="CW14" s="379">
        <v>9.9999999999999995E-7</v>
      </c>
      <c r="CX14" s="379">
        <v>1.9999999999999999E-6</v>
      </c>
      <c r="CY14" s="379">
        <v>1.9999999999999999E-6</v>
      </c>
      <c r="CZ14" s="379">
        <v>1.6999999999999999E-3</v>
      </c>
      <c r="DA14" s="379">
        <v>4.7060000000000001E-3</v>
      </c>
      <c r="DB14" s="379">
        <v>1.9999999999999999E-6</v>
      </c>
      <c r="DC14" s="379">
        <v>9.9999999999999995E-7</v>
      </c>
      <c r="DD14" s="379">
        <v>9.9999999999999995E-7</v>
      </c>
      <c r="DE14" s="379">
        <v>1.5200000000000001E-4</v>
      </c>
      <c r="DF14" s="379">
        <v>9.9999999999999995E-7</v>
      </c>
      <c r="DG14" s="379">
        <v>3.01E-4</v>
      </c>
      <c r="DH14" s="380">
        <v>1.011042</v>
      </c>
    </row>
    <row r="15" spans="2:112" ht="13.5" customHeight="1">
      <c r="B15" s="70" t="s">
        <v>488</v>
      </c>
      <c r="C15" s="366" t="s">
        <v>624</v>
      </c>
      <c r="D15" s="379">
        <v>2.05E-4</v>
      </c>
      <c r="E15" s="379">
        <v>5.306E-3</v>
      </c>
      <c r="F15" s="379">
        <v>4.9399999999999997E-4</v>
      </c>
      <c r="G15" s="379">
        <v>3.8999999999999999E-5</v>
      </c>
      <c r="H15" s="379">
        <v>1.05E-4</v>
      </c>
      <c r="I15" s="379">
        <v>0</v>
      </c>
      <c r="J15" s="379">
        <v>0</v>
      </c>
      <c r="K15" s="379">
        <v>5.9100000000000005E-4</v>
      </c>
      <c r="L15" s="379">
        <v>1.2999999999999999E-5</v>
      </c>
      <c r="M15" s="379">
        <v>1.000302</v>
      </c>
      <c r="N15" s="379">
        <v>0</v>
      </c>
      <c r="O15" s="379">
        <v>0</v>
      </c>
      <c r="P15" s="379">
        <v>0</v>
      </c>
      <c r="Q15" s="379">
        <v>5.0000000000000004E-6</v>
      </c>
      <c r="R15" s="379">
        <v>0</v>
      </c>
      <c r="S15" s="379">
        <v>9.9999999999999995E-7</v>
      </c>
      <c r="T15" s="379">
        <v>0</v>
      </c>
      <c r="U15" s="379">
        <v>0</v>
      </c>
      <c r="V15" s="379">
        <v>9.0000000000000002E-6</v>
      </c>
      <c r="W15" s="379">
        <v>0</v>
      </c>
      <c r="X15" s="379">
        <v>0</v>
      </c>
      <c r="Y15" s="379">
        <v>1.9999999999999999E-6</v>
      </c>
      <c r="Z15" s="379">
        <v>0</v>
      </c>
      <c r="AA15" s="379">
        <v>0</v>
      </c>
      <c r="AB15" s="379">
        <v>1.9999999999999999E-6</v>
      </c>
      <c r="AC15" s="379">
        <v>3.9999999999999998E-6</v>
      </c>
      <c r="AD15" s="379">
        <v>0</v>
      </c>
      <c r="AE15" s="379">
        <v>0</v>
      </c>
      <c r="AF15" s="379">
        <v>0</v>
      </c>
      <c r="AG15" s="379">
        <v>9.9999999999999995E-7</v>
      </c>
      <c r="AH15" s="379">
        <v>6.9999999999999999E-6</v>
      </c>
      <c r="AI15" s="379">
        <v>0</v>
      </c>
      <c r="AJ15" s="379">
        <v>0</v>
      </c>
      <c r="AK15" s="379">
        <v>0</v>
      </c>
      <c r="AL15" s="379">
        <v>0</v>
      </c>
      <c r="AM15" s="379">
        <v>0</v>
      </c>
      <c r="AN15" s="379">
        <v>0</v>
      </c>
      <c r="AO15" s="379">
        <v>0</v>
      </c>
      <c r="AP15" s="379">
        <v>0</v>
      </c>
      <c r="AQ15" s="379">
        <v>0</v>
      </c>
      <c r="AR15" s="379">
        <v>0</v>
      </c>
      <c r="AS15" s="379">
        <v>0</v>
      </c>
      <c r="AT15" s="379">
        <v>0</v>
      </c>
      <c r="AU15" s="379">
        <v>0</v>
      </c>
      <c r="AV15" s="379">
        <v>0</v>
      </c>
      <c r="AW15" s="379">
        <v>0</v>
      </c>
      <c r="AX15" s="379">
        <v>0</v>
      </c>
      <c r="AY15" s="379">
        <v>0</v>
      </c>
      <c r="AZ15" s="379">
        <v>0</v>
      </c>
      <c r="BA15" s="379">
        <v>0</v>
      </c>
      <c r="BB15" s="379">
        <v>0</v>
      </c>
      <c r="BC15" s="379">
        <v>0</v>
      </c>
      <c r="BD15" s="379">
        <v>0</v>
      </c>
      <c r="BE15" s="379">
        <v>0</v>
      </c>
      <c r="BF15" s="379">
        <v>0</v>
      </c>
      <c r="BG15" s="379">
        <v>0</v>
      </c>
      <c r="BH15" s="379">
        <v>0</v>
      </c>
      <c r="BI15" s="379">
        <v>0</v>
      </c>
      <c r="BJ15" s="379">
        <v>0</v>
      </c>
      <c r="BK15" s="379">
        <v>9.9999999999999995E-7</v>
      </c>
      <c r="BL15" s="379">
        <v>0</v>
      </c>
      <c r="BM15" s="379">
        <v>0</v>
      </c>
      <c r="BN15" s="379">
        <v>0</v>
      </c>
      <c r="BO15" s="379">
        <v>3.9999999999999998E-6</v>
      </c>
      <c r="BP15" s="379">
        <v>0</v>
      </c>
      <c r="BQ15" s="379">
        <v>0</v>
      </c>
      <c r="BR15" s="379">
        <v>0</v>
      </c>
      <c r="BS15" s="379">
        <v>0</v>
      </c>
      <c r="BT15" s="379">
        <v>0</v>
      </c>
      <c r="BU15" s="379">
        <v>9.9999999999999995E-7</v>
      </c>
      <c r="BV15" s="379">
        <v>0</v>
      </c>
      <c r="BW15" s="379">
        <v>0</v>
      </c>
      <c r="BX15" s="379">
        <v>0</v>
      </c>
      <c r="BY15" s="379">
        <v>0</v>
      </c>
      <c r="BZ15" s="379">
        <v>0</v>
      </c>
      <c r="CA15" s="379">
        <v>0</v>
      </c>
      <c r="CB15" s="379">
        <v>0</v>
      </c>
      <c r="CC15" s="379">
        <v>0</v>
      </c>
      <c r="CD15" s="379">
        <v>0</v>
      </c>
      <c r="CE15" s="379">
        <v>0</v>
      </c>
      <c r="CF15" s="379">
        <v>0</v>
      </c>
      <c r="CG15" s="379">
        <v>0</v>
      </c>
      <c r="CH15" s="379">
        <v>0</v>
      </c>
      <c r="CI15" s="379">
        <v>0</v>
      </c>
      <c r="CJ15" s="379">
        <v>0</v>
      </c>
      <c r="CK15" s="379">
        <v>0</v>
      </c>
      <c r="CL15" s="379">
        <v>0</v>
      </c>
      <c r="CM15" s="379">
        <v>0</v>
      </c>
      <c r="CN15" s="379">
        <v>0</v>
      </c>
      <c r="CO15" s="379">
        <v>6.9999999999999999E-6</v>
      </c>
      <c r="CP15" s="379">
        <v>3.6000000000000001E-5</v>
      </c>
      <c r="CQ15" s="379">
        <v>1.9999999999999999E-6</v>
      </c>
      <c r="CR15" s="379">
        <v>0</v>
      </c>
      <c r="CS15" s="379">
        <v>3.9999999999999998E-6</v>
      </c>
      <c r="CT15" s="379">
        <v>6.0000000000000002E-6</v>
      </c>
      <c r="CU15" s="379">
        <v>0</v>
      </c>
      <c r="CV15" s="379">
        <v>0</v>
      </c>
      <c r="CW15" s="379">
        <v>0</v>
      </c>
      <c r="CX15" s="379">
        <v>0</v>
      </c>
      <c r="CY15" s="379">
        <v>0</v>
      </c>
      <c r="CZ15" s="379">
        <v>1.7E-5</v>
      </c>
      <c r="DA15" s="379">
        <v>3.6000000000000001E-5</v>
      </c>
      <c r="DB15" s="379">
        <v>0</v>
      </c>
      <c r="DC15" s="379">
        <v>9.0000000000000002E-6</v>
      </c>
      <c r="DD15" s="379">
        <v>1.13E-4</v>
      </c>
      <c r="DE15" s="379">
        <v>1.9999999999999999E-6</v>
      </c>
      <c r="DF15" s="379">
        <v>0</v>
      </c>
      <c r="DG15" s="379">
        <v>0</v>
      </c>
      <c r="DH15" s="380">
        <v>1.007328</v>
      </c>
    </row>
    <row r="16" spans="2:112" ht="13.5" customHeight="1">
      <c r="B16" s="70" t="s">
        <v>489</v>
      </c>
      <c r="C16" s="252" t="s">
        <v>440</v>
      </c>
      <c r="D16" s="379">
        <v>0</v>
      </c>
      <c r="E16" s="379">
        <v>0</v>
      </c>
      <c r="F16" s="379">
        <v>0</v>
      </c>
      <c r="G16" s="379">
        <v>0</v>
      </c>
      <c r="H16" s="379">
        <v>0</v>
      </c>
      <c r="I16" s="379">
        <v>0</v>
      </c>
      <c r="J16" s="379">
        <v>0</v>
      </c>
      <c r="K16" s="379">
        <v>0</v>
      </c>
      <c r="L16" s="379">
        <v>0</v>
      </c>
      <c r="M16" s="379">
        <v>0</v>
      </c>
      <c r="N16" s="379">
        <v>1</v>
      </c>
      <c r="O16" s="379">
        <v>0</v>
      </c>
      <c r="P16" s="379">
        <v>0</v>
      </c>
      <c r="Q16" s="379">
        <v>0</v>
      </c>
      <c r="R16" s="379">
        <v>0</v>
      </c>
      <c r="S16" s="379">
        <v>0</v>
      </c>
      <c r="T16" s="379">
        <v>0</v>
      </c>
      <c r="U16" s="379">
        <v>0</v>
      </c>
      <c r="V16" s="379">
        <v>0</v>
      </c>
      <c r="W16" s="379">
        <v>0</v>
      </c>
      <c r="X16" s="379">
        <v>0</v>
      </c>
      <c r="Y16" s="379">
        <v>0</v>
      </c>
      <c r="Z16" s="379">
        <v>0</v>
      </c>
      <c r="AA16" s="379">
        <v>0</v>
      </c>
      <c r="AB16" s="379">
        <v>0</v>
      </c>
      <c r="AC16" s="379">
        <v>0</v>
      </c>
      <c r="AD16" s="379">
        <v>0</v>
      </c>
      <c r="AE16" s="379">
        <v>0</v>
      </c>
      <c r="AF16" s="379">
        <v>0</v>
      </c>
      <c r="AG16" s="379">
        <v>0</v>
      </c>
      <c r="AH16" s="379">
        <v>0</v>
      </c>
      <c r="AI16" s="379">
        <v>0</v>
      </c>
      <c r="AJ16" s="379">
        <v>0</v>
      </c>
      <c r="AK16" s="379">
        <v>0</v>
      </c>
      <c r="AL16" s="379">
        <v>0</v>
      </c>
      <c r="AM16" s="379">
        <v>0</v>
      </c>
      <c r="AN16" s="379">
        <v>0</v>
      </c>
      <c r="AO16" s="379">
        <v>0</v>
      </c>
      <c r="AP16" s="379">
        <v>0</v>
      </c>
      <c r="AQ16" s="379">
        <v>0</v>
      </c>
      <c r="AR16" s="379">
        <v>0</v>
      </c>
      <c r="AS16" s="379">
        <v>0</v>
      </c>
      <c r="AT16" s="379">
        <v>0</v>
      </c>
      <c r="AU16" s="379">
        <v>0</v>
      </c>
      <c r="AV16" s="379">
        <v>0</v>
      </c>
      <c r="AW16" s="379">
        <v>0</v>
      </c>
      <c r="AX16" s="379">
        <v>0</v>
      </c>
      <c r="AY16" s="379">
        <v>0</v>
      </c>
      <c r="AZ16" s="379">
        <v>0</v>
      </c>
      <c r="BA16" s="379">
        <v>0</v>
      </c>
      <c r="BB16" s="379">
        <v>0</v>
      </c>
      <c r="BC16" s="379">
        <v>0</v>
      </c>
      <c r="BD16" s="379">
        <v>0</v>
      </c>
      <c r="BE16" s="379">
        <v>0</v>
      </c>
      <c r="BF16" s="379">
        <v>0</v>
      </c>
      <c r="BG16" s="379">
        <v>0</v>
      </c>
      <c r="BH16" s="379">
        <v>0</v>
      </c>
      <c r="BI16" s="379">
        <v>0</v>
      </c>
      <c r="BJ16" s="379">
        <v>0</v>
      </c>
      <c r="BK16" s="379">
        <v>0</v>
      </c>
      <c r="BL16" s="379">
        <v>0</v>
      </c>
      <c r="BM16" s="379">
        <v>0</v>
      </c>
      <c r="BN16" s="379">
        <v>0</v>
      </c>
      <c r="BO16" s="379">
        <v>0</v>
      </c>
      <c r="BP16" s="379">
        <v>0</v>
      </c>
      <c r="BQ16" s="379">
        <v>0</v>
      </c>
      <c r="BR16" s="379">
        <v>0</v>
      </c>
      <c r="BS16" s="379">
        <v>0</v>
      </c>
      <c r="BT16" s="379">
        <v>0</v>
      </c>
      <c r="BU16" s="379">
        <v>0</v>
      </c>
      <c r="BV16" s="379">
        <v>0</v>
      </c>
      <c r="BW16" s="379">
        <v>0</v>
      </c>
      <c r="BX16" s="379">
        <v>0</v>
      </c>
      <c r="BY16" s="379">
        <v>0</v>
      </c>
      <c r="BZ16" s="379">
        <v>0</v>
      </c>
      <c r="CA16" s="379">
        <v>0</v>
      </c>
      <c r="CB16" s="379">
        <v>0</v>
      </c>
      <c r="CC16" s="379">
        <v>0</v>
      </c>
      <c r="CD16" s="379">
        <v>0</v>
      </c>
      <c r="CE16" s="379">
        <v>0</v>
      </c>
      <c r="CF16" s="379">
        <v>0</v>
      </c>
      <c r="CG16" s="379">
        <v>0</v>
      </c>
      <c r="CH16" s="379">
        <v>0</v>
      </c>
      <c r="CI16" s="379">
        <v>0</v>
      </c>
      <c r="CJ16" s="379">
        <v>0</v>
      </c>
      <c r="CK16" s="379">
        <v>0</v>
      </c>
      <c r="CL16" s="379">
        <v>0</v>
      </c>
      <c r="CM16" s="379">
        <v>0</v>
      </c>
      <c r="CN16" s="379">
        <v>0</v>
      </c>
      <c r="CO16" s="379">
        <v>0</v>
      </c>
      <c r="CP16" s="379">
        <v>0</v>
      </c>
      <c r="CQ16" s="379">
        <v>0</v>
      </c>
      <c r="CR16" s="379">
        <v>0</v>
      </c>
      <c r="CS16" s="379">
        <v>0</v>
      </c>
      <c r="CT16" s="379">
        <v>0</v>
      </c>
      <c r="CU16" s="379">
        <v>0</v>
      </c>
      <c r="CV16" s="379">
        <v>0</v>
      </c>
      <c r="CW16" s="379">
        <v>0</v>
      </c>
      <c r="CX16" s="379">
        <v>0</v>
      </c>
      <c r="CY16" s="379">
        <v>0</v>
      </c>
      <c r="CZ16" s="379">
        <v>0</v>
      </c>
      <c r="DA16" s="379">
        <v>0</v>
      </c>
      <c r="DB16" s="379">
        <v>0</v>
      </c>
      <c r="DC16" s="379">
        <v>0</v>
      </c>
      <c r="DD16" s="379">
        <v>0</v>
      </c>
      <c r="DE16" s="379">
        <v>0</v>
      </c>
      <c r="DF16" s="379">
        <v>0</v>
      </c>
      <c r="DG16" s="379">
        <v>0</v>
      </c>
      <c r="DH16" s="380">
        <v>1</v>
      </c>
    </row>
    <row r="17" spans="2:112" ht="13.5" customHeight="1">
      <c r="B17" s="70" t="s">
        <v>490</v>
      </c>
      <c r="C17" s="252" t="s">
        <v>441</v>
      </c>
      <c r="D17" s="379">
        <v>1.2999999999999999E-5</v>
      </c>
      <c r="E17" s="379">
        <v>3.0000000000000001E-6</v>
      </c>
      <c r="F17" s="379">
        <v>9.0000000000000002E-6</v>
      </c>
      <c r="G17" s="379">
        <v>4.0000000000000003E-5</v>
      </c>
      <c r="H17" s="379">
        <v>7.3200000000000001E-4</v>
      </c>
      <c r="I17" s="379">
        <v>5.0000000000000004E-6</v>
      </c>
      <c r="J17" s="379">
        <v>5.0000000000000004E-6</v>
      </c>
      <c r="K17" s="379">
        <v>5.0000000000000004E-6</v>
      </c>
      <c r="L17" s="379">
        <v>3.0000000000000001E-6</v>
      </c>
      <c r="M17" s="379">
        <v>3.0000000000000001E-6</v>
      </c>
      <c r="N17" s="379">
        <v>0</v>
      </c>
      <c r="O17" s="379">
        <v>1.003452</v>
      </c>
      <c r="P17" s="379">
        <v>1.0111999999999999E-2</v>
      </c>
      <c r="Q17" s="379">
        <v>2.6999999999999999E-5</v>
      </c>
      <c r="R17" s="379">
        <v>1.3999999999999999E-4</v>
      </c>
      <c r="S17" s="379">
        <v>3.8999999999999999E-5</v>
      </c>
      <c r="T17" s="379">
        <v>1.4E-5</v>
      </c>
      <c r="U17" s="379">
        <v>1.2E-5</v>
      </c>
      <c r="V17" s="379">
        <v>5.5000000000000002E-5</v>
      </c>
      <c r="W17" s="379">
        <v>3.0000000000000001E-6</v>
      </c>
      <c r="X17" s="379">
        <v>0</v>
      </c>
      <c r="Y17" s="379">
        <v>3.0000000000000001E-6</v>
      </c>
      <c r="Z17" s="379">
        <v>3.0000000000000001E-6</v>
      </c>
      <c r="AA17" s="379">
        <v>0</v>
      </c>
      <c r="AB17" s="379">
        <v>3.0000000000000001E-6</v>
      </c>
      <c r="AC17" s="379">
        <v>3.0000000000000001E-6</v>
      </c>
      <c r="AD17" s="379">
        <v>0</v>
      </c>
      <c r="AE17" s="379">
        <v>1.9999999999999999E-6</v>
      </c>
      <c r="AF17" s="379">
        <v>1.4E-5</v>
      </c>
      <c r="AG17" s="379">
        <v>2.6400000000000002E-4</v>
      </c>
      <c r="AH17" s="379">
        <v>8.2899999999999998E-4</v>
      </c>
      <c r="AI17" s="379">
        <v>5.0000000000000004E-6</v>
      </c>
      <c r="AJ17" s="379">
        <v>3.9999999999999998E-6</v>
      </c>
      <c r="AK17" s="379">
        <v>9.9999999999999995E-7</v>
      </c>
      <c r="AL17" s="379">
        <v>2.9E-5</v>
      </c>
      <c r="AM17" s="379">
        <v>3.0000000000000001E-6</v>
      </c>
      <c r="AN17" s="379">
        <v>9.9999999999999995E-7</v>
      </c>
      <c r="AO17" s="379">
        <v>3.0000000000000001E-6</v>
      </c>
      <c r="AP17" s="379">
        <v>1.9999999999999999E-6</v>
      </c>
      <c r="AQ17" s="379">
        <v>3.0000000000000001E-6</v>
      </c>
      <c r="AR17" s="379">
        <v>7.2000000000000002E-5</v>
      </c>
      <c r="AS17" s="379">
        <v>6.0000000000000002E-6</v>
      </c>
      <c r="AT17" s="379">
        <v>1.5E-5</v>
      </c>
      <c r="AU17" s="379">
        <v>3.0000000000000001E-6</v>
      </c>
      <c r="AV17" s="379">
        <v>1.9000000000000001E-5</v>
      </c>
      <c r="AW17" s="379">
        <v>3.8999999999999999E-5</v>
      </c>
      <c r="AX17" s="379">
        <v>5.3000000000000001E-5</v>
      </c>
      <c r="AY17" s="379">
        <v>6.0000000000000002E-6</v>
      </c>
      <c r="AZ17" s="379">
        <v>3.0000000000000001E-6</v>
      </c>
      <c r="BA17" s="379">
        <v>6.7999999999999999E-5</v>
      </c>
      <c r="BB17" s="379">
        <v>1.9999999999999999E-6</v>
      </c>
      <c r="BC17" s="379">
        <v>6.9999999999999999E-6</v>
      </c>
      <c r="BD17" s="379">
        <v>3.0000000000000001E-6</v>
      </c>
      <c r="BE17" s="379">
        <v>0</v>
      </c>
      <c r="BF17" s="379">
        <v>0</v>
      </c>
      <c r="BG17" s="379">
        <v>0</v>
      </c>
      <c r="BH17" s="379">
        <v>3.1000000000000001E-5</v>
      </c>
      <c r="BI17" s="379">
        <v>9.9999999999999995E-7</v>
      </c>
      <c r="BJ17" s="379">
        <v>1.9999999999999999E-6</v>
      </c>
      <c r="BK17" s="379">
        <v>9.0000000000000006E-5</v>
      </c>
      <c r="BL17" s="379">
        <v>1.2E-5</v>
      </c>
      <c r="BM17" s="379">
        <v>2.4000000000000001E-5</v>
      </c>
      <c r="BN17" s="379">
        <v>1.05E-4</v>
      </c>
      <c r="BO17" s="379">
        <v>2.5999999999999998E-5</v>
      </c>
      <c r="BP17" s="379">
        <v>1.2E-5</v>
      </c>
      <c r="BQ17" s="379">
        <v>3.9999999999999998E-6</v>
      </c>
      <c r="BR17" s="379">
        <v>7.9999999999999996E-6</v>
      </c>
      <c r="BS17" s="379">
        <v>1.2E-5</v>
      </c>
      <c r="BT17" s="379">
        <v>7.9999999999999996E-6</v>
      </c>
      <c r="BU17" s="379">
        <v>1.8E-5</v>
      </c>
      <c r="BV17" s="379">
        <v>5.0000000000000004E-6</v>
      </c>
      <c r="BW17" s="379">
        <v>3.0000000000000001E-6</v>
      </c>
      <c r="BX17" s="379">
        <v>3.0000000000000001E-6</v>
      </c>
      <c r="BY17" s="379">
        <v>1.9999999999999999E-6</v>
      </c>
      <c r="BZ17" s="379">
        <v>2.5999999999999998E-5</v>
      </c>
      <c r="CA17" s="379">
        <v>6.0000000000000002E-6</v>
      </c>
      <c r="CB17" s="379">
        <v>9.0000000000000002E-6</v>
      </c>
      <c r="CC17" s="379">
        <v>1.2400000000000001E-4</v>
      </c>
      <c r="CD17" s="379">
        <v>7.9999999999999996E-6</v>
      </c>
      <c r="CE17" s="379">
        <v>6.0000000000000002E-6</v>
      </c>
      <c r="CF17" s="379">
        <v>2.5000000000000001E-5</v>
      </c>
      <c r="CG17" s="379">
        <v>4.3999999999999999E-5</v>
      </c>
      <c r="CH17" s="379">
        <v>3.9999999999999998E-6</v>
      </c>
      <c r="CI17" s="379">
        <v>6.0000000000000002E-6</v>
      </c>
      <c r="CJ17" s="379">
        <v>6.9999999999999999E-6</v>
      </c>
      <c r="CK17" s="379">
        <v>1.9000000000000001E-5</v>
      </c>
      <c r="CL17" s="379">
        <v>6.0000000000000002E-6</v>
      </c>
      <c r="CM17" s="379">
        <v>6.9999999999999999E-6</v>
      </c>
      <c r="CN17" s="379">
        <v>9.0000000000000002E-6</v>
      </c>
      <c r="CO17" s="379">
        <v>3.0000000000000001E-6</v>
      </c>
      <c r="CP17" s="379">
        <v>6.0000000000000002E-6</v>
      </c>
      <c r="CQ17" s="379">
        <v>7.9999999999999996E-6</v>
      </c>
      <c r="CR17" s="379">
        <v>1.11E-4</v>
      </c>
      <c r="CS17" s="379">
        <v>1.1E-5</v>
      </c>
      <c r="CT17" s="379">
        <v>1.4E-5</v>
      </c>
      <c r="CU17" s="379">
        <v>2.5000000000000001E-5</v>
      </c>
      <c r="CV17" s="379">
        <v>7.9999999999999996E-6</v>
      </c>
      <c r="CW17" s="379">
        <v>5.0000000000000004E-6</v>
      </c>
      <c r="CX17" s="379">
        <v>5.0000000000000004E-6</v>
      </c>
      <c r="CY17" s="379">
        <v>2.5000000000000001E-5</v>
      </c>
      <c r="CZ17" s="379">
        <v>4.6E-5</v>
      </c>
      <c r="DA17" s="379">
        <v>5.0000000000000004E-6</v>
      </c>
      <c r="DB17" s="379">
        <v>1.2999999999999999E-5</v>
      </c>
      <c r="DC17" s="379">
        <v>1.2E-4</v>
      </c>
      <c r="DD17" s="379">
        <v>7.9999999999999996E-6</v>
      </c>
      <c r="DE17" s="379">
        <v>1.8E-5</v>
      </c>
      <c r="DF17" s="379">
        <v>5.7799999999999995E-4</v>
      </c>
      <c r="DG17" s="379">
        <v>5.0000000000000004E-6</v>
      </c>
      <c r="DH17" s="380">
        <v>1.017827</v>
      </c>
    </row>
    <row r="18" spans="2:112" ht="13.5" customHeight="1">
      <c r="B18" s="70" t="s">
        <v>491</v>
      </c>
      <c r="C18" s="252" t="s">
        <v>625</v>
      </c>
      <c r="D18" s="379">
        <v>2.5700000000000001E-4</v>
      </c>
      <c r="E18" s="379">
        <v>4.8000000000000001E-5</v>
      </c>
      <c r="F18" s="379">
        <v>2.8600000000000001E-4</v>
      </c>
      <c r="G18" s="379">
        <v>2.9E-5</v>
      </c>
      <c r="H18" s="379">
        <v>4.0400000000000001E-4</v>
      </c>
      <c r="I18" s="379">
        <v>2.23E-4</v>
      </c>
      <c r="J18" s="379">
        <v>1.6799999999999999E-4</v>
      </c>
      <c r="K18" s="379">
        <v>9.0000000000000006E-5</v>
      </c>
      <c r="L18" s="379">
        <v>4.0000000000000003E-5</v>
      </c>
      <c r="M18" s="379">
        <v>2.4000000000000001E-5</v>
      </c>
      <c r="N18" s="379">
        <v>0</v>
      </c>
      <c r="O18" s="379">
        <v>1E-4</v>
      </c>
      <c r="P18" s="379">
        <v>1.000723</v>
      </c>
      <c r="Q18" s="379">
        <v>6.7999999999999999E-5</v>
      </c>
      <c r="R18" s="379">
        <v>7.2999999999999999E-5</v>
      </c>
      <c r="S18" s="379">
        <v>1.08E-4</v>
      </c>
      <c r="T18" s="379">
        <v>1.0399999999999999E-4</v>
      </c>
      <c r="U18" s="379">
        <v>4.5000000000000003E-5</v>
      </c>
      <c r="V18" s="379">
        <v>3.3500000000000001E-4</v>
      </c>
      <c r="W18" s="379">
        <v>6.6000000000000005E-5</v>
      </c>
      <c r="X18" s="379">
        <v>0</v>
      </c>
      <c r="Y18" s="379">
        <v>6.0000000000000002E-5</v>
      </c>
      <c r="Z18" s="379">
        <v>8.6000000000000003E-5</v>
      </c>
      <c r="AA18" s="379">
        <v>0</v>
      </c>
      <c r="AB18" s="379">
        <v>1.13E-4</v>
      </c>
      <c r="AC18" s="379">
        <v>6.2000000000000003E-5</v>
      </c>
      <c r="AD18" s="379">
        <v>3.9999999999999998E-6</v>
      </c>
      <c r="AE18" s="379">
        <v>4.0000000000000003E-5</v>
      </c>
      <c r="AF18" s="379">
        <v>6.3999999999999997E-5</v>
      </c>
      <c r="AG18" s="379">
        <v>1.27E-4</v>
      </c>
      <c r="AH18" s="379">
        <v>1.7E-5</v>
      </c>
      <c r="AI18" s="379">
        <v>1.7799999999999999E-4</v>
      </c>
      <c r="AJ18" s="379">
        <v>6.9999999999999994E-5</v>
      </c>
      <c r="AK18" s="379">
        <v>1.0000000000000001E-5</v>
      </c>
      <c r="AL18" s="379">
        <v>1.2799999999999999E-4</v>
      </c>
      <c r="AM18" s="379">
        <v>1.2E-5</v>
      </c>
      <c r="AN18" s="379">
        <v>6.0000000000000002E-6</v>
      </c>
      <c r="AO18" s="379">
        <v>1.1900000000000001E-4</v>
      </c>
      <c r="AP18" s="379">
        <v>4.1E-5</v>
      </c>
      <c r="AQ18" s="379">
        <v>1.7E-5</v>
      </c>
      <c r="AR18" s="379">
        <v>2.0999999999999999E-5</v>
      </c>
      <c r="AS18" s="379">
        <v>6.8999999999999997E-5</v>
      </c>
      <c r="AT18" s="379">
        <v>5.7000000000000003E-5</v>
      </c>
      <c r="AU18" s="379">
        <v>8.2000000000000001E-5</v>
      </c>
      <c r="AV18" s="379">
        <v>4.6999999999999997E-5</v>
      </c>
      <c r="AW18" s="379">
        <v>8.5000000000000006E-5</v>
      </c>
      <c r="AX18" s="379">
        <v>1.34E-4</v>
      </c>
      <c r="AY18" s="379">
        <v>1.6200000000000001E-4</v>
      </c>
      <c r="AZ18" s="379">
        <v>6.2000000000000003E-5</v>
      </c>
      <c r="BA18" s="379">
        <v>1E-4</v>
      </c>
      <c r="BB18" s="379">
        <v>5.5999999999999999E-5</v>
      </c>
      <c r="BC18" s="379">
        <v>3.8999999999999999E-5</v>
      </c>
      <c r="BD18" s="379">
        <v>6.0000000000000002E-5</v>
      </c>
      <c r="BE18" s="379">
        <v>0</v>
      </c>
      <c r="BF18" s="379">
        <v>0</v>
      </c>
      <c r="BG18" s="379">
        <v>0</v>
      </c>
      <c r="BH18" s="379">
        <v>4.1999999999999998E-5</v>
      </c>
      <c r="BI18" s="379">
        <v>1.2E-5</v>
      </c>
      <c r="BJ18" s="379">
        <v>1.1E-5</v>
      </c>
      <c r="BK18" s="379">
        <v>1.55E-4</v>
      </c>
      <c r="BL18" s="379">
        <v>1.25E-4</v>
      </c>
      <c r="BM18" s="379">
        <v>2.23E-4</v>
      </c>
      <c r="BN18" s="379">
        <v>1.1E-4</v>
      </c>
      <c r="BO18" s="379">
        <v>1.1900000000000001E-4</v>
      </c>
      <c r="BP18" s="379">
        <v>1.16E-4</v>
      </c>
      <c r="BQ18" s="379">
        <v>2.5000000000000001E-5</v>
      </c>
      <c r="BR18" s="379">
        <v>4.5000000000000003E-5</v>
      </c>
      <c r="BS18" s="379">
        <v>7.7000000000000001E-5</v>
      </c>
      <c r="BT18" s="379">
        <v>1.56E-4</v>
      </c>
      <c r="BU18" s="379">
        <v>2.3599999999999999E-4</v>
      </c>
      <c r="BV18" s="379">
        <v>8.8999999999999995E-5</v>
      </c>
      <c r="BW18" s="379">
        <v>2.4000000000000001E-5</v>
      </c>
      <c r="BX18" s="379">
        <v>1.5E-5</v>
      </c>
      <c r="BY18" s="379">
        <v>6.9999999999999999E-6</v>
      </c>
      <c r="BZ18" s="379">
        <v>5.8999999999999998E-5</v>
      </c>
      <c r="CA18" s="379">
        <v>5.1999999999999997E-5</v>
      </c>
      <c r="CB18" s="379">
        <v>7.4999999999999993E-5</v>
      </c>
      <c r="CC18" s="379">
        <v>1.5300000000000001E-4</v>
      </c>
      <c r="CD18" s="379">
        <v>9.8999999999999994E-5</v>
      </c>
      <c r="CE18" s="379">
        <v>1.4E-5</v>
      </c>
      <c r="CF18" s="379">
        <v>1.11E-4</v>
      </c>
      <c r="CG18" s="379">
        <v>1.4899999999999999E-4</v>
      </c>
      <c r="CH18" s="379">
        <v>8.6000000000000003E-5</v>
      </c>
      <c r="CI18" s="379">
        <v>4.3999999999999999E-5</v>
      </c>
      <c r="CJ18" s="379">
        <v>5.7000000000000003E-5</v>
      </c>
      <c r="CK18" s="379">
        <v>6.0999999999999999E-5</v>
      </c>
      <c r="CL18" s="379">
        <v>5.3999999999999998E-5</v>
      </c>
      <c r="CM18" s="379">
        <v>6.6000000000000005E-5</v>
      </c>
      <c r="CN18" s="379">
        <v>2.4000000000000001E-4</v>
      </c>
      <c r="CO18" s="379">
        <v>1.8E-5</v>
      </c>
      <c r="CP18" s="379">
        <v>7.7999999999999999E-5</v>
      </c>
      <c r="CQ18" s="379">
        <v>1.63E-4</v>
      </c>
      <c r="CR18" s="379">
        <v>6.6299999999999996E-4</v>
      </c>
      <c r="CS18" s="379">
        <v>3.3799999999999998E-4</v>
      </c>
      <c r="CT18" s="379">
        <v>1.7100000000000001E-4</v>
      </c>
      <c r="CU18" s="379">
        <v>1.4170000000000001E-3</v>
      </c>
      <c r="CV18" s="379">
        <v>1.37E-4</v>
      </c>
      <c r="CW18" s="379">
        <v>3.4999999999999997E-5</v>
      </c>
      <c r="CX18" s="379">
        <v>6.6000000000000005E-5</v>
      </c>
      <c r="CY18" s="379">
        <v>1.12E-4</v>
      </c>
      <c r="CZ18" s="379">
        <v>3.2000000000000003E-4</v>
      </c>
      <c r="DA18" s="379">
        <v>9.0000000000000006E-5</v>
      </c>
      <c r="DB18" s="379">
        <v>6.6399999999999999E-4</v>
      </c>
      <c r="DC18" s="379">
        <v>2.1100000000000001E-4</v>
      </c>
      <c r="DD18" s="379">
        <v>4.6900000000000002E-4</v>
      </c>
      <c r="DE18" s="379">
        <v>1.8000000000000001E-4</v>
      </c>
      <c r="DF18" s="379">
        <v>3.2699999999999998E-4</v>
      </c>
      <c r="DG18" s="379">
        <v>4.3000000000000002E-5</v>
      </c>
      <c r="DH18" s="380">
        <v>1.013728</v>
      </c>
    </row>
    <row r="19" spans="2:112" ht="13.5" customHeight="1">
      <c r="B19" s="70" t="s">
        <v>492</v>
      </c>
      <c r="C19" s="252" t="s">
        <v>626</v>
      </c>
      <c r="D19" s="379">
        <v>1.3100000000000001E-4</v>
      </c>
      <c r="E19" s="379">
        <v>2.2060000000000001E-3</v>
      </c>
      <c r="F19" s="379">
        <v>2.02E-4</v>
      </c>
      <c r="G19" s="379">
        <v>6.6889999999999996E-3</v>
      </c>
      <c r="H19" s="379">
        <v>5.8200000000000005E-4</v>
      </c>
      <c r="I19" s="379">
        <v>4.0099999999999999E-4</v>
      </c>
      <c r="J19" s="379">
        <v>3.2200000000000002E-4</v>
      </c>
      <c r="K19" s="379">
        <v>4.6200000000000001E-4</v>
      </c>
      <c r="L19" s="379">
        <v>4.6900000000000002E-4</v>
      </c>
      <c r="M19" s="379">
        <v>1.5193E-2</v>
      </c>
      <c r="N19" s="379">
        <v>0</v>
      </c>
      <c r="O19" s="379">
        <v>1.12E-4</v>
      </c>
      <c r="P19" s="379">
        <v>1.1400000000000001E-4</v>
      </c>
      <c r="Q19" s="379">
        <v>1.069914</v>
      </c>
      <c r="R19" s="379">
        <v>7.5861999999999999E-2</v>
      </c>
      <c r="S19" s="379">
        <v>6.3117999999999994E-2</v>
      </c>
      <c r="T19" s="379">
        <v>1.6000000000000001E-4</v>
      </c>
      <c r="U19" s="379">
        <v>9.8999999999999994E-5</v>
      </c>
      <c r="V19" s="379">
        <v>2.2900000000000001E-4</v>
      </c>
      <c r="W19" s="379">
        <v>1.26E-4</v>
      </c>
      <c r="X19" s="379">
        <v>0</v>
      </c>
      <c r="Y19" s="379">
        <v>1.2899999999999999E-4</v>
      </c>
      <c r="Z19" s="379">
        <v>6.7000000000000002E-5</v>
      </c>
      <c r="AA19" s="379">
        <v>0</v>
      </c>
      <c r="AB19" s="379">
        <v>6.4999999999999994E-5</v>
      </c>
      <c r="AC19" s="379">
        <v>1.95E-4</v>
      </c>
      <c r="AD19" s="379">
        <v>2.3E-5</v>
      </c>
      <c r="AE19" s="379">
        <v>8.6000000000000003E-5</v>
      </c>
      <c r="AF19" s="379">
        <v>2.2499999999999999E-4</v>
      </c>
      <c r="AG19" s="379">
        <v>1.44E-4</v>
      </c>
      <c r="AH19" s="379">
        <v>9.1600000000000004E-4</v>
      </c>
      <c r="AI19" s="379">
        <v>1.5939999999999999E-3</v>
      </c>
      <c r="AJ19" s="379">
        <v>1.5300000000000001E-4</v>
      </c>
      <c r="AK19" s="379">
        <v>1.0900000000000001E-4</v>
      </c>
      <c r="AL19" s="379">
        <v>6.3599999999999996E-4</v>
      </c>
      <c r="AM19" s="379">
        <v>3.3199999999999999E-4</v>
      </c>
      <c r="AN19" s="379">
        <v>4.8999999999999998E-5</v>
      </c>
      <c r="AO19" s="379">
        <v>4.2099999999999999E-4</v>
      </c>
      <c r="AP19" s="379">
        <v>4.8000000000000001E-5</v>
      </c>
      <c r="AQ19" s="379">
        <v>2.24E-4</v>
      </c>
      <c r="AR19" s="379">
        <v>1.1659999999999999E-3</v>
      </c>
      <c r="AS19" s="379">
        <v>6.3299999999999999E-4</v>
      </c>
      <c r="AT19" s="379">
        <v>3.0299999999999999E-4</v>
      </c>
      <c r="AU19" s="379">
        <v>1.0399999999999999E-4</v>
      </c>
      <c r="AV19" s="379">
        <v>9.2E-5</v>
      </c>
      <c r="AW19" s="379">
        <v>3.01E-4</v>
      </c>
      <c r="AX19" s="379">
        <v>1.11E-4</v>
      </c>
      <c r="AY19" s="379">
        <v>1.3899999999999999E-4</v>
      </c>
      <c r="AZ19" s="379">
        <v>9.2999999999999997E-5</v>
      </c>
      <c r="BA19" s="379">
        <v>4.0000000000000003E-5</v>
      </c>
      <c r="BB19" s="379">
        <v>4.0000000000000003E-5</v>
      </c>
      <c r="BC19" s="379">
        <v>3.2499999999999999E-4</v>
      </c>
      <c r="BD19" s="379">
        <v>4.6E-5</v>
      </c>
      <c r="BE19" s="379">
        <v>0</v>
      </c>
      <c r="BF19" s="379">
        <v>0</v>
      </c>
      <c r="BG19" s="379">
        <v>0</v>
      </c>
      <c r="BH19" s="379">
        <v>1.0399999999999999E-4</v>
      </c>
      <c r="BI19" s="379">
        <v>2.3E-5</v>
      </c>
      <c r="BJ19" s="379">
        <v>5.3000000000000001E-5</v>
      </c>
      <c r="BK19" s="379">
        <v>9.9019999999999993E-3</v>
      </c>
      <c r="BL19" s="379">
        <v>9.7E-5</v>
      </c>
      <c r="BM19" s="379">
        <v>2.8395E-2</v>
      </c>
      <c r="BN19" s="379">
        <v>6.1419999999999999E-3</v>
      </c>
      <c r="BO19" s="379">
        <v>7.18E-4</v>
      </c>
      <c r="BP19" s="379">
        <v>1.0679999999999999E-3</v>
      </c>
      <c r="BQ19" s="379">
        <v>1.771E-3</v>
      </c>
      <c r="BR19" s="379">
        <v>3.8499999999999998E-4</v>
      </c>
      <c r="BS19" s="379">
        <v>4.37E-4</v>
      </c>
      <c r="BT19" s="379">
        <v>1.45E-4</v>
      </c>
      <c r="BU19" s="379">
        <v>3.5300000000000002E-4</v>
      </c>
      <c r="BV19" s="379">
        <v>8.7000000000000001E-5</v>
      </c>
      <c r="BW19" s="379">
        <v>7.2000000000000002E-5</v>
      </c>
      <c r="BX19" s="379">
        <v>1.2799999999999999E-4</v>
      </c>
      <c r="BY19" s="379">
        <v>1.05E-4</v>
      </c>
      <c r="BZ19" s="379">
        <v>2.0799999999999999E-4</v>
      </c>
      <c r="CA19" s="379">
        <v>5.3000000000000001E-5</v>
      </c>
      <c r="CB19" s="379">
        <v>3.0899999999999998E-4</v>
      </c>
      <c r="CC19" s="379">
        <v>2.33E-4</v>
      </c>
      <c r="CD19" s="379">
        <v>3.59E-4</v>
      </c>
      <c r="CE19" s="379">
        <v>9.6000000000000002E-5</v>
      </c>
      <c r="CF19" s="379">
        <v>4.64E-4</v>
      </c>
      <c r="CG19" s="379">
        <v>2.82E-3</v>
      </c>
      <c r="CH19" s="379">
        <v>6.2000000000000003E-5</v>
      </c>
      <c r="CI19" s="379">
        <v>1.12E-4</v>
      </c>
      <c r="CJ19" s="379">
        <v>1.4200000000000001E-4</v>
      </c>
      <c r="CK19" s="379">
        <v>4.1E-5</v>
      </c>
      <c r="CL19" s="379">
        <v>9.2E-5</v>
      </c>
      <c r="CM19" s="379">
        <v>9.7999999999999997E-5</v>
      </c>
      <c r="CN19" s="379">
        <v>1E-4</v>
      </c>
      <c r="CO19" s="379">
        <v>1.1E-4</v>
      </c>
      <c r="CP19" s="379">
        <v>1.1400000000000001E-4</v>
      </c>
      <c r="CQ19" s="379">
        <v>5.3000000000000001E-5</v>
      </c>
      <c r="CR19" s="379">
        <v>1.65E-4</v>
      </c>
      <c r="CS19" s="379">
        <v>1.01E-4</v>
      </c>
      <c r="CT19" s="379">
        <v>7.7000000000000001E-5</v>
      </c>
      <c r="CU19" s="379">
        <v>9.6000000000000002E-5</v>
      </c>
      <c r="CV19" s="379">
        <v>7.3999999999999996E-5</v>
      </c>
      <c r="CW19" s="379">
        <v>6.4999999999999994E-5</v>
      </c>
      <c r="CX19" s="379">
        <v>4.0000000000000003E-5</v>
      </c>
      <c r="CY19" s="379">
        <v>1.94E-4</v>
      </c>
      <c r="CZ19" s="379">
        <v>2.8899999999999998E-4</v>
      </c>
      <c r="DA19" s="379">
        <v>3.7500000000000001E-4</v>
      </c>
      <c r="DB19" s="379">
        <v>1.94E-4</v>
      </c>
      <c r="DC19" s="379">
        <v>3.4200000000000002E-4</v>
      </c>
      <c r="DD19" s="379">
        <v>3.4E-5</v>
      </c>
      <c r="DE19" s="379">
        <v>3.7800000000000003E-4</v>
      </c>
      <c r="DF19" s="379">
        <v>1.2799999999999999E-4</v>
      </c>
      <c r="DG19" s="379">
        <v>1.37E-4</v>
      </c>
      <c r="DH19" s="380">
        <v>1.303337</v>
      </c>
    </row>
    <row r="20" spans="2:112" ht="13.5" customHeight="1">
      <c r="B20" s="70" t="s">
        <v>493</v>
      </c>
      <c r="C20" s="252" t="s">
        <v>442</v>
      </c>
      <c r="D20" s="379">
        <v>0</v>
      </c>
      <c r="E20" s="379">
        <v>0</v>
      </c>
      <c r="F20" s="379">
        <v>0</v>
      </c>
      <c r="G20" s="379">
        <v>0</v>
      </c>
      <c r="H20" s="379">
        <v>0</v>
      </c>
      <c r="I20" s="379">
        <v>0</v>
      </c>
      <c r="J20" s="379">
        <v>0</v>
      </c>
      <c r="K20" s="379">
        <v>0</v>
      </c>
      <c r="L20" s="379">
        <v>0</v>
      </c>
      <c r="M20" s="379">
        <v>0</v>
      </c>
      <c r="N20" s="379">
        <v>0</v>
      </c>
      <c r="O20" s="379">
        <v>0</v>
      </c>
      <c r="P20" s="379">
        <v>0</v>
      </c>
      <c r="Q20" s="379">
        <v>0</v>
      </c>
      <c r="R20" s="379">
        <v>1</v>
      </c>
      <c r="S20" s="379">
        <v>0</v>
      </c>
      <c r="T20" s="379">
        <v>0</v>
      </c>
      <c r="U20" s="379">
        <v>0</v>
      </c>
      <c r="V20" s="379">
        <v>0</v>
      </c>
      <c r="W20" s="379">
        <v>0</v>
      </c>
      <c r="X20" s="379">
        <v>0</v>
      </c>
      <c r="Y20" s="379">
        <v>0</v>
      </c>
      <c r="Z20" s="379">
        <v>0</v>
      </c>
      <c r="AA20" s="379">
        <v>0</v>
      </c>
      <c r="AB20" s="379">
        <v>0</v>
      </c>
      <c r="AC20" s="379">
        <v>0</v>
      </c>
      <c r="AD20" s="379">
        <v>0</v>
      </c>
      <c r="AE20" s="379">
        <v>0</v>
      </c>
      <c r="AF20" s="379">
        <v>0</v>
      </c>
      <c r="AG20" s="379">
        <v>0</v>
      </c>
      <c r="AH20" s="379">
        <v>0</v>
      </c>
      <c r="AI20" s="379">
        <v>0</v>
      </c>
      <c r="AJ20" s="379">
        <v>0</v>
      </c>
      <c r="AK20" s="379">
        <v>0</v>
      </c>
      <c r="AL20" s="379">
        <v>0</v>
      </c>
      <c r="AM20" s="379">
        <v>0</v>
      </c>
      <c r="AN20" s="379">
        <v>0</v>
      </c>
      <c r="AO20" s="379">
        <v>0</v>
      </c>
      <c r="AP20" s="379">
        <v>0</v>
      </c>
      <c r="AQ20" s="379">
        <v>0</v>
      </c>
      <c r="AR20" s="379">
        <v>0</v>
      </c>
      <c r="AS20" s="379">
        <v>0</v>
      </c>
      <c r="AT20" s="379">
        <v>0</v>
      </c>
      <c r="AU20" s="379">
        <v>0</v>
      </c>
      <c r="AV20" s="379">
        <v>0</v>
      </c>
      <c r="AW20" s="379">
        <v>0</v>
      </c>
      <c r="AX20" s="379">
        <v>0</v>
      </c>
      <c r="AY20" s="379">
        <v>0</v>
      </c>
      <c r="AZ20" s="379">
        <v>0</v>
      </c>
      <c r="BA20" s="379">
        <v>0</v>
      </c>
      <c r="BB20" s="379">
        <v>0</v>
      </c>
      <c r="BC20" s="379">
        <v>0</v>
      </c>
      <c r="BD20" s="379">
        <v>0</v>
      </c>
      <c r="BE20" s="379">
        <v>0</v>
      </c>
      <c r="BF20" s="379">
        <v>0</v>
      </c>
      <c r="BG20" s="379">
        <v>0</v>
      </c>
      <c r="BH20" s="379">
        <v>0</v>
      </c>
      <c r="BI20" s="379">
        <v>0</v>
      </c>
      <c r="BJ20" s="379">
        <v>0</v>
      </c>
      <c r="BK20" s="379">
        <v>0</v>
      </c>
      <c r="BL20" s="379">
        <v>0</v>
      </c>
      <c r="BM20" s="379">
        <v>0</v>
      </c>
      <c r="BN20" s="379">
        <v>0</v>
      </c>
      <c r="BO20" s="379">
        <v>0</v>
      </c>
      <c r="BP20" s="379">
        <v>0</v>
      </c>
      <c r="BQ20" s="379">
        <v>0</v>
      </c>
      <c r="BR20" s="379">
        <v>0</v>
      </c>
      <c r="BS20" s="379">
        <v>0</v>
      </c>
      <c r="BT20" s="379">
        <v>0</v>
      </c>
      <c r="BU20" s="379">
        <v>0</v>
      </c>
      <c r="BV20" s="379">
        <v>0</v>
      </c>
      <c r="BW20" s="379">
        <v>0</v>
      </c>
      <c r="BX20" s="379">
        <v>0</v>
      </c>
      <c r="BY20" s="379">
        <v>0</v>
      </c>
      <c r="BZ20" s="379">
        <v>0</v>
      </c>
      <c r="CA20" s="379">
        <v>0</v>
      </c>
      <c r="CB20" s="379">
        <v>0</v>
      </c>
      <c r="CC20" s="379">
        <v>0</v>
      </c>
      <c r="CD20" s="379">
        <v>0</v>
      </c>
      <c r="CE20" s="379">
        <v>0</v>
      </c>
      <c r="CF20" s="379">
        <v>0</v>
      </c>
      <c r="CG20" s="379">
        <v>0</v>
      </c>
      <c r="CH20" s="379">
        <v>0</v>
      </c>
      <c r="CI20" s="379">
        <v>0</v>
      </c>
      <c r="CJ20" s="379">
        <v>0</v>
      </c>
      <c r="CK20" s="379">
        <v>0</v>
      </c>
      <c r="CL20" s="379">
        <v>0</v>
      </c>
      <c r="CM20" s="379">
        <v>0</v>
      </c>
      <c r="CN20" s="379">
        <v>0</v>
      </c>
      <c r="CO20" s="379">
        <v>0</v>
      </c>
      <c r="CP20" s="379">
        <v>0</v>
      </c>
      <c r="CQ20" s="379">
        <v>0</v>
      </c>
      <c r="CR20" s="379">
        <v>0</v>
      </c>
      <c r="CS20" s="379">
        <v>0</v>
      </c>
      <c r="CT20" s="379">
        <v>0</v>
      </c>
      <c r="CU20" s="379">
        <v>0</v>
      </c>
      <c r="CV20" s="379">
        <v>0</v>
      </c>
      <c r="CW20" s="379">
        <v>0</v>
      </c>
      <c r="CX20" s="379">
        <v>0</v>
      </c>
      <c r="CY20" s="379">
        <v>0</v>
      </c>
      <c r="CZ20" s="379">
        <v>0</v>
      </c>
      <c r="DA20" s="379">
        <v>0</v>
      </c>
      <c r="DB20" s="379">
        <v>0</v>
      </c>
      <c r="DC20" s="379">
        <v>0</v>
      </c>
      <c r="DD20" s="379">
        <v>0</v>
      </c>
      <c r="DE20" s="379">
        <v>0</v>
      </c>
      <c r="DF20" s="379">
        <v>0</v>
      </c>
      <c r="DG20" s="379">
        <v>0</v>
      </c>
      <c r="DH20" s="380">
        <v>1</v>
      </c>
    </row>
    <row r="21" spans="2:112" ht="13.5" customHeight="1">
      <c r="B21" s="70" t="s">
        <v>494</v>
      </c>
      <c r="C21" s="252" t="s">
        <v>627</v>
      </c>
      <c r="D21" s="379">
        <v>5.0000000000000004E-6</v>
      </c>
      <c r="E21" s="379">
        <v>1.9999999999999999E-6</v>
      </c>
      <c r="F21" s="379">
        <v>9.0000000000000002E-6</v>
      </c>
      <c r="G21" s="379">
        <v>3.9999999999999998E-6</v>
      </c>
      <c r="H21" s="379">
        <v>1.9999999999999999E-6</v>
      </c>
      <c r="I21" s="379">
        <v>1.9999999999999999E-6</v>
      </c>
      <c r="J21" s="379">
        <v>3.0000000000000001E-6</v>
      </c>
      <c r="K21" s="379">
        <v>5.0000000000000004E-6</v>
      </c>
      <c r="L21" s="379">
        <v>7.9999999999999996E-6</v>
      </c>
      <c r="M21" s="379">
        <v>1.9999999999999999E-6</v>
      </c>
      <c r="N21" s="379">
        <v>0</v>
      </c>
      <c r="O21" s="379">
        <v>7.9999999999999996E-6</v>
      </c>
      <c r="P21" s="379">
        <v>5.0000000000000004E-6</v>
      </c>
      <c r="Q21" s="379">
        <v>4.5000000000000003E-5</v>
      </c>
      <c r="R21" s="379">
        <v>4.6999999999999997E-5</v>
      </c>
      <c r="S21" s="379">
        <v>1.0010110000000001</v>
      </c>
      <c r="T21" s="379">
        <v>1.4339999999999999E-3</v>
      </c>
      <c r="U21" s="379">
        <v>4.2099999999999999E-4</v>
      </c>
      <c r="V21" s="379">
        <v>3.0000000000000001E-6</v>
      </c>
      <c r="W21" s="379">
        <v>1.9999999999999999E-6</v>
      </c>
      <c r="X21" s="379">
        <v>0</v>
      </c>
      <c r="Y21" s="379">
        <v>9.9999999999999995E-7</v>
      </c>
      <c r="Z21" s="379">
        <v>1.9999999999999999E-6</v>
      </c>
      <c r="AA21" s="379">
        <v>0</v>
      </c>
      <c r="AB21" s="379">
        <v>2.5000000000000001E-5</v>
      </c>
      <c r="AC21" s="379">
        <v>5.0000000000000004E-6</v>
      </c>
      <c r="AD21" s="379">
        <v>0</v>
      </c>
      <c r="AE21" s="379">
        <v>9.9999999999999995E-7</v>
      </c>
      <c r="AF21" s="379">
        <v>7.9999999999999996E-6</v>
      </c>
      <c r="AG21" s="379">
        <v>2.0999999999999999E-5</v>
      </c>
      <c r="AH21" s="379">
        <v>6.9999999999999999E-6</v>
      </c>
      <c r="AI21" s="379">
        <v>1.2899999999999999E-4</v>
      </c>
      <c r="AJ21" s="379">
        <v>3.0000000000000001E-6</v>
      </c>
      <c r="AK21" s="379">
        <v>0</v>
      </c>
      <c r="AL21" s="379">
        <v>1.16E-4</v>
      </c>
      <c r="AM21" s="379">
        <v>9.9999999999999995E-7</v>
      </c>
      <c r="AN21" s="379">
        <v>0</v>
      </c>
      <c r="AO21" s="379">
        <v>1.9999999999999999E-6</v>
      </c>
      <c r="AP21" s="379">
        <v>1.9999999999999999E-6</v>
      </c>
      <c r="AQ21" s="379">
        <v>9.9999999999999995E-7</v>
      </c>
      <c r="AR21" s="379">
        <v>9.0000000000000002E-6</v>
      </c>
      <c r="AS21" s="379">
        <v>1.9999999999999999E-6</v>
      </c>
      <c r="AT21" s="379">
        <v>3.9999999999999998E-6</v>
      </c>
      <c r="AU21" s="379">
        <v>5.0000000000000004E-6</v>
      </c>
      <c r="AV21" s="379">
        <v>1.9999999999999999E-6</v>
      </c>
      <c r="AW21" s="379">
        <v>3.9999999999999998E-6</v>
      </c>
      <c r="AX21" s="379">
        <v>6.0000000000000002E-6</v>
      </c>
      <c r="AY21" s="379">
        <v>1.0000000000000001E-5</v>
      </c>
      <c r="AZ21" s="379">
        <v>1.5999999999999999E-5</v>
      </c>
      <c r="BA21" s="379">
        <v>3.0000000000000001E-6</v>
      </c>
      <c r="BB21" s="379">
        <v>1.9999999999999999E-6</v>
      </c>
      <c r="BC21" s="379">
        <v>7.9999999999999996E-6</v>
      </c>
      <c r="BD21" s="379">
        <v>1.1E-5</v>
      </c>
      <c r="BE21" s="379">
        <v>0</v>
      </c>
      <c r="BF21" s="379">
        <v>0</v>
      </c>
      <c r="BG21" s="379">
        <v>0</v>
      </c>
      <c r="BH21" s="379">
        <v>3.0000000000000001E-6</v>
      </c>
      <c r="BI21" s="379">
        <v>0</v>
      </c>
      <c r="BJ21" s="379">
        <v>9.9999999999999995E-7</v>
      </c>
      <c r="BK21" s="379">
        <v>4.0000000000000003E-5</v>
      </c>
      <c r="BL21" s="379">
        <v>3.9999999999999998E-6</v>
      </c>
      <c r="BM21" s="379">
        <v>2.5999999999999998E-5</v>
      </c>
      <c r="BN21" s="379">
        <v>2.0999999999999999E-5</v>
      </c>
      <c r="BO21" s="379">
        <v>3.9999999999999998E-6</v>
      </c>
      <c r="BP21" s="379">
        <v>1.9999999999999999E-6</v>
      </c>
      <c r="BQ21" s="379">
        <v>1.9999999999999999E-6</v>
      </c>
      <c r="BR21" s="379">
        <v>3.0000000000000001E-6</v>
      </c>
      <c r="BS21" s="379">
        <v>5.0000000000000004E-6</v>
      </c>
      <c r="BT21" s="379">
        <v>5.0000000000000004E-6</v>
      </c>
      <c r="BU21" s="379">
        <v>3.0000000000000001E-6</v>
      </c>
      <c r="BV21" s="379">
        <v>9.0000000000000002E-6</v>
      </c>
      <c r="BW21" s="379">
        <v>3.0000000000000001E-6</v>
      </c>
      <c r="BX21" s="379">
        <v>1.9999999999999999E-6</v>
      </c>
      <c r="BY21" s="379">
        <v>9.9999999999999995E-7</v>
      </c>
      <c r="BZ21" s="379">
        <v>3.9999999999999998E-6</v>
      </c>
      <c r="CA21" s="379">
        <v>3.9999999999999998E-6</v>
      </c>
      <c r="CB21" s="379">
        <v>3.9999999999999998E-6</v>
      </c>
      <c r="CC21" s="379">
        <v>3.0000000000000001E-6</v>
      </c>
      <c r="CD21" s="379">
        <v>6.9999999999999999E-6</v>
      </c>
      <c r="CE21" s="379">
        <v>1.4E-5</v>
      </c>
      <c r="CF21" s="379">
        <v>2.4000000000000001E-5</v>
      </c>
      <c r="CG21" s="379">
        <v>3.8999999999999999E-5</v>
      </c>
      <c r="CH21" s="379">
        <v>3.9999999999999998E-6</v>
      </c>
      <c r="CI21" s="379">
        <v>7.9999999999999996E-6</v>
      </c>
      <c r="CJ21" s="379">
        <v>3.8999999999999999E-5</v>
      </c>
      <c r="CK21" s="379">
        <v>2.5999999999999998E-5</v>
      </c>
      <c r="CL21" s="379">
        <v>7.9999999999999996E-6</v>
      </c>
      <c r="CM21" s="379">
        <v>3.9800000000000002E-4</v>
      </c>
      <c r="CN21" s="379">
        <v>5.0000000000000004E-6</v>
      </c>
      <c r="CO21" s="379">
        <v>1.2999999999999999E-5</v>
      </c>
      <c r="CP21" s="379">
        <v>2.4000000000000001E-5</v>
      </c>
      <c r="CQ21" s="379">
        <v>3.0000000000000001E-6</v>
      </c>
      <c r="CR21" s="379">
        <v>3.0000000000000001E-5</v>
      </c>
      <c r="CS21" s="379">
        <v>1.2999999999999999E-5</v>
      </c>
      <c r="CT21" s="379">
        <v>1.2999999999999999E-5</v>
      </c>
      <c r="CU21" s="379">
        <v>2.1999999999999999E-5</v>
      </c>
      <c r="CV21" s="379">
        <v>3.9999999999999998E-6</v>
      </c>
      <c r="CW21" s="379">
        <v>4.8000000000000001E-5</v>
      </c>
      <c r="CX21" s="379">
        <v>3.0000000000000001E-6</v>
      </c>
      <c r="CY21" s="379">
        <v>3.0000000000000001E-5</v>
      </c>
      <c r="CZ21" s="379">
        <v>6.9999999999999999E-6</v>
      </c>
      <c r="DA21" s="379">
        <v>3.0000000000000001E-6</v>
      </c>
      <c r="DB21" s="379">
        <v>7.9999999999999996E-6</v>
      </c>
      <c r="DC21" s="379">
        <v>1.0000000000000001E-5</v>
      </c>
      <c r="DD21" s="379">
        <v>3.0000000000000001E-6</v>
      </c>
      <c r="DE21" s="379">
        <v>3.9999999999999998E-6</v>
      </c>
      <c r="DF21" s="379">
        <v>5.6300000000000002E-4</v>
      </c>
      <c r="DG21" s="379">
        <v>3.9999999999999998E-6</v>
      </c>
      <c r="DH21" s="380">
        <v>1.00495</v>
      </c>
    </row>
    <row r="22" spans="2:112" ht="13.5" customHeight="1">
      <c r="B22" s="70" t="s">
        <v>495</v>
      </c>
      <c r="C22" s="252" t="s">
        <v>628</v>
      </c>
      <c r="D22" s="379">
        <v>2.6619999999999999E-3</v>
      </c>
      <c r="E22" s="379">
        <v>8.12E-4</v>
      </c>
      <c r="F22" s="379">
        <v>4.5929999999999999E-3</v>
      </c>
      <c r="G22" s="379">
        <v>5.71E-4</v>
      </c>
      <c r="H22" s="379">
        <v>8.3999999999999995E-5</v>
      </c>
      <c r="I22" s="379">
        <v>6.6000000000000005E-5</v>
      </c>
      <c r="J22" s="379">
        <v>9.7999999999999997E-5</v>
      </c>
      <c r="K22" s="379">
        <v>1.694E-3</v>
      </c>
      <c r="L22" s="379">
        <v>3.3809999999999999E-3</v>
      </c>
      <c r="M22" s="379">
        <v>2.23E-4</v>
      </c>
      <c r="N22" s="379">
        <v>0</v>
      </c>
      <c r="O22" s="379">
        <v>1.06E-4</v>
      </c>
      <c r="P22" s="379">
        <v>2.5700000000000001E-4</v>
      </c>
      <c r="Q22" s="379">
        <v>2.31E-4</v>
      </c>
      <c r="R22" s="379">
        <v>7.4899999999999999E-4</v>
      </c>
      <c r="S22" s="379">
        <v>1.7200000000000001E-4</v>
      </c>
      <c r="T22" s="379">
        <v>1.0002949999999999</v>
      </c>
      <c r="U22" s="379">
        <v>2.14E-4</v>
      </c>
      <c r="V22" s="379">
        <v>3.3399999999999999E-4</v>
      </c>
      <c r="W22" s="379">
        <v>1.75E-4</v>
      </c>
      <c r="X22" s="379">
        <v>0</v>
      </c>
      <c r="Y22" s="379">
        <v>1.93E-4</v>
      </c>
      <c r="Z22" s="379">
        <v>4.8500000000000003E-4</v>
      </c>
      <c r="AA22" s="379">
        <v>0</v>
      </c>
      <c r="AB22" s="379">
        <v>3.0990000000000002E-3</v>
      </c>
      <c r="AC22" s="379">
        <v>1.0269999999999999E-3</v>
      </c>
      <c r="AD22" s="379">
        <v>6.0000000000000002E-6</v>
      </c>
      <c r="AE22" s="379">
        <v>3.6999999999999998E-5</v>
      </c>
      <c r="AF22" s="379">
        <v>3.8699999999999997E-4</v>
      </c>
      <c r="AG22" s="379">
        <v>3.57E-4</v>
      </c>
      <c r="AH22" s="379">
        <v>8.2200000000000003E-4</v>
      </c>
      <c r="AI22" s="379">
        <v>2.9619999999999998E-3</v>
      </c>
      <c r="AJ22" s="379">
        <v>8.7999999999999998E-5</v>
      </c>
      <c r="AK22" s="379">
        <v>3.0000000000000001E-5</v>
      </c>
      <c r="AL22" s="379">
        <v>2.0900000000000001E-4</v>
      </c>
      <c r="AM22" s="379">
        <v>2.5999999999999998E-5</v>
      </c>
      <c r="AN22" s="379">
        <v>1.5E-5</v>
      </c>
      <c r="AO22" s="379">
        <v>4.6E-5</v>
      </c>
      <c r="AP22" s="379">
        <v>7.2000000000000002E-5</v>
      </c>
      <c r="AQ22" s="379">
        <v>2.9E-5</v>
      </c>
      <c r="AR22" s="379">
        <v>3.6999999999999998E-5</v>
      </c>
      <c r="AS22" s="379">
        <v>9.2999999999999997E-5</v>
      </c>
      <c r="AT22" s="379">
        <v>2.81E-4</v>
      </c>
      <c r="AU22" s="379">
        <v>1.26E-4</v>
      </c>
      <c r="AV22" s="379">
        <v>1.06E-4</v>
      </c>
      <c r="AW22" s="379">
        <v>9.5200000000000005E-4</v>
      </c>
      <c r="AX22" s="379">
        <v>1.73E-4</v>
      </c>
      <c r="AY22" s="379">
        <v>1.3899999999999999E-4</v>
      </c>
      <c r="AZ22" s="379">
        <v>1.64E-4</v>
      </c>
      <c r="BA22" s="379">
        <v>4.2299999999999998E-4</v>
      </c>
      <c r="BB22" s="379">
        <v>8.0000000000000007E-5</v>
      </c>
      <c r="BC22" s="379">
        <v>8.2399999999999997E-4</v>
      </c>
      <c r="BD22" s="379">
        <v>3.7399999999999998E-4</v>
      </c>
      <c r="BE22" s="379">
        <v>0</v>
      </c>
      <c r="BF22" s="379">
        <v>0</v>
      </c>
      <c r="BG22" s="379">
        <v>0</v>
      </c>
      <c r="BH22" s="379">
        <v>7.6000000000000004E-5</v>
      </c>
      <c r="BI22" s="379">
        <v>4.3999999999999999E-5</v>
      </c>
      <c r="BJ22" s="379">
        <v>6.3999999999999997E-5</v>
      </c>
      <c r="BK22" s="379">
        <v>2.99E-4</v>
      </c>
      <c r="BL22" s="379">
        <v>2.9E-4</v>
      </c>
      <c r="BM22" s="379">
        <v>9.1000000000000003E-5</v>
      </c>
      <c r="BN22" s="379">
        <v>1.74E-4</v>
      </c>
      <c r="BO22" s="379">
        <v>1.22E-4</v>
      </c>
      <c r="BP22" s="379">
        <v>5.3999999999999998E-5</v>
      </c>
      <c r="BQ22" s="379">
        <v>3.3000000000000003E-5</v>
      </c>
      <c r="BR22" s="379">
        <v>3.8000000000000002E-5</v>
      </c>
      <c r="BS22" s="379">
        <v>9.3999999999999994E-5</v>
      </c>
      <c r="BT22" s="379">
        <v>2.6899999999999998E-4</v>
      </c>
      <c r="BU22" s="379">
        <v>8.3799999999999999E-4</v>
      </c>
      <c r="BV22" s="379">
        <v>3.19E-4</v>
      </c>
      <c r="BW22" s="379">
        <v>8.7000000000000001E-5</v>
      </c>
      <c r="BX22" s="379">
        <v>5.5000000000000002E-5</v>
      </c>
      <c r="BY22" s="379">
        <v>2.1999999999999999E-5</v>
      </c>
      <c r="BZ22" s="379">
        <v>1.4899999999999999E-4</v>
      </c>
      <c r="CA22" s="379">
        <v>1.5100000000000001E-4</v>
      </c>
      <c r="CB22" s="379">
        <v>1.84E-4</v>
      </c>
      <c r="CC22" s="379">
        <v>2.13E-4</v>
      </c>
      <c r="CD22" s="379">
        <v>2.7500000000000002E-4</v>
      </c>
      <c r="CE22" s="379">
        <v>2.52E-4</v>
      </c>
      <c r="CF22" s="379">
        <v>3.59E-4</v>
      </c>
      <c r="CG22" s="379">
        <v>1.333E-3</v>
      </c>
      <c r="CH22" s="379">
        <v>1.73E-4</v>
      </c>
      <c r="CI22" s="379">
        <v>1.9699999999999999E-4</v>
      </c>
      <c r="CJ22" s="379">
        <v>1.6799999999999999E-4</v>
      </c>
      <c r="CK22" s="379">
        <v>1.63E-4</v>
      </c>
      <c r="CL22" s="379">
        <v>1.6100000000000001E-4</v>
      </c>
      <c r="CM22" s="379">
        <v>1.5100000000000001E-4</v>
      </c>
      <c r="CN22" s="379">
        <v>1.3100000000000001E-4</v>
      </c>
      <c r="CO22" s="379">
        <v>1.8100000000000001E-4</v>
      </c>
      <c r="CP22" s="379">
        <v>5.0699999999999996E-4</v>
      </c>
      <c r="CQ22" s="379">
        <v>2.4699999999999999E-4</v>
      </c>
      <c r="CR22" s="379">
        <v>8.2299999999999995E-4</v>
      </c>
      <c r="CS22" s="379">
        <v>8.3500000000000002E-4</v>
      </c>
      <c r="CT22" s="379">
        <v>1.25E-3</v>
      </c>
      <c r="CU22" s="379">
        <v>4.7399999999999997E-4</v>
      </c>
      <c r="CV22" s="379">
        <v>1.0900000000000001E-4</v>
      </c>
      <c r="CW22" s="379">
        <v>1.6699999999999999E-4</v>
      </c>
      <c r="CX22" s="379">
        <v>1E-4</v>
      </c>
      <c r="CY22" s="379">
        <v>2.2900000000000001E-4</v>
      </c>
      <c r="CZ22" s="379">
        <v>3.9599999999999998E-4</v>
      </c>
      <c r="DA22" s="379">
        <v>5.3600000000000002E-4</v>
      </c>
      <c r="DB22" s="379">
        <v>2.6800000000000001E-4</v>
      </c>
      <c r="DC22" s="379">
        <v>1.83E-4</v>
      </c>
      <c r="DD22" s="379">
        <v>1.46E-4</v>
      </c>
      <c r="DE22" s="379">
        <v>2.5399999999999999E-4</v>
      </c>
      <c r="DF22" s="379">
        <v>3.5805999999999998E-2</v>
      </c>
      <c r="DG22" s="379">
        <v>8.7999999999999998E-5</v>
      </c>
      <c r="DH22" s="380">
        <v>1.080006</v>
      </c>
    </row>
    <row r="23" spans="2:112" ht="13.5" customHeight="1">
      <c r="B23" s="70" t="s">
        <v>496</v>
      </c>
      <c r="C23" s="252" t="s">
        <v>629</v>
      </c>
      <c r="D23" s="379">
        <v>2.22E-4</v>
      </c>
      <c r="E23" s="379">
        <v>1.65E-4</v>
      </c>
      <c r="F23" s="379">
        <v>2.7799999999999998E-4</v>
      </c>
      <c r="G23" s="379">
        <v>1.85E-4</v>
      </c>
      <c r="H23" s="379">
        <v>2.5500000000000002E-4</v>
      </c>
      <c r="I23" s="379">
        <v>5.71E-4</v>
      </c>
      <c r="J23" s="379">
        <v>5.3200000000000003E-4</v>
      </c>
      <c r="K23" s="379">
        <v>2.2339999999999999E-3</v>
      </c>
      <c r="L23" s="379">
        <v>9.3599999999999998E-4</v>
      </c>
      <c r="M23" s="379">
        <v>2.4600000000000002E-4</v>
      </c>
      <c r="N23" s="379">
        <v>0</v>
      </c>
      <c r="O23" s="379">
        <v>2.1000000000000001E-4</v>
      </c>
      <c r="P23" s="379">
        <v>4.7399999999999997E-4</v>
      </c>
      <c r="Q23" s="379">
        <v>4.6700000000000002E-4</v>
      </c>
      <c r="R23" s="379">
        <v>3.1199999999999999E-4</v>
      </c>
      <c r="S23" s="379">
        <v>3.0499999999999999E-4</v>
      </c>
      <c r="T23" s="379">
        <v>4.3300000000000001E-4</v>
      </c>
      <c r="U23" s="379">
        <v>1.012154</v>
      </c>
      <c r="V23" s="379">
        <v>2.72E-4</v>
      </c>
      <c r="W23" s="379">
        <v>2.33E-4</v>
      </c>
      <c r="X23" s="379">
        <v>0</v>
      </c>
      <c r="Y23" s="379">
        <v>1.9900000000000001E-4</v>
      </c>
      <c r="Z23" s="379">
        <v>1.1E-4</v>
      </c>
      <c r="AA23" s="379">
        <v>0</v>
      </c>
      <c r="AB23" s="379">
        <v>1.621E-3</v>
      </c>
      <c r="AC23" s="379">
        <v>5.4900000000000001E-4</v>
      </c>
      <c r="AD23" s="379">
        <v>2.4000000000000001E-5</v>
      </c>
      <c r="AE23" s="379">
        <v>2.43E-4</v>
      </c>
      <c r="AF23" s="379">
        <v>3.7199999999999999E-4</v>
      </c>
      <c r="AG23" s="379">
        <v>2.0900000000000001E-4</v>
      </c>
      <c r="AH23" s="379">
        <v>2.04E-4</v>
      </c>
      <c r="AI23" s="379">
        <v>1.9220000000000001E-3</v>
      </c>
      <c r="AJ23" s="379">
        <v>2.5099999999999998E-4</v>
      </c>
      <c r="AK23" s="379">
        <v>1.05E-4</v>
      </c>
      <c r="AL23" s="379">
        <v>2.4499999999999999E-4</v>
      </c>
      <c r="AM23" s="379">
        <v>1.7000000000000001E-4</v>
      </c>
      <c r="AN23" s="379">
        <v>8.7000000000000001E-5</v>
      </c>
      <c r="AO23" s="379">
        <v>3.6499999999999998E-4</v>
      </c>
      <c r="AP23" s="379">
        <v>1.2E-4</v>
      </c>
      <c r="AQ23" s="379">
        <v>1.85E-4</v>
      </c>
      <c r="AR23" s="379">
        <v>8.6000000000000003E-5</v>
      </c>
      <c r="AS23" s="379">
        <v>2.3499999999999999E-4</v>
      </c>
      <c r="AT23" s="379">
        <v>3.6900000000000002E-4</v>
      </c>
      <c r="AU23" s="379">
        <v>3.6600000000000001E-4</v>
      </c>
      <c r="AV23" s="379">
        <v>3.9599999999999998E-4</v>
      </c>
      <c r="AW23" s="379">
        <v>6.1300000000000005E-4</v>
      </c>
      <c r="AX23" s="379">
        <v>1.4630000000000001E-3</v>
      </c>
      <c r="AY23" s="379">
        <v>1.8699999999999999E-4</v>
      </c>
      <c r="AZ23" s="379">
        <v>2.72E-4</v>
      </c>
      <c r="BA23" s="379">
        <v>2.7109999999999999E-3</v>
      </c>
      <c r="BB23" s="379">
        <v>3.57E-4</v>
      </c>
      <c r="BC23" s="379">
        <v>2.1000000000000001E-4</v>
      </c>
      <c r="BD23" s="379">
        <v>1.544E-3</v>
      </c>
      <c r="BE23" s="379">
        <v>0</v>
      </c>
      <c r="BF23" s="379">
        <v>0</v>
      </c>
      <c r="BG23" s="379">
        <v>0</v>
      </c>
      <c r="BH23" s="379">
        <v>1.9699999999999999E-4</v>
      </c>
      <c r="BI23" s="379">
        <v>1.46E-4</v>
      </c>
      <c r="BJ23" s="379">
        <v>4.4499999999999997E-4</v>
      </c>
      <c r="BK23" s="379">
        <v>1.897E-3</v>
      </c>
      <c r="BL23" s="379">
        <v>1.2409999999999999E-3</v>
      </c>
      <c r="BM23" s="379">
        <v>3.9300000000000001E-4</v>
      </c>
      <c r="BN23" s="379">
        <v>4.6999999999999999E-4</v>
      </c>
      <c r="BO23" s="379">
        <v>4.0299999999999998E-4</v>
      </c>
      <c r="BP23" s="379">
        <v>2.8899999999999998E-4</v>
      </c>
      <c r="BQ23" s="379">
        <v>6.69E-4</v>
      </c>
      <c r="BR23" s="379">
        <v>1.812E-3</v>
      </c>
      <c r="BS23" s="379">
        <v>1.2310000000000001E-3</v>
      </c>
      <c r="BT23" s="379">
        <v>1.717E-3</v>
      </c>
      <c r="BU23" s="379">
        <v>1.9980000000000002E-3</v>
      </c>
      <c r="BV23" s="379">
        <v>4.9480000000000001E-3</v>
      </c>
      <c r="BW23" s="379">
        <v>6.29E-4</v>
      </c>
      <c r="BX23" s="379">
        <v>4.5199999999999998E-4</v>
      </c>
      <c r="BY23" s="379">
        <v>2.9700000000000001E-4</v>
      </c>
      <c r="BZ23" s="379">
        <v>6.96E-4</v>
      </c>
      <c r="CA23" s="379">
        <v>5.5500000000000005E-4</v>
      </c>
      <c r="CB23" s="379">
        <v>5.2599999999999999E-4</v>
      </c>
      <c r="CC23" s="379">
        <v>5.7899999999999998E-4</v>
      </c>
      <c r="CD23" s="379">
        <v>5.9800000000000001E-4</v>
      </c>
      <c r="CE23" s="379">
        <v>8.1400000000000005E-4</v>
      </c>
      <c r="CF23" s="379">
        <v>5.7300000000000005E-4</v>
      </c>
      <c r="CG23" s="379">
        <v>1.792E-3</v>
      </c>
      <c r="CH23" s="379">
        <v>1.81E-3</v>
      </c>
      <c r="CI23" s="379">
        <v>2.8170000000000001E-3</v>
      </c>
      <c r="CJ23" s="379">
        <v>3.261E-3</v>
      </c>
      <c r="CK23" s="379">
        <v>1.828E-3</v>
      </c>
      <c r="CL23" s="379">
        <v>2.679E-3</v>
      </c>
      <c r="CM23" s="379">
        <v>2.6424E-2</v>
      </c>
      <c r="CN23" s="379">
        <v>1.92E-3</v>
      </c>
      <c r="CO23" s="379">
        <v>1.108E-3</v>
      </c>
      <c r="CP23" s="379">
        <v>5.5389999999999997E-3</v>
      </c>
      <c r="CQ23" s="379">
        <v>7.5600000000000005E-4</v>
      </c>
      <c r="CR23" s="379">
        <v>2.8879999999999999E-3</v>
      </c>
      <c r="CS23" s="379">
        <v>2.3310000000000002E-3</v>
      </c>
      <c r="CT23" s="379">
        <v>5.3600000000000002E-4</v>
      </c>
      <c r="CU23" s="379">
        <v>9.7129999999999994E-3</v>
      </c>
      <c r="CV23" s="379">
        <v>4.95E-4</v>
      </c>
      <c r="CW23" s="379">
        <v>1.1391999999999999E-2</v>
      </c>
      <c r="CX23" s="379">
        <v>5.3899999999999998E-4</v>
      </c>
      <c r="CY23" s="379">
        <v>1.578E-3</v>
      </c>
      <c r="CZ23" s="379">
        <v>7.0699999999999995E-4</v>
      </c>
      <c r="DA23" s="379">
        <v>5.0000000000000001E-4</v>
      </c>
      <c r="DB23" s="379">
        <v>7.4700000000000005E-4</v>
      </c>
      <c r="DC23" s="379">
        <v>2.0430000000000001E-3</v>
      </c>
      <c r="DD23" s="379">
        <v>2.5099999999999998E-4</v>
      </c>
      <c r="DE23" s="379">
        <v>7.4700000000000005E-4</v>
      </c>
      <c r="DF23" s="379">
        <v>3.0600000000000001E-4</v>
      </c>
      <c r="DG23" s="379">
        <v>5.04E-4</v>
      </c>
      <c r="DH23" s="380">
        <v>1.1450659999999999</v>
      </c>
    </row>
    <row r="24" spans="2:112" ht="13.5" customHeight="1">
      <c r="B24" s="70" t="s">
        <v>497</v>
      </c>
      <c r="C24" s="252" t="s">
        <v>443</v>
      </c>
      <c r="D24" s="379">
        <v>7.8899999999999994E-3</v>
      </c>
      <c r="E24" s="379">
        <v>1.1E-4</v>
      </c>
      <c r="F24" s="379">
        <v>2.8699999999999998E-4</v>
      </c>
      <c r="G24" s="379">
        <v>2.5999999999999998E-5</v>
      </c>
      <c r="H24" s="379">
        <v>1.9999999999999999E-6</v>
      </c>
      <c r="I24" s="379">
        <v>1.9999999999999999E-6</v>
      </c>
      <c r="J24" s="379">
        <v>9.9999999999999995E-7</v>
      </c>
      <c r="K24" s="379">
        <v>3.19E-4</v>
      </c>
      <c r="L24" s="379">
        <v>6.2000000000000003E-5</v>
      </c>
      <c r="M24" s="379">
        <v>2.31E-4</v>
      </c>
      <c r="N24" s="379">
        <v>0</v>
      </c>
      <c r="O24" s="379">
        <v>3.1999999999999999E-5</v>
      </c>
      <c r="P24" s="379">
        <v>1.9999999999999999E-6</v>
      </c>
      <c r="Q24" s="379">
        <v>6.0000000000000002E-6</v>
      </c>
      <c r="R24" s="379">
        <v>1.9999999999999999E-6</v>
      </c>
      <c r="S24" s="379">
        <v>4.6E-5</v>
      </c>
      <c r="T24" s="379">
        <v>9.9999999999999995E-7</v>
      </c>
      <c r="U24" s="379">
        <v>1.9999999999999999E-6</v>
      </c>
      <c r="V24" s="379">
        <v>1.035323</v>
      </c>
      <c r="W24" s="379">
        <v>2.3909999999999999E-3</v>
      </c>
      <c r="X24" s="379">
        <v>0</v>
      </c>
      <c r="Y24" s="379">
        <v>1.338E-3</v>
      </c>
      <c r="Z24" s="379">
        <v>3.0249999999999999E-3</v>
      </c>
      <c r="AA24" s="379">
        <v>0</v>
      </c>
      <c r="AB24" s="379">
        <v>2.34E-4</v>
      </c>
      <c r="AC24" s="379">
        <v>4.0299999999999998E-4</v>
      </c>
      <c r="AD24" s="379">
        <v>0</v>
      </c>
      <c r="AE24" s="379">
        <v>3.0000000000000001E-6</v>
      </c>
      <c r="AF24" s="379">
        <v>1.2999999999999999E-5</v>
      </c>
      <c r="AG24" s="379">
        <v>4.0000000000000003E-5</v>
      </c>
      <c r="AH24" s="379">
        <v>1.9999999999999999E-6</v>
      </c>
      <c r="AI24" s="379">
        <v>2.1999999999999999E-5</v>
      </c>
      <c r="AJ24" s="379">
        <v>1.9999999999999999E-6</v>
      </c>
      <c r="AK24" s="379">
        <v>9.9999999999999995E-7</v>
      </c>
      <c r="AL24" s="379">
        <v>2.5999999999999998E-5</v>
      </c>
      <c r="AM24" s="379">
        <v>6.0000000000000002E-6</v>
      </c>
      <c r="AN24" s="379">
        <v>1.9999999999999999E-6</v>
      </c>
      <c r="AO24" s="379">
        <v>3.0000000000000001E-6</v>
      </c>
      <c r="AP24" s="379">
        <v>9.9999999999999995E-7</v>
      </c>
      <c r="AQ24" s="379">
        <v>6.9999999999999999E-6</v>
      </c>
      <c r="AR24" s="379">
        <v>3.0000000000000001E-6</v>
      </c>
      <c r="AS24" s="379">
        <v>3.0000000000000001E-6</v>
      </c>
      <c r="AT24" s="379">
        <v>1.9999999999999999E-6</v>
      </c>
      <c r="AU24" s="379">
        <v>1.9999999999999999E-6</v>
      </c>
      <c r="AV24" s="379">
        <v>9.9999999999999995E-7</v>
      </c>
      <c r="AW24" s="379">
        <v>1.9999999999999999E-6</v>
      </c>
      <c r="AX24" s="379">
        <v>3.0000000000000001E-6</v>
      </c>
      <c r="AY24" s="379">
        <v>3.0000000000000001E-6</v>
      </c>
      <c r="AZ24" s="379">
        <v>9.9999999999999995E-7</v>
      </c>
      <c r="BA24" s="379">
        <v>3.0000000000000001E-6</v>
      </c>
      <c r="BB24" s="379">
        <v>9.9999999999999995E-7</v>
      </c>
      <c r="BC24" s="379">
        <v>2.4000000000000001E-5</v>
      </c>
      <c r="BD24" s="379">
        <v>1.9999999999999999E-6</v>
      </c>
      <c r="BE24" s="379">
        <v>0</v>
      </c>
      <c r="BF24" s="379">
        <v>0</v>
      </c>
      <c r="BG24" s="379">
        <v>0</v>
      </c>
      <c r="BH24" s="379">
        <v>9.9999999999999995E-7</v>
      </c>
      <c r="BI24" s="379">
        <v>1.9999999999999999E-6</v>
      </c>
      <c r="BJ24" s="379">
        <v>9.9999999999999995E-7</v>
      </c>
      <c r="BK24" s="379">
        <v>1.2999999999999999E-5</v>
      </c>
      <c r="BL24" s="379">
        <v>9.9999999999999995E-7</v>
      </c>
      <c r="BM24" s="379">
        <v>3.0000000000000001E-6</v>
      </c>
      <c r="BN24" s="379">
        <v>1.9999999999999999E-6</v>
      </c>
      <c r="BO24" s="379">
        <v>5.3000000000000001E-5</v>
      </c>
      <c r="BP24" s="379">
        <v>3.1999999999999999E-5</v>
      </c>
      <c r="BQ24" s="379">
        <v>2.0999999999999999E-5</v>
      </c>
      <c r="BR24" s="379">
        <v>2.5000000000000001E-5</v>
      </c>
      <c r="BS24" s="379">
        <v>5.0000000000000004E-6</v>
      </c>
      <c r="BT24" s="379">
        <v>3.9999999999999998E-6</v>
      </c>
      <c r="BU24" s="379">
        <v>9.9999999999999995E-7</v>
      </c>
      <c r="BV24" s="379">
        <v>9.9999999999999995E-7</v>
      </c>
      <c r="BW24" s="379">
        <v>9.9999999999999995E-7</v>
      </c>
      <c r="BX24" s="379">
        <v>9.9999999999999995E-7</v>
      </c>
      <c r="BY24" s="379">
        <v>0</v>
      </c>
      <c r="BZ24" s="379">
        <v>9.9999999999999995E-7</v>
      </c>
      <c r="CA24" s="379">
        <v>0</v>
      </c>
      <c r="CB24" s="379">
        <v>9.9999999999999995E-7</v>
      </c>
      <c r="CC24" s="379">
        <v>9.9999999999999995E-7</v>
      </c>
      <c r="CD24" s="379">
        <v>0</v>
      </c>
      <c r="CE24" s="379">
        <v>9.9999999999999995E-7</v>
      </c>
      <c r="CF24" s="379">
        <v>1.9999999999999999E-6</v>
      </c>
      <c r="CG24" s="379">
        <v>1.9999999999999999E-6</v>
      </c>
      <c r="CH24" s="379">
        <v>0</v>
      </c>
      <c r="CI24" s="379">
        <v>9.9999999999999995E-7</v>
      </c>
      <c r="CJ24" s="379">
        <v>9.9999999999999995E-7</v>
      </c>
      <c r="CK24" s="379">
        <v>0</v>
      </c>
      <c r="CL24" s="379">
        <v>9.9999999999999995E-7</v>
      </c>
      <c r="CM24" s="379">
        <v>9.9999999999999995E-7</v>
      </c>
      <c r="CN24" s="379">
        <v>9.9999999999999995E-7</v>
      </c>
      <c r="CO24" s="379">
        <v>5.0000000000000004E-6</v>
      </c>
      <c r="CP24" s="379">
        <v>3.0000000000000001E-6</v>
      </c>
      <c r="CQ24" s="379">
        <v>3.0000000000000001E-6</v>
      </c>
      <c r="CR24" s="379">
        <v>9.0000000000000002E-6</v>
      </c>
      <c r="CS24" s="379">
        <v>7.9999999999999996E-6</v>
      </c>
      <c r="CT24" s="379">
        <v>1.2999999999999999E-5</v>
      </c>
      <c r="CU24" s="379">
        <v>6.9999999999999999E-6</v>
      </c>
      <c r="CV24" s="379">
        <v>9.9999999999999995E-7</v>
      </c>
      <c r="CW24" s="379">
        <v>9.9999999999999995E-7</v>
      </c>
      <c r="CX24" s="379">
        <v>9.9999999999999995E-7</v>
      </c>
      <c r="CY24" s="379">
        <v>9.9999999999999995E-7</v>
      </c>
      <c r="CZ24" s="379">
        <v>5.1E-5</v>
      </c>
      <c r="DA24" s="379">
        <v>5.5999999999999999E-5</v>
      </c>
      <c r="DB24" s="379">
        <v>3.0000000000000001E-6</v>
      </c>
      <c r="DC24" s="379">
        <v>1.5999999999999999E-5</v>
      </c>
      <c r="DD24" s="379">
        <v>9.0000000000000002E-6</v>
      </c>
      <c r="DE24" s="379">
        <v>1.17E-4</v>
      </c>
      <c r="DF24" s="379">
        <v>9.9999999999999995E-7</v>
      </c>
      <c r="DG24" s="379">
        <v>9.3999999999999994E-5</v>
      </c>
      <c r="DH24" s="380">
        <v>1.052494</v>
      </c>
    </row>
    <row r="25" spans="2:112" ht="13.5" customHeight="1">
      <c r="B25" s="70" t="s">
        <v>498</v>
      </c>
      <c r="C25" s="252" t="s">
        <v>630</v>
      </c>
      <c r="D25" s="379">
        <v>2.5099999999999998E-4</v>
      </c>
      <c r="E25" s="379">
        <v>6.6000000000000005E-5</v>
      </c>
      <c r="F25" s="379">
        <v>3.0000000000000001E-5</v>
      </c>
      <c r="G25" s="379">
        <v>2.0999999999999999E-5</v>
      </c>
      <c r="H25" s="379">
        <v>6.8999999999999997E-5</v>
      </c>
      <c r="I25" s="379">
        <v>2.0999999999999999E-5</v>
      </c>
      <c r="J25" s="379">
        <v>1.5E-5</v>
      </c>
      <c r="K25" s="379">
        <v>5.7700000000000004E-4</v>
      </c>
      <c r="L25" s="379">
        <v>1.76E-4</v>
      </c>
      <c r="M25" s="379">
        <v>3.4900000000000003E-4</v>
      </c>
      <c r="N25" s="379">
        <v>0</v>
      </c>
      <c r="O25" s="379">
        <v>5.489E-3</v>
      </c>
      <c r="P25" s="379">
        <v>1.7100000000000001E-4</v>
      </c>
      <c r="Q25" s="379">
        <v>5.0000000000000002E-5</v>
      </c>
      <c r="R25" s="379">
        <v>1.9000000000000001E-5</v>
      </c>
      <c r="S25" s="379">
        <v>3.1449999999999998E-3</v>
      </c>
      <c r="T25" s="379">
        <v>6.4999999999999994E-5</v>
      </c>
      <c r="U25" s="379">
        <v>2.0000000000000002E-5</v>
      </c>
      <c r="V25" s="379">
        <v>7.5880000000000001E-3</v>
      </c>
      <c r="W25" s="379">
        <v>1.0232589999999999</v>
      </c>
      <c r="X25" s="379">
        <v>0</v>
      </c>
      <c r="Y25" s="379">
        <v>1.0240000000000001E-2</v>
      </c>
      <c r="Z25" s="379">
        <v>2.5439999999999998E-3</v>
      </c>
      <c r="AA25" s="379">
        <v>0</v>
      </c>
      <c r="AB25" s="379">
        <v>5.3829999999999998E-3</v>
      </c>
      <c r="AC25" s="379">
        <v>4.8149999999999998E-3</v>
      </c>
      <c r="AD25" s="379">
        <v>9.9999999999999995E-7</v>
      </c>
      <c r="AE25" s="379">
        <v>8.5000000000000006E-5</v>
      </c>
      <c r="AF25" s="379">
        <v>6.3699999999999998E-4</v>
      </c>
      <c r="AG25" s="379">
        <v>1.6180000000000001E-3</v>
      </c>
      <c r="AH25" s="379">
        <v>2.4000000000000001E-5</v>
      </c>
      <c r="AI25" s="379">
        <v>8.7779999999999993E-3</v>
      </c>
      <c r="AJ25" s="379">
        <v>2.1499999999999999E-4</v>
      </c>
      <c r="AK25" s="379">
        <v>1.9999999999999999E-6</v>
      </c>
      <c r="AL25" s="379">
        <v>4.08E-4</v>
      </c>
      <c r="AM25" s="379">
        <v>9.2199999999999997E-4</v>
      </c>
      <c r="AN25" s="379">
        <v>7.8999999999999996E-5</v>
      </c>
      <c r="AO25" s="379">
        <v>2.1000000000000001E-4</v>
      </c>
      <c r="AP25" s="379">
        <v>3.8000000000000002E-5</v>
      </c>
      <c r="AQ25" s="379">
        <v>1.9900000000000001E-4</v>
      </c>
      <c r="AR25" s="379">
        <v>3.0899999999999998E-4</v>
      </c>
      <c r="AS25" s="379">
        <v>9.3999999999999997E-4</v>
      </c>
      <c r="AT25" s="379">
        <v>1.56E-4</v>
      </c>
      <c r="AU25" s="379">
        <v>2.2800000000000001E-4</v>
      </c>
      <c r="AV25" s="379">
        <v>1.2300000000000001E-4</v>
      </c>
      <c r="AW25" s="379">
        <v>1.27E-4</v>
      </c>
      <c r="AX25" s="379">
        <v>6.6500000000000001E-4</v>
      </c>
      <c r="AY25" s="379">
        <v>4.3300000000000001E-4</v>
      </c>
      <c r="AZ25" s="379">
        <v>9.5000000000000005E-5</v>
      </c>
      <c r="BA25" s="379">
        <v>8.4599999999999996E-4</v>
      </c>
      <c r="BB25" s="379">
        <v>2.5900000000000001E-4</v>
      </c>
      <c r="BC25" s="379">
        <v>8.8400000000000002E-4</v>
      </c>
      <c r="BD25" s="379">
        <v>5.8900000000000001E-4</v>
      </c>
      <c r="BE25" s="379">
        <v>0</v>
      </c>
      <c r="BF25" s="379">
        <v>0</v>
      </c>
      <c r="BG25" s="379">
        <v>0</v>
      </c>
      <c r="BH25" s="379">
        <v>4.1999999999999998E-5</v>
      </c>
      <c r="BI25" s="379">
        <v>3.0000000000000001E-5</v>
      </c>
      <c r="BJ25" s="379">
        <v>1.2400000000000001E-4</v>
      </c>
      <c r="BK25" s="379">
        <v>3.0499999999999999E-4</v>
      </c>
      <c r="BL25" s="379">
        <v>1.44E-4</v>
      </c>
      <c r="BM25" s="379">
        <v>5.3000000000000001E-5</v>
      </c>
      <c r="BN25" s="379">
        <v>1.06E-4</v>
      </c>
      <c r="BO25" s="379">
        <v>1.6699999999999999E-4</v>
      </c>
      <c r="BP25" s="379">
        <v>1.5300000000000001E-4</v>
      </c>
      <c r="BQ25" s="379">
        <v>2.5999999999999998E-5</v>
      </c>
      <c r="BR25" s="379">
        <v>1.7E-5</v>
      </c>
      <c r="BS25" s="379">
        <v>1.3090000000000001E-3</v>
      </c>
      <c r="BT25" s="379">
        <v>1.016E-3</v>
      </c>
      <c r="BU25" s="379">
        <v>1.2999999999999999E-5</v>
      </c>
      <c r="BV25" s="379">
        <v>1.1E-5</v>
      </c>
      <c r="BW25" s="379">
        <v>6.0000000000000002E-6</v>
      </c>
      <c r="BX25" s="379">
        <v>5.0000000000000004E-6</v>
      </c>
      <c r="BY25" s="379">
        <v>1.9999999999999999E-6</v>
      </c>
      <c r="BZ25" s="379">
        <v>6.2000000000000003E-5</v>
      </c>
      <c r="CA25" s="379">
        <v>1.8E-5</v>
      </c>
      <c r="CB25" s="379">
        <v>3.8000000000000002E-5</v>
      </c>
      <c r="CC25" s="379">
        <v>1.1E-5</v>
      </c>
      <c r="CD25" s="379">
        <v>1.5E-5</v>
      </c>
      <c r="CE25" s="379">
        <v>7.9999999999999996E-6</v>
      </c>
      <c r="CF25" s="379">
        <v>1.56E-4</v>
      </c>
      <c r="CG25" s="379">
        <v>9.0000000000000006E-5</v>
      </c>
      <c r="CH25" s="379">
        <v>6.0000000000000002E-6</v>
      </c>
      <c r="CI25" s="379">
        <v>3.1999999999999999E-5</v>
      </c>
      <c r="CJ25" s="379">
        <v>1.5E-5</v>
      </c>
      <c r="CK25" s="379">
        <v>6.0000000000000002E-6</v>
      </c>
      <c r="CL25" s="379">
        <v>1.2999999999999999E-5</v>
      </c>
      <c r="CM25" s="379">
        <v>2.0999999999999999E-5</v>
      </c>
      <c r="CN25" s="379">
        <v>6.7000000000000002E-5</v>
      </c>
      <c r="CO25" s="379">
        <v>2.8E-5</v>
      </c>
      <c r="CP25" s="379">
        <v>6.29E-4</v>
      </c>
      <c r="CQ25" s="379">
        <v>1.02E-4</v>
      </c>
      <c r="CR25" s="379">
        <v>3.016E-3</v>
      </c>
      <c r="CS25" s="379">
        <v>9.1000000000000003E-5</v>
      </c>
      <c r="CT25" s="379">
        <v>8.2999999999999998E-5</v>
      </c>
      <c r="CU25" s="379">
        <v>1.0000000000000001E-5</v>
      </c>
      <c r="CV25" s="379">
        <v>1.2E-5</v>
      </c>
      <c r="CW25" s="379">
        <v>5.0000000000000002E-5</v>
      </c>
      <c r="CX25" s="379">
        <v>8.5000000000000006E-5</v>
      </c>
      <c r="CY25" s="379">
        <v>1.0000000000000001E-5</v>
      </c>
      <c r="CZ25" s="379">
        <v>1.1900000000000001E-4</v>
      </c>
      <c r="DA25" s="379">
        <v>1.13E-4</v>
      </c>
      <c r="DB25" s="379">
        <v>4.35E-4</v>
      </c>
      <c r="DC25" s="379">
        <v>1.1400000000000001E-4</v>
      </c>
      <c r="DD25" s="379">
        <v>7.1199999999999996E-4</v>
      </c>
      <c r="DE25" s="379">
        <v>4.8000000000000001E-5</v>
      </c>
      <c r="DF25" s="379">
        <v>2.0999999999999999E-5</v>
      </c>
      <c r="DG25" s="379">
        <v>1.26E-4</v>
      </c>
      <c r="DH25" s="380">
        <v>1.0931200000000001</v>
      </c>
    </row>
    <row r="26" spans="2:112" ht="13.5" customHeight="1">
      <c r="B26" s="70" t="s">
        <v>499</v>
      </c>
      <c r="C26" s="252" t="s">
        <v>741</v>
      </c>
      <c r="D26" s="379">
        <v>0</v>
      </c>
      <c r="E26" s="379">
        <v>0</v>
      </c>
      <c r="F26" s="379">
        <v>0</v>
      </c>
      <c r="G26" s="379">
        <v>0</v>
      </c>
      <c r="H26" s="379">
        <v>0</v>
      </c>
      <c r="I26" s="379">
        <v>0</v>
      </c>
      <c r="J26" s="379">
        <v>0</v>
      </c>
      <c r="K26" s="379">
        <v>0</v>
      </c>
      <c r="L26" s="379">
        <v>0</v>
      </c>
      <c r="M26" s="379">
        <v>0</v>
      </c>
      <c r="N26" s="379">
        <v>0</v>
      </c>
      <c r="O26" s="379">
        <v>0</v>
      </c>
      <c r="P26" s="379">
        <v>0</v>
      </c>
      <c r="Q26" s="379">
        <v>0</v>
      </c>
      <c r="R26" s="379">
        <v>0</v>
      </c>
      <c r="S26" s="379">
        <v>0</v>
      </c>
      <c r="T26" s="379">
        <v>0</v>
      </c>
      <c r="U26" s="379">
        <v>0</v>
      </c>
      <c r="V26" s="379">
        <v>0</v>
      </c>
      <c r="W26" s="379">
        <v>0</v>
      </c>
      <c r="X26" s="379">
        <v>1</v>
      </c>
      <c r="Y26" s="379">
        <v>0</v>
      </c>
      <c r="Z26" s="379">
        <v>0</v>
      </c>
      <c r="AA26" s="379">
        <v>0</v>
      </c>
      <c r="AB26" s="379">
        <v>0</v>
      </c>
      <c r="AC26" s="379">
        <v>0</v>
      </c>
      <c r="AD26" s="379">
        <v>0</v>
      </c>
      <c r="AE26" s="379">
        <v>0</v>
      </c>
      <c r="AF26" s="379">
        <v>0</v>
      </c>
      <c r="AG26" s="379">
        <v>0</v>
      </c>
      <c r="AH26" s="379">
        <v>0</v>
      </c>
      <c r="AI26" s="379">
        <v>0</v>
      </c>
      <c r="AJ26" s="379">
        <v>0</v>
      </c>
      <c r="AK26" s="379">
        <v>0</v>
      </c>
      <c r="AL26" s="379">
        <v>0</v>
      </c>
      <c r="AM26" s="379">
        <v>0</v>
      </c>
      <c r="AN26" s="379">
        <v>0</v>
      </c>
      <c r="AO26" s="379">
        <v>0</v>
      </c>
      <c r="AP26" s="379">
        <v>0</v>
      </c>
      <c r="AQ26" s="379">
        <v>0</v>
      </c>
      <c r="AR26" s="379">
        <v>0</v>
      </c>
      <c r="AS26" s="379">
        <v>0</v>
      </c>
      <c r="AT26" s="379">
        <v>0</v>
      </c>
      <c r="AU26" s="379">
        <v>0</v>
      </c>
      <c r="AV26" s="379">
        <v>0</v>
      </c>
      <c r="AW26" s="379">
        <v>0</v>
      </c>
      <c r="AX26" s="379">
        <v>0</v>
      </c>
      <c r="AY26" s="379">
        <v>0</v>
      </c>
      <c r="AZ26" s="379">
        <v>0</v>
      </c>
      <c r="BA26" s="379">
        <v>0</v>
      </c>
      <c r="BB26" s="379">
        <v>0</v>
      </c>
      <c r="BC26" s="379">
        <v>0</v>
      </c>
      <c r="BD26" s="379">
        <v>0</v>
      </c>
      <c r="BE26" s="379">
        <v>0</v>
      </c>
      <c r="BF26" s="379">
        <v>0</v>
      </c>
      <c r="BG26" s="379">
        <v>0</v>
      </c>
      <c r="BH26" s="379">
        <v>0</v>
      </c>
      <c r="BI26" s="379">
        <v>0</v>
      </c>
      <c r="BJ26" s="379">
        <v>0</v>
      </c>
      <c r="BK26" s="379">
        <v>0</v>
      </c>
      <c r="BL26" s="379">
        <v>0</v>
      </c>
      <c r="BM26" s="379">
        <v>0</v>
      </c>
      <c r="BN26" s="379">
        <v>0</v>
      </c>
      <c r="BO26" s="379">
        <v>0</v>
      </c>
      <c r="BP26" s="379">
        <v>0</v>
      </c>
      <c r="BQ26" s="379">
        <v>0</v>
      </c>
      <c r="BR26" s="379">
        <v>0</v>
      </c>
      <c r="BS26" s="379">
        <v>0</v>
      </c>
      <c r="BT26" s="379">
        <v>0</v>
      </c>
      <c r="BU26" s="379">
        <v>0</v>
      </c>
      <c r="BV26" s="379">
        <v>0</v>
      </c>
      <c r="BW26" s="379">
        <v>0</v>
      </c>
      <c r="BX26" s="379">
        <v>0</v>
      </c>
      <c r="BY26" s="379">
        <v>0</v>
      </c>
      <c r="BZ26" s="379">
        <v>0</v>
      </c>
      <c r="CA26" s="379">
        <v>0</v>
      </c>
      <c r="CB26" s="379">
        <v>0</v>
      </c>
      <c r="CC26" s="379">
        <v>0</v>
      </c>
      <c r="CD26" s="379">
        <v>0</v>
      </c>
      <c r="CE26" s="379">
        <v>0</v>
      </c>
      <c r="CF26" s="379">
        <v>0</v>
      </c>
      <c r="CG26" s="379">
        <v>0</v>
      </c>
      <c r="CH26" s="379">
        <v>0</v>
      </c>
      <c r="CI26" s="379">
        <v>0</v>
      </c>
      <c r="CJ26" s="379">
        <v>0</v>
      </c>
      <c r="CK26" s="379">
        <v>0</v>
      </c>
      <c r="CL26" s="379">
        <v>0</v>
      </c>
      <c r="CM26" s="379">
        <v>0</v>
      </c>
      <c r="CN26" s="379">
        <v>0</v>
      </c>
      <c r="CO26" s="379">
        <v>0</v>
      </c>
      <c r="CP26" s="379">
        <v>0</v>
      </c>
      <c r="CQ26" s="379">
        <v>0</v>
      </c>
      <c r="CR26" s="379">
        <v>0</v>
      </c>
      <c r="CS26" s="379">
        <v>0</v>
      </c>
      <c r="CT26" s="379">
        <v>0</v>
      </c>
      <c r="CU26" s="379">
        <v>0</v>
      </c>
      <c r="CV26" s="379">
        <v>0</v>
      </c>
      <c r="CW26" s="379">
        <v>0</v>
      </c>
      <c r="CX26" s="379">
        <v>0</v>
      </c>
      <c r="CY26" s="379">
        <v>0</v>
      </c>
      <c r="CZ26" s="379">
        <v>0</v>
      </c>
      <c r="DA26" s="379">
        <v>0</v>
      </c>
      <c r="DB26" s="379">
        <v>0</v>
      </c>
      <c r="DC26" s="379">
        <v>0</v>
      </c>
      <c r="DD26" s="379">
        <v>0</v>
      </c>
      <c r="DE26" s="379">
        <v>0</v>
      </c>
      <c r="DF26" s="379">
        <v>0</v>
      </c>
      <c r="DG26" s="379">
        <v>0</v>
      </c>
      <c r="DH26" s="380">
        <v>1</v>
      </c>
    </row>
    <row r="27" spans="2:112" ht="21.75" customHeight="1">
      <c r="B27" s="70" t="s">
        <v>500</v>
      </c>
      <c r="C27" s="252" t="s">
        <v>742</v>
      </c>
      <c r="D27" s="379">
        <v>3.0000000000000001E-6</v>
      </c>
      <c r="E27" s="379">
        <v>0</v>
      </c>
      <c r="F27" s="379">
        <v>9.9999999999999995E-7</v>
      </c>
      <c r="G27" s="379">
        <v>9.9999999999999995E-7</v>
      </c>
      <c r="H27" s="379">
        <v>9.9999999999999995E-7</v>
      </c>
      <c r="I27" s="379">
        <v>9.9999999999999995E-7</v>
      </c>
      <c r="J27" s="379">
        <v>3.9999999999999998E-6</v>
      </c>
      <c r="K27" s="379">
        <v>1.5999999999999999E-5</v>
      </c>
      <c r="L27" s="379">
        <v>3.9999999999999998E-6</v>
      </c>
      <c r="M27" s="379">
        <v>9.9999999999999995E-7</v>
      </c>
      <c r="N27" s="379">
        <v>0</v>
      </c>
      <c r="O27" s="379">
        <v>2.5799999999999998E-4</v>
      </c>
      <c r="P27" s="379">
        <v>3.0000000000000001E-6</v>
      </c>
      <c r="Q27" s="379">
        <v>1.0000000000000001E-5</v>
      </c>
      <c r="R27" s="379">
        <v>1.2E-5</v>
      </c>
      <c r="S27" s="379">
        <v>5.5999999999999999E-5</v>
      </c>
      <c r="T27" s="379">
        <v>3.9999999999999998E-6</v>
      </c>
      <c r="U27" s="379">
        <v>6.0000000000000002E-6</v>
      </c>
      <c r="V27" s="379">
        <v>4.6E-5</v>
      </c>
      <c r="W27" s="379">
        <v>6.3999999999999997E-5</v>
      </c>
      <c r="X27" s="379">
        <v>0</v>
      </c>
      <c r="Y27" s="379">
        <v>1.001528</v>
      </c>
      <c r="Z27" s="379">
        <v>3.3029999999999999E-3</v>
      </c>
      <c r="AA27" s="379">
        <v>0</v>
      </c>
      <c r="AB27" s="379">
        <v>4.84E-4</v>
      </c>
      <c r="AC27" s="379">
        <v>8.92E-4</v>
      </c>
      <c r="AD27" s="379">
        <v>0</v>
      </c>
      <c r="AE27" s="379">
        <v>2.1999999999999999E-5</v>
      </c>
      <c r="AF27" s="379">
        <v>2.5399999999999999E-4</v>
      </c>
      <c r="AG27" s="379">
        <v>4.37E-4</v>
      </c>
      <c r="AH27" s="379">
        <v>3.9999999999999998E-6</v>
      </c>
      <c r="AI27" s="379">
        <v>1.4E-5</v>
      </c>
      <c r="AJ27" s="379">
        <v>1.9999999999999999E-6</v>
      </c>
      <c r="AK27" s="379">
        <v>0</v>
      </c>
      <c r="AL27" s="379">
        <v>1.2E-5</v>
      </c>
      <c r="AM27" s="379">
        <v>0</v>
      </c>
      <c r="AN27" s="379">
        <v>0</v>
      </c>
      <c r="AO27" s="379">
        <v>9.9999999999999995E-7</v>
      </c>
      <c r="AP27" s="379">
        <v>0</v>
      </c>
      <c r="AQ27" s="379">
        <v>3.9999999999999998E-6</v>
      </c>
      <c r="AR27" s="379">
        <v>3.8999999999999999E-5</v>
      </c>
      <c r="AS27" s="379">
        <v>1.9999999999999999E-6</v>
      </c>
      <c r="AT27" s="379">
        <v>3.0000000000000001E-6</v>
      </c>
      <c r="AU27" s="379">
        <v>3.0000000000000001E-6</v>
      </c>
      <c r="AV27" s="379">
        <v>9.9999999999999995E-7</v>
      </c>
      <c r="AW27" s="379">
        <v>1.1E-5</v>
      </c>
      <c r="AX27" s="379">
        <v>4.1E-5</v>
      </c>
      <c r="AY27" s="379">
        <v>7.9999999999999996E-6</v>
      </c>
      <c r="AZ27" s="379">
        <v>1.2E-5</v>
      </c>
      <c r="BA27" s="379">
        <v>2.3E-5</v>
      </c>
      <c r="BB27" s="379">
        <v>5.0000000000000004E-6</v>
      </c>
      <c r="BC27" s="379">
        <v>1.1E-5</v>
      </c>
      <c r="BD27" s="379">
        <v>1.9999999999999999E-6</v>
      </c>
      <c r="BE27" s="379">
        <v>0</v>
      </c>
      <c r="BF27" s="379">
        <v>0</v>
      </c>
      <c r="BG27" s="379">
        <v>0</v>
      </c>
      <c r="BH27" s="379">
        <v>6.0000000000000002E-6</v>
      </c>
      <c r="BI27" s="379">
        <v>3.9999999999999998E-6</v>
      </c>
      <c r="BJ27" s="379">
        <v>9.9999999999999995E-7</v>
      </c>
      <c r="BK27" s="379">
        <v>6.0000000000000002E-6</v>
      </c>
      <c r="BL27" s="379">
        <v>0</v>
      </c>
      <c r="BM27" s="379">
        <v>1.9999999999999999E-6</v>
      </c>
      <c r="BN27" s="379">
        <v>3.0000000000000001E-6</v>
      </c>
      <c r="BO27" s="379">
        <v>9.9999999999999995E-7</v>
      </c>
      <c r="BP27" s="379">
        <v>9.9999999999999995E-7</v>
      </c>
      <c r="BQ27" s="379">
        <v>0</v>
      </c>
      <c r="BR27" s="379">
        <v>9.9999999999999995E-7</v>
      </c>
      <c r="BS27" s="379">
        <v>1.9999999999999999E-6</v>
      </c>
      <c r="BT27" s="379">
        <v>9.9999999999999995E-7</v>
      </c>
      <c r="BU27" s="379">
        <v>0</v>
      </c>
      <c r="BV27" s="379">
        <v>0</v>
      </c>
      <c r="BW27" s="379">
        <v>0</v>
      </c>
      <c r="BX27" s="379">
        <v>0</v>
      </c>
      <c r="BY27" s="379">
        <v>0</v>
      </c>
      <c r="BZ27" s="379">
        <v>0</v>
      </c>
      <c r="CA27" s="379">
        <v>0</v>
      </c>
      <c r="CB27" s="379">
        <v>9.9999999999999995E-7</v>
      </c>
      <c r="CC27" s="379">
        <v>0</v>
      </c>
      <c r="CD27" s="379">
        <v>9.9999999999999995E-7</v>
      </c>
      <c r="CE27" s="379">
        <v>0</v>
      </c>
      <c r="CF27" s="379">
        <v>0</v>
      </c>
      <c r="CG27" s="379">
        <v>3.9999999999999998E-6</v>
      </c>
      <c r="CH27" s="379">
        <v>0</v>
      </c>
      <c r="CI27" s="379">
        <v>0</v>
      </c>
      <c r="CJ27" s="379">
        <v>0</v>
      </c>
      <c r="CK27" s="379">
        <v>9.9999999999999995E-7</v>
      </c>
      <c r="CL27" s="379">
        <v>0</v>
      </c>
      <c r="CM27" s="379">
        <v>1.9999999999999999E-6</v>
      </c>
      <c r="CN27" s="379">
        <v>0</v>
      </c>
      <c r="CO27" s="379">
        <v>5.0000000000000004E-6</v>
      </c>
      <c r="CP27" s="379">
        <v>2.0999999999999999E-5</v>
      </c>
      <c r="CQ27" s="379">
        <v>3.9999999999999998E-6</v>
      </c>
      <c r="CR27" s="379">
        <v>1.1E-5</v>
      </c>
      <c r="CS27" s="379">
        <v>9.9999999999999995E-7</v>
      </c>
      <c r="CT27" s="379">
        <v>9.9999999999999995E-7</v>
      </c>
      <c r="CU27" s="379">
        <v>9.9999999999999995E-7</v>
      </c>
      <c r="CV27" s="379">
        <v>9.9999999999999995E-7</v>
      </c>
      <c r="CW27" s="379">
        <v>9.9999999999999995E-7</v>
      </c>
      <c r="CX27" s="379">
        <v>3.9999999999999998E-6</v>
      </c>
      <c r="CY27" s="379">
        <v>0</v>
      </c>
      <c r="CZ27" s="379">
        <v>9.9999999999999995E-7</v>
      </c>
      <c r="DA27" s="379">
        <v>9.9999999999999995E-7</v>
      </c>
      <c r="DB27" s="379">
        <v>6.0000000000000002E-6</v>
      </c>
      <c r="DC27" s="379">
        <v>9.9999999999999995E-7</v>
      </c>
      <c r="DD27" s="379">
        <v>7.9999999999999996E-6</v>
      </c>
      <c r="DE27" s="379">
        <v>9.9999999999999995E-7</v>
      </c>
      <c r="DF27" s="379">
        <v>3.0000000000000001E-6</v>
      </c>
      <c r="DG27" s="379">
        <v>9.9999999999999995E-7</v>
      </c>
      <c r="DH27" s="380">
        <v>1.0077199999999999</v>
      </c>
    </row>
    <row r="28" spans="2:112" ht="13.5" customHeight="1">
      <c r="B28" s="70" t="s">
        <v>501</v>
      </c>
      <c r="C28" s="252" t="s">
        <v>631</v>
      </c>
      <c r="D28" s="379">
        <v>7.9999999999999996E-6</v>
      </c>
      <c r="E28" s="379">
        <v>9.9999999999999995E-7</v>
      </c>
      <c r="F28" s="379">
        <v>3.9999999999999998E-6</v>
      </c>
      <c r="G28" s="379">
        <v>5.0000000000000004E-6</v>
      </c>
      <c r="H28" s="379">
        <v>1.1E-5</v>
      </c>
      <c r="I28" s="379">
        <v>1.9999999999999999E-6</v>
      </c>
      <c r="J28" s="379">
        <v>9.9999999999999995E-7</v>
      </c>
      <c r="K28" s="379">
        <v>1.1E-5</v>
      </c>
      <c r="L28" s="379">
        <v>3.9999999999999998E-6</v>
      </c>
      <c r="M28" s="379">
        <v>1.9999999999999999E-6</v>
      </c>
      <c r="N28" s="379">
        <v>0</v>
      </c>
      <c r="O28" s="379">
        <v>1.8799999999999999E-4</v>
      </c>
      <c r="P28" s="379">
        <v>3.9999999999999998E-6</v>
      </c>
      <c r="Q28" s="379">
        <v>3.4E-5</v>
      </c>
      <c r="R28" s="379">
        <v>2.8E-5</v>
      </c>
      <c r="S28" s="379">
        <v>2.9E-5</v>
      </c>
      <c r="T28" s="379">
        <v>5.3000000000000001E-5</v>
      </c>
      <c r="U28" s="379">
        <v>3.4E-5</v>
      </c>
      <c r="V28" s="379">
        <v>7.9999999999999996E-6</v>
      </c>
      <c r="W28" s="379">
        <v>6.0000000000000002E-6</v>
      </c>
      <c r="X28" s="379">
        <v>0</v>
      </c>
      <c r="Y28" s="379">
        <v>3.9999999999999998E-6</v>
      </c>
      <c r="Z28" s="379">
        <v>1.0000929999999999</v>
      </c>
      <c r="AA28" s="379">
        <v>0</v>
      </c>
      <c r="AB28" s="379">
        <v>3.8000000000000002E-5</v>
      </c>
      <c r="AC28" s="379">
        <v>1.5510000000000001E-3</v>
      </c>
      <c r="AD28" s="379">
        <v>0</v>
      </c>
      <c r="AE28" s="379">
        <v>3.9999999999999998E-6</v>
      </c>
      <c r="AF28" s="379">
        <v>3.5179999999999999E-3</v>
      </c>
      <c r="AG28" s="379">
        <v>4.3999999999999999E-5</v>
      </c>
      <c r="AH28" s="379">
        <v>1.2E-5</v>
      </c>
      <c r="AI28" s="379">
        <v>1.1E-5</v>
      </c>
      <c r="AJ28" s="379">
        <v>1.9999999999999999E-6</v>
      </c>
      <c r="AK28" s="379">
        <v>0</v>
      </c>
      <c r="AL28" s="379">
        <v>1.4E-5</v>
      </c>
      <c r="AM28" s="379">
        <v>9.9999999999999995E-7</v>
      </c>
      <c r="AN28" s="379">
        <v>9.9999999999999995E-7</v>
      </c>
      <c r="AO28" s="379">
        <v>9.9999999999999995E-7</v>
      </c>
      <c r="AP28" s="379">
        <v>0</v>
      </c>
      <c r="AQ28" s="379">
        <v>9.9999999999999995E-7</v>
      </c>
      <c r="AR28" s="379">
        <v>3.1199999999999999E-4</v>
      </c>
      <c r="AS28" s="379">
        <v>1.9999999999999999E-6</v>
      </c>
      <c r="AT28" s="379">
        <v>3.0000000000000001E-6</v>
      </c>
      <c r="AU28" s="379">
        <v>3.0000000000000001E-6</v>
      </c>
      <c r="AV28" s="379">
        <v>5.0000000000000004E-6</v>
      </c>
      <c r="AW28" s="379">
        <v>2.2100000000000001E-4</v>
      </c>
      <c r="AX28" s="379">
        <v>5.1999999999999997E-5</v>
      </c>
      <c r="AY28" s="379">
        <v>7.1000000000000005E-5</v>
      </c>
      <c r="AZ28" s="379">
        <v>7.7999999999999999E-5</v>
      </c>
      <c r="BA28" s="379">
        <v>1.15E-4</v>
      </c>
      <c r="BB28" s="379">
        <v>5.0000000000000004E-6</v>
      </c>
      <c r="BC28" s="379">
        <v>1.2999999999999999E-4</v>
      </c>
      <c r="BD28" s="379">
        <v>5.7000000000000003E-5</v>
      </c>
      <c r="BE28" s="379">
        <v>0</v>
      </c>
      <c r="BF28" s="379">
        <v>0</v>
      </c>
      <c r="BG28" s="379">
        <v>0</v>
      </c>
      <c r="BH28" s="379">
        <v>1.05E-4</v>
      </c>
      <c r="BI28" s="379">
        <v>6.0000000000000002E-6</v>
      </c>
      <c r="BJ28" s="379">
        <v>6.9999999999999999E-6</v>
      </c>
      <c r="BK28" s="379">
        <v>7.2999999999999999E-5</v>
      </c>
      <c r="BL28" s="379">
        <v>1.9999999999999999E-6</v>
      </c>
      <c r="BM28" s="379">
        <v>9.0000000000000002E-6</v>
      </c>
      <c r="BN28" s="379">
        <v>1.0000000000000001E-5</v>
      </c>
      <c r="BO28" s="379">
        <v>7.9999999999999996E-6</v>
      </c>
      <c r="BP28" s="379">
        <v>6.0000000000000002E-6</v>
      </c>
      <c r="BQ28" s="379">
        <v>9.9999999999999995E-7</v>
      </c>
      <c r="BR28" s="379">
        <v>1.9999999999999999E-6</v>
      </c>
      <c r="BS28" s="379">
        <v>2.1999999999999999E-5</v>
      </c>
      <c r="BT28" s="379">
        <v>1.9999999999999999E-6</v>
      </c>
      <c r="BU28" s="379">
        <v>3.9999999999999998E-6</v>
      </c>
      <c r="BV28" s="379">
        <v>1.9999999999999999E-6</v>
      </c>
      <c r="BW28" s="379">
        <v>9.9999999999999995E-7</v>
      </c>
      <c r="BX28" s="379">
        <v>1.9999999999999999E-6</v>
      </c>
      <c r="BY28" s="379">
        <v>9.9999999999999995E-7</v>
      </c>
      <c r="BZ28" s="379">
        <v>9.9999999999999995E-7</v>
      </c>
      <c r="CA28" s="379">
        <v>9.9999999999999995E-7</v>
      </c>
      <c r="CB28" s="379">
        <v>1.9999999999999999E-6</v>
      </c>
      <c r="CC28" s="379">
        <v>9.9999999999999995E-7</v>
      </c>
      <c r="CD28" s="379">
        <v>9.9999999999999995E-7</v>
      </c>
      <c r="CE28" s="379">
        <v>9.9999999999999995E-7</v>
      </c>
      <c r="CF28" s="379">
        <v>3.0000000000000001E-6</v>
      </c>
      <c r="CG28" s="379">
        <v>3.0000000000000001E-6</v>
      </c>
      <c r="CH28" s="379">
        <v>0</v>
      </c>
      <c r="CI28" s="379">
        <v>9.9999999999999995E-7</v>
      </c>
      <c r="CJ28" s="379">
        <v>1.9999999999999999E-6</v>
      </c>
      <c r="CK28" s="379">
        <v>5.0000000000000004E-6</v>
      </c>
      <c r="CL28" s="379">
        <v>9.9999999999999995E-7</v>
      </c>
      <c r="CM28" s="379">
        <v>3.9999999999999998E-6</v>
      </c>
      <c r="CN28" s="379">
        <v>9.9999999999999995E-7</v>
      </c>
      <c r="CO28" s="379">
        <v>9.9999999999999995E-7</v>
      </c>
      <c r="CP28" s="379">
        <v>3.9999999999999998E-6</v>
      </c>
      <c r="CQ28" s="379">
        <v>6.9999999999999999E-6</v>
      </c>
      <c r="CR28" s="379">
        <v>1.7E-5</v>
      </c>
      <c r="CS28" s="379">
        <v>9.9999999999999995E-7</v>
      </c>
      <c r="CT28" s="379">
        <v>1.9999999999999999E-6</v>
      </c>
      <c r="CU28" s="379">
        <v>3.0000000000000001E-6</v>
      </c>
      <c r="CV28" s="379">
        <v>9.9999999999999995E-7</v>
      </c>
      <c r="CW28" s="379">
        <v>3.0000000000000001E-6</v>
      </c>
      <c r="CX28" s="379">
        <v>6.0000000000000002E-6</v>
      </c>
      <c r="CY28" s="379">
        <v>1.9999999999999999E-6</v>
      </c>
      <c r="CZ28" s="379">
        <v>3.0000000000000001E-6</v>
      </c>
      <c r="DA28" s="379">
        <v>1.9999999999999999E-6</v>
      </c>
      <c r="DB28" s="379">
        <v>6.0000000000000002E-6</v>
      </c>
      <c r="DC28" s="379">
        <v>5.0000000000000004E-6</v>
      </c>
      <c r="DD28" s="379">
        <v>9.9999999999999995E-7</v>
      </c>
      <c r="DE28" s="379">
        <v>1.9999999999999999E-6</v>
      </c>
      <c r="DF28" s="379">
        <v>2.5000000000000001E-5</v>
      </c>
      <c r="DG28" s="379">
        <v>1.7E-5</v>
      </c>
      <c r="DH28" s="380">
        <v>1.0071730000000001</v>
      </c>
    </row>
    <row r="29" spans="2:112" ht="13.5" customHeight="1">
      <c r="B29" s="70" t="s">
        <v>502</v>
      </c>
      <c r="C29" s="252" t="s">
        <v>632</v>
      </c>
      <c r="D29" s="379">
        <v>0</v>
      </c>
      <c r="E29" s="379">
        <v>0</v>
      </c>
      <c r="F29" s="379">
        <v>0</v>
      </c>
      <c r="G29" s="379">
        <v>0</v>
      </c>
      <c r="H29" s="379">
        <v>0</v>
      </c>
      <c r="I29" s="379">
        <v>0</v>
      </c>
      <c r="J29" s="379">
        <v>0</v>
      </c>
      <c r="K29" s="379">
        <v>0</v>
      </c>
      <c r="L29" s="379">
        <v>0</v>
      </c>
      <c r="M29" s="379">
        <v>0</v>
      </c>
      <c r="N29" s="379">
        <v>0</v>
      </c>
      <c r="O29" s="379">
        <v>0</v>
      </c>
      <c r="P29" s="379">
        <v>0</v>
      </c>
      <c r="Q29" s="379">
        <v>0</v>
      </c>
      <c r="R29" s="379">
        <v>0</v>
      </c>
      <c r="S29" s="379">
        <v>0</v>
      </c>
      <c r="T29" s="379">
        <v>0</v>
      </c>
      <c r="U29" s="379">
        <v>0</v>
      </c>
      <c r="V29" s="379">
        <v>0</v>
      </c>
      <c r="W29" s="379">
        <v>0</v>
      </c>
      <c r="X29" s="379">
        <v>0</v>
      </c>
      <c r="Y29" s="379">
        <v>0</v>
      </c>
      <c r="Z29" s="379">
        <v>0</v>
      </c>
      <c r="AA29" s="379">
        <v>1</v>
      </c>
      <c r="AB29" s="379">
        <v>0</v>
      </c>
      <c r="AC29" s="379">
        <v>0</v>
      </c>
      <c r="AD29" s="379">
        <v>0</v>
      </c>
      <c r="AE29" s="379">
        <v>0</v>
      </c>
      <c r="AF29" s="379">
        <v>0</v>
      </c>
      <c r="AG29" s="379">
        <v>0</v>
      </c>
      <c r="AH29" s="379">
        <v>0</v>
      </c>
      <c r="AI29" s="379">
        <v>0</v>
      </c>
      <c r="AJ29" s="379">
        <v>0</v>
      </c>
      <c r="AK29" s="379">
        <v>0</v>
      </c>
      <c r="AL29" s="379">
        <v>0</v>
      </c>
      <c r="AM29" s="379">
        <v>0</v>
      </c>
      <c r="AN29" s="379">
        <v>0</v>
      </c>
      <c r="AO29" s="379">
        <v>0</v>
      </c>
      <c r="AP29" s="379">
        <v>0</v>
      </c>
      <c r="AQ29" s="379">
        <v>0</v>
      </c>
      <c r="AR29" s="379">
        <v>0</v>
      </c>
      <c r="AS29" s="379">
        <v>0</v>
      </c>
      <c r="AT29" s="379">
        <v>0</v>
      </c>
      <c r="AU29" s="379">
        <v>0</v>
      </c>
      <c r="AV29" s="379">
        <v>0</v>
      </c>
      <c r="AW29" s="379">
        <v>0</v>
      </c>
      <c r="AX29" s="379">
        <v>0</v>
      </c>
      <c r="AY29" s="379">
        <v>0</v>
      </c>
      <c r="AZ29" s="379">
        <v>0</v>
      </c>
      <c r="BA29" s="379">
        <v>0</v>
      </c>
      <c r="BB29" s="379">
        <v>0</v>
      </c>
      <c r="BC29" s="379">
        <v>0</v>
      </c>
      <c r="BD29" s="379">
        <v>0</v>
      </c>
      <c r="BE29" s="379">
        <v>0</v>
      </c>
      <c r="BF29" s="379">
        <v>0</v>
      </c>
      <c r="BG29" s="379">
        <v>0</v>
      </c>
      <c r="BH29" s="379">
        <v>0</v>
      </c>
      <c r="BI29" s="379">
        <v>0</v>
      </c>
      <c r="BJ29" s="379">
        <v>0</v>
      </c>
      <c r="BK29" s="379">
        <v>0</v>
      </c>
      <c r="BL29" s="379">
        <v>0</v>
      </c>
      <c r="BM29" s="379">
        <v>0</v>
      </c>
      <c r="BN29" s="379">
        <v>0</v>
      </c>
      <c r="BO29" s="379">
        <v>0</v>
      </c>
      <c r="BP29" s="379">
        <v>0</v>
      </c>
      <c r="BQ29" s="379">
        <v>0</v>
      </c>
      <c r="BR29" s="379">
        <v>0</v>
      </c>
      <c r="BS29" s="379">
        <v>0</v>
      </c>
      <c r="BT29" s="379">
        <v>0</v>
      </c>
      <c r="BU29" s="379">
        <v>0</v>
      </c>
      <c r="BV29" s="379">
        <v>0</v>
      </c>
      <c r="BW29" s="379">
        <v>0</v>
      </c>
      <c r="BX29" s="379">
        <v>0</v>
      </c>
      <c r="BY29" s="379">
        <v>0</v>
      </c>
      <c r="BZ29" s="379">
        <v>0</v>
      </c>
      <c r="CA29" s="379">
        <v>0</v>
      </c>
      <c r="CB29" s="379">
        <v>0</v>
      </c>
      <c r="CC29" s="379">
        <v>0</v>
      </c>
      <c r="CD29" s="379">
        <v>0</v>
      </c>
      <c r="CE29" s="379">
        <v>0</v>
      </c>
      <c r="CF29" s="379">
        <v>0</v>
      </c>
      <c r="CG29" s="379">
        <v>0</v>
      </c>
      <c r="CH29" s="379">
        <v>0</v>
      </c>
      <c r="CI29" s="379">
        <v>0</v>
      </c>
      <c r="CJ29" s="379">
        <v>0</v>
      </c>
      <c r="CK29" s="379">
        <v>0</v>
      </c>
      <c r="CL29" s="379">
        <v>0</v>
      </c>
      <c r="CM29" s="379">
        <v>0</v>
      </c>
      <c r="CN29" s="379">
        <v>0</v>
      </c>
      <c r="CO29" s="379">
        <v>0</v>
      </c>
      <c r="CP29" s="379">
        <v>0</v>
      </c>
      <c r="CQ29" s="379">
        <v>0</v>
      </c>
      <c r="CR29" s="379">
        <v>0</v>
      </c>
      <c r="CS29" s="379">
        <v>0</v>
      </c>
      <c r="CT29" s="379">
        <v>0</v>
      </c>
      <c r="CU29" s="379">
        <v>0</v>
      </c>
      <c r="CV29" s="379">
        <v>0</v>
      </c>
      <c r="CW29" s="379">
        <v>0</v>
      </c>
      <c r="CX29" s="379">
        <v>0</v>
      </c>
      <c r="CY29" s="379">
        <v>0</v>
      </c>
      <c r="CZ29" s="379">
        <v>0</v>
      </c>
      <c r="DA29" s="379">
        <v>0</v>
      </c>
      <c r="DB29" s="379">
        <v>0</v>
      </c>
      <c r="DC29" s="379">
        <v>0</v>
      </c>
      <c r="DD29" s="379">
        <v>0</v>
      </c>
      <c r="DE29" s="379">
        <v>0</v>
      </c>
      <c r="DF29" s="379">
        <v>0</v>
      </c>
      <c r="DG29" s="379">
        <v>0</v>
      </c>
      <c r="DH29" s="380">
        <v>1</v>
      </c>
    </row>
    <row r="30" spans="2:112" ht="13.5" customHeight="1">
      <c r="B30" s="70" t="s">
        <v>503</v>
      </c>
      <c r="C30" s="252" t="s">
        <v>633</v>
      </c>
      <c r="D30" s="379">
        <v>9.9999999999999995E-7</v>
      </c>
      <c r="E30" s="379">
        <v>1.47E-4</v>
      </c>
      <c r="F30" s="379">
        <v>6.9999999999999999E-6</v>
      </c>
      <c r="G30" s="379">
        <v>0</v>
      </c>
      <c r="H30" s="379">
        <v>3.0000000000000001E-6</v>
      </c>
      <c r="I30" s="379">
        <v>0</v>
      </c>
      <c r="J30" s="379">
        <v>0</v>
      </c>
      <c r="K30" s="379">
        <v>1.5999999999999999E-5</v>
      </c>
      <c r="L30" s="379">
        <v>9.9999999999999995E-7</v>
      </c>
      <c r="M30" s="379">
        <v>6.0000000000000002E-6</v>
      </c>
      <c r="N30" s="379">
        <v>0</v>
      </c>
      <c r="O30" s="379">
        <v>0</v>
      </c>
      <c r="P30" s="379">
        <v>0</v>
      </c>
      <c r="Q30" s="379">
        <v>0</v>
      </c>
      <c r="R30" s="379">
        <v>0</v>
      </c>
      <c r="S30" s="379">
        <v>0</v>
      </c>
      <c r="T30" s="379">
        <v>0</v>
      </c>
      <c r="U30" s="379">
        <v>0</v>
      </c>
      <c r="V30" s="379">
        <v>9.9999999999999995E-7</v>
      </c>
      <c r="W30" s="379">
        <v>0</v>
      </c>
      <c r="X30" s="379">
        <v>0</v>
      </c>
      <c r="Y30" s="379">
        <v>0</v>
      </c>
      <c r="Z30" s="379">
        <v>0</v>
      </c>
      <c r="AA30" s="379">
        <v>0</v>
      </c>
      <c r="AB30" s="379">
        <v>1.000421</v>
      </c>
      <c r="AC30" s="379">
        <v>0</v>
      </c>
      <c r="AD30" s="379">
        <v>0</v>
      </c>
      <c r="AE30" s="379">
        <v>0</v>
      </c>
      <c r="AF30" s="379">
        <v>0</v>
      </c>
      <c r="AG30" s="379">
        <v>0</v>
      </c>
      <c r="AH30" s="379">
        <v>0</v>
      </c>
      <c r="AI30" s="379">
        <v>0</v>
      </c>
      <c r="AJ30" s="379">
        <v>0</v>
      </c>
      <c r="AK30" s="379">
        <v>0</v>
      </c>
      <c r="AL30" s="379">
        <v>0</v>
      </c>
      <c r="AM30" s="379">
        <v>0</v>
      </c>
      <c r="AN30" s="379">
        <v>0</v>
      </c>
      <c r="AO30" s="379">
        <v>0</v>
      </c>
      <c r="AP30" s="379">
        <v>0</v>
      </c>
      <c r="AQ30" s="379">
        <v>0</v>
      </c>
      <c r="AR30" s="379">
        <v>0</v>
      </c>
      <c r="AS30" s="379">
        <v>0</v>
      </c>
      <c r="AT30" s="379">
        <v>0</v>
      </c>
      <c r="AU30" s="379">
        <v>0</v>
      </c>
      <c r="AV30" s="379">
        <v>0</v>
      </c>
      <c r="AW30" s="379">
        <v>0</v>
      </c>
      <c r="AX30" s="379">
        <v>0</v>
      </c>
      <c r="AY30" s="379">
        <v>0</v>
      </c>
      <c r="AZ30" s="379">
        <v>0</v>
      </c>
      <c r="BA30" s="379">
        <v>0</v>
      </c>
      <c r="BB30" s="379">
        <v>0</v>
      </c>
      <c r="BC30" s="379">
        <v>0</v>
      </c>
      <c r="BD30" s="379">
        <v>0</v>
      </c>
      <c r="BE30" s="379">
        <v>0</v>
      </c>
      <c r="BF30" s="379">
        <v>0</v>
      </c>
      <c r="BG30" s="379">
        <v>0</v>
      </c>
      <c r="BH30" s="379">
        <v>0</v>
      </c>
      <c r="BI30" s="379">
        <v>0</v>
      </c>
      <c r="BJ30" s="379">
        <v>0</v>
      </c>
      <c r="BK30" s="379">
        <v>0</v>
      </c>
      <c r="BL30" s="379">
        <v>0</v>
      </c>
      <c r="BM30" s="379">
        <v>0</v>
      </c>
      <c r="BN30" s="379">
        <v>0</v>
      </c>
      <c r="BO30" s="379">
        <v>0</v>
      </c>
      <c r="BP30" s="379">
        <v>0</v>
      </c>
      <c r="BQ30" s="379">
        <v>9.9999999999999995E-7</v>
      </c>
      <c r="BR30" s="379">
        <v>0</v>
      </c>
      <c r="BS30" s="379">
        <v>9.9999999999999995E-7</v>
      </c>
      <c r="BT30" s="379">
        <v>4.6E-5</v>
      </c>
      <c r="BU30" s="379">
        <v>0</v>
      </c>
      <c r="BV30" s="379">
        <v>0</v>
      </c>
      <c r="BW30" s="379">
        <v>0</v>
      </c>
      <c r="BX30" s="379">
        <v>0</v>
      </c>
      <c r="BY30" s="379">
        <v>0</v>
      </c>
      <c r="BZ30" s="379">
        <v>1.9999999999999999E-6</v>
      </c>
      <c r="CA30" s="379">
        <v>0</v>
      </c>
      <c r="CB30" s="379">
        <v>0</v>
      </c>
      <c r="CC30" s="379">
        <v>0</v>
      </c>
      <c r="CD30" s="379">
        <v>0</v>
      </c>
      <c r="CE30" s="379">
        <v>0</v>
      </c>
      <c r="CF30" s="379">
        <v>1.9999999999999999E-6</v>
      </c>
      <c r="CG30" s="379">
        <v>9.9999999999999995E-7</v>
      </c>
      <c r="CH30" s="379">
        <v>6.0000000000000002E-6</v>
      </c>
      <c r="CI30" s="379">
        <v>9.9999999999999995E-7</v>
      </c>
      <c r="CJ30" s="379">
        <v>0</v>
      </c>
      <c r="CK30" s="379">
        <v>0</v>
      </c>
      <c r="CL30" s="379">
        <v>0</v>
      </c>
      <c r="CM30" s="379">
        <v>0</v>
      </c>
      <c r="CN30" s="379">
        <v>3.9999999999999998E-6</v>
      </c>
      <c r="CO30" s="379">
        <v>9.9999999999999995E-7</v>
      </c>
      <c r="CP30" s="379">
        <v>9.0000000000000002E-6</v>
      </c>
      <c r="CQ30" s="379">
        <v>1.8010000000000001E-3</v>
      </c>
      <c r="CR30" s="379">
        <v>1.8200000000000001E-4</v>
      </c>
      <c r="CS30" s="379">
        <v>6.8999999999999997E-5</v>
      </c>
      <c r="CT30" s="379">
        <v>3.8999999999999999E-5</v>
      </c>
      <c r="CU30" s="379">
        <v>0</v>
      </c>
      <c r="CV30" s="379">
        <v>0</v>
      </c>
      <c r="CW30" s="379">
        <v>0</v>
      </c>
      <c r="CX30" s="379">
        <v>0</v>
      </c>
      <c r="CY30" s="379">
        <v>0</v>
      </c>
      <c r="CZ30" s="379">
        <v>3.0000000000000001E-6</v>
      </c>
      <c r="DA30" s="379">
        <v>1.9999999999999999E-6</v>
      </c>
      <c r="DB30" s="379">
        <v>9.9999999999999995E-7</v>
      </c>
      <c r="DC30" s="379">
        <v>9.9999999999999995E-7</v>
      </c>
      <c r="DD30" s="379">
        <v>7.1199999999999996E-4</v>
      </c>
      <c r="DE30" s="379">
        <v>9.9999999999999995E-7</v>
      </c>
      <c r="DF30" s="379">
        <v>0</v>
      </c>
      <c r="DG30" s="379">
        <v>1.1E-5</v>
      </c>
      <c r="DH30" s="380">
        <v>1.0035080000000001</v>
      </c>
    </row>
    <row r="31" spans="2:112" ht="13.5" customHeight="1">
      <c r="B31" s="70" t="s">
        <v>504</v>
      </c>
      <c r="C31" s="366" t="s">
        <v>634</v>
      </c>
      <c r="D31" s="379">
        <v>2.5730000000000002E-3</v>
      </c>
      <c r="E31" s="379">
        <v>1.7100000000000001E-4</v>
      </c>
      <c r="F31" s="379">
        <v>4.66E-4</v>
      </c>
      <c r="G31" s="379">
        <v>1.03E-4</v>
      </c>
      <c r="H31" s="379">
        <v>1.6200000000000001E-4</v>
      </c>
      <c r="I31" s="379">
        <v>1.9900000000000001E-4</v>
      </c>
      <c r="J31" s="379">
        <v>2.6800000000000001E-4</v>
      </c>
      <c r="K31" s="379">
        <v>2.34E-4</v>
      </c>
      <c r="L31" s="379">
        <v>6.9999999999999994E-5</v>
      </c>
      <c r="M31" s="379">
        <v>1.6799999999999999E-4</v>
      </c>
      <c r="N31" s="379">
        <v>0</v>
      </c>
      <c r="O31" s="379">
        <v>2.3379999999999998E-3</v>
      </c>
      <c r="P31" s="379">
        <v>2.0900000000000001E-4</v>
      </c>
      <c r="Q31" s="379">
        <v>4.9680000000000002E-3</v>
      </c>
      <c r="R31" s="379">
        <v>1.75E-3</v>
      </c>
      <c r="S31" s="379">
        <v>7.0899999999999999E-4</v>
      </c>
      <c r="T31" s="379">
        <v>1.4920000000000001E-3</v>
      </c>
      <c r="U31" s="379">
        <v>2.2720000000000001E-3</v>
      </c>
      <c r="V31" s="379">
        <v>3.6200000000000002E-4</v>
      </c>
      <c r="W31" s="379">
        <v>1.2080000000000001E-3</v>
      </c>
      <c r="X31" s="379">
        <v>0</v>
      </c>
      <c r="Y31" s="379">
        <v>1.1950000000000001E-3</v>
      </c>
      <c r="Z31" s="379">
        <v>1.2880000000000001E-3</v>
      </c>
      <c r="AA31" s="379">
        <v>0</v>
      </c>
      <c r="AB31" s="379">
        <v>1.371E-3</v>
      </c>
      <c r="AC31" s="379">
        <v>1.006095</v>
      </c>
      <c r="AD31" s="379">
        <v>3.9999999999999998E-6</v>
      </c>
      <c r="AE31" s="379">
        <v>2.2179999999999999E-3</v>
      </c>
      <c r="AF31" s="379">
        <v>3.5599999999999998E-4</v>
      </c>
      <c r="AG31" s="379">
        <v>8.8400000000000002E-4</v>
      </c>
      <c r="AH31" s="379">
        <v>8.7500000000000002E-4</v>
      </c>
      <c r="AI31" s="379">
        <v>2.7E-4</v>
      </c>
      <c r="AJ31" s="379">
        <v>6.7299999999999999E-4</v>
      </c>
      <c r="AK31" s="379">
        <v>6.9999999999999999E-6</v>
      </c>
      <c r="AL31" s="379">
        <v>1.312E-3</v>
      </c>
      <c r="AM31" s="379">
        <v>3.4E-5</v>
      </c>
      <c r="AN31" s="379">
        <v>1.2999999999999999E-5</v>
      </c>
      <c r="AO31" s="379">
        <v>3.0699999999999998E-4</v>
      </c>
      <c r="AP31" s="379">
        <v>2.0999999999999999E-5</v>
      </c>
      <c r="AQ31" s="379">
        <v>3.1000000000000001E-5</v>
      </c>
      <c r="AR31" s="379">
        <v>2.04E-4</v>
      </c>
      <c r="AS31" s="379">
        <v>5.2800000000000004E-4</v>
      </c>
      <c r="AT31" s="379">
        <v>4.2700000000000002E-4</v>
      </c>
      <c r="AU31" s="379">
        <v>2.2499999999999999E-4</v>
      </c>
      <c r="AV31" s="379">
        <v>2.3499999999999999E-4</v>
      </c>
      <c r="AW31" s="379">
        <v>2.6600000000000001E-4</v>
      </c>
      <c r="AX31" s="379">
        <v>1.54E-4</v>
      </c>
      <c r="AY31" s="379">
        <v>3.2499999999999999E-4</v>
      </c>
      <c r="AZ31" s="379">
        <v>2.8899999999999998E-4</v>
      </c>
      <c r="BA31" s="379">
        <v>1.37E-4</v>
      </c>
      <c r="BB31" s="379">
        <v>2.2699999999999999E-4</v>
      </c>
      <c r="BC31" s="379">
        <v>3.59E-4</v>
      </c>
      <c r="BD31" s="379">
        <v>2.9599999999999998E-4</v>
      </c>
      <c r="BE31" s="379">
        <v>0</v>
      </c>
      <c r="BF31" s="379">
        <v>0</v>
      </c>
      <c r="BG31" s="379">
        <v>0</v>
      </c>
      <c r="BH31" s="379">
        <v>1.08E-3</v>
      </c>
      <c r="BI31" s="379">
        <v>3.8180000000000002E-3</v>
      </c>
      <c r="BJ31" s="379">
        <v>3.3599999999999998E-4</v>
      </c>
      <c r="BK31" s="379">
        <v>1.4170000000000001E-3</v>
      </c>
      <c r="BL31" s="379">
        <v>4.1999999999999998E-5</v>
      </c>
      <c r="BM31" s="379">
        <v>5.4500000000000002E-4</v>
      </c>
      <c r="BN31" s="379">
        <v>5.1400000000000003E-4</v>
      </c>
      <c r="BO31" s="379">
        <v>2.13E-4</v>
      </c>
      <c r="BP31" s="379">
        <v>1.47E-4</v>
      </c>
      <c r="BQ31" s="379">
        <v>8.6000000000000003E-5</v>
      </c>
      <c r="BR31" s="379">
        <v>4.4099999999999999E-4</v>
      </c>
      <c r="BS31" s="379">
        <v>1.6799999999999999E-4</v>
      </c>
      <c r="BT31" s="379">
        <v>2.3499999999999999E-4</v>
      </c>
      <c r="BU31" s="379">
        <v>4.1E-5</v>
      </c>
      <c r="BV31" s="379">
        <v>4.1999999999999998E-5</v>
      </c>
      <c r="BW31" s="379">
        <v>2.0999999999999999E-5</v>
      </c>
      <c r="BX31" s="379">
        <v>2.4000000000000001E-5</v>
      </c>
      <c r="BY31" s="379">
        <v>1.4E-5</v>
      </c>
      <c r="BZ31" s="379">
        <v>4.0000000000000003E-5</v>
      </c>
      <c r="CA31" s="379">
        <v>5.1E-5</v>
      </c>
      <c r="CB31" s="379">
        <v>1.13E-4</v>
      </c>
      <c r="CC31" s="379">
        <v>3.0000000000000001E-5</v>
      </c>
      <c r="CD31" s="379">
        <v>4.1999999999999998E-5</v>
      </c>
      <c r="CE31" s="379">
        <v>2.6999999999999999E-5</v>
      </c>
      <c r="CF31" s="379">
        <v>6.8999999999999997E-5</v>
      </c>
      <c r="CG31" s="379">
        <v>1.11E-4</v>
      </c>
      <c r="CH31" s="379">
        <v>1.9000000000000001E-5</v>
      </c>
      <c r="CI31" s="379">
        <v>5.3000000000000001E-5</v>
      </c>
      <c r="CJ31" s="379">
        <v>1.18E-4</v>
      </c>
      <c r="CK31" s="379">
        <v>1E-4</v>
      </c>
      <c r="CL31" s="379">
        <v>5.3999999999999998E-5</v>
      </c>
      <c r="CM31" s="379">
        <v>4.7600000000000002E-4</v>
      </c>
      <c r="CN31" s="379">
        <v>6.8999999999999997E-5</v>
      </c>
      <c r="CO31" s="379">
        <v>3.3000000000000003E-5</v>
      </c>
      <c r="CP31" s="379">
        <v>4.08E-4</v>
      </c>
      <c r="CQ31" s="379">
        <v>1.64E-4</v>
      </c>
      <c r="CR31" s="379">
        <v>9.3199999999999999E-4</v>
      </c>
      <c r="CS31" s="379">
        <v>3.1100000000000002E-4</v>
      </c>
      <c r="CT31" s="379">
        <v>2.4600000000000002E-4</v>
      </c>
      <c r="CU31" s="379">
        <v>2.24E-4</v>
      </c>
      <c r="CV31" s="379">
        <v>1.8000000000000001E-4</v>
      </c>
      <c r="CW31" s="379">
        <v>3.4299999999999999E-4</v>
      </c>
      <c r="CX31" s="379">
        <v>4.4000000000000002E-4</v>
      </c>
      <c r="CY31" s="379">
        <v>3.1500000000000001E-4</v>
      </c>
      <c r="CZ31" s="379">
        <v>3.77E-4</v>
      </c>
      <c r="DA31" s="379">
        <v>2.24E-4</v>
      </c>
      <c r="DB31" s="379">
        <v>1.7930000000000001E-3</v>
      </c>
      <c r="DC31" s="379">
        <v>1.4799999999999999E-4</v>
      </c>
      <c r="DD31" s="379">
        <v>2.1999999999999999E-5</v>
      </c>
      <c r="DE31" s="379">
        <v>7.0299999999999996E-4</v>
      </c>
      <c r="DF31" s="379">
        <v>7.0200000000000004E-4</v>
      </c>
      <c r="DG31" s="379">
        <v>6.7999999999999999E-5</v>
      </c>
      <c r="DH31" s="380">
        <v>1.0585389999999999</v>
      </c>
    </row>
    <row r="32" spans="2:112" ht="13.5" customHeight="1">
      <c r="B32" s="70" t="s">
        <v>505</v>
      </c>
      <c r="C32" s="252" t="s">
        <v>635</v>
      </c>
      <c r="D32" s="379">
        <v>3.1000000000000001E-5</v>
      </c>
      <c r="E32" s="379">
        <v>1.2E-5</v>
      </c>
      <c r="F32" s="379">
        <v>1.4E-5</v>
      </c>
      <c r="G32" s="379">
        <v>2.5999999999999998E-5</v>
      </c>
      <c r="H32" s="379">
        <v>7.1000000000000005E-5</v>
      </c>
      <c r="I32" s="379">
        <v>2.3E-5</v>
      </c>
      <c r="J32" s="379">
        <v>1.0399999999999999E-4</v>
      </c>
      <c r="K32" s="379">
        <v>1.0000000000000001E-5</v>
      </c>
      <c r="L32" s="379">
        <v>9.0000000000000002E-6</v>
      </c>
      <c r="M32" s="379">
        <v>1.8E-5</v>
      </c>
      <c r="N32" s="379">
        <v>0</v>
      </c>
      <c r="O32" s="379">
        <v>1.9000000000000001E-5</v>
      </c>
      <c r="P32" s="379">
        <v>7.9999999999999996E-6</v>
      </c>
      <c r="Q32" s="379">
        <v>1.2999999999999999E-5</v>
      </c>
      <c r="R32" s="379">
        <v>9.0000000000000002E-6</v>
      </c>
      <c r="S32" s="379">
        <v>2.1999999999999999E-5</v>
      </c>
      <c r="T32" s="379">
        <v>5.0000000000000004E-6</v>
      </c>
      <c r="U32" s="379">
        <v>7.9999999999999996E-6</v>
      </c>
      <c r="V32" s="379">
        <v>6.3E-5</v>
      </c>
      <c r="W32" s="379">
        <v>2.3E-5</v>
      </c>
      <c r="X32" s="379">
        <v>0</v>
      </c>
      <c r="Y32" s="379">
        <v>9.0000000000000002E-6</v>
      </c>
      <c r="Z32" s="379">
        <v>5.0000000000000004E-6</v>
      </c>
      <c r="AA32" s="379">
        <v>0</v>
      </c>
      <c r="AB32" s="379">
        <v>6.0000000000000002E-6</v>
      </c>
      <c r="AC32" s="379">
        <v>1.4E-5</v>
      </c>
      <c r="AD32" s="379">
        <v>1.0000599999999999</v>
      </c>
      <c r="AE32" s="379">
        <v>2.81E-4</v>
      </c>
      <c r="AF32" s="379">
        <v>3.9999999999999998E-6</v>
      </c>
      <c r="AG32" s="379">
        <v>6.0000000000000002E-6</v>
      </c>
      <c r="AH32" s="379">
        <v>1.1E-5</v>
      </c>
      <c r="AI32" s="379">
        <v>3.4E-5</v>
      </c>
      <c r="AJ32" s="379">
        <v>2.1999999999999999E-5</v>
      </c>
      <c r="AK32" s="379">
        <v>3.0000000000000001E-6</v>
      </c>
      <c r="AL32" s="379">
        <v>4.6999999999999997E-5</v>
      </c>
      <c r="AM32" s="379">
        <v>6.9999999999999999E-6</v>
      </c>
      <c r="AN32" s="379">
        <v>6.9999999999999999E-6</v>
      </c>
      <c r="AO32" s="379">
        <v>1.1E-5</v>
      </c>
      <c r="AP32" s="379">
        <v>3.9999999999999998E-6</v>
      </c>
      <c r="AQ32" s="379">
        <v>1.5999999999999999E-5</v>
      </c>
      <c r="AR32" s="379">
        <v>1.9999999999999999E-6</v>
      </c>
      <c r="AS32" s="379">
        <v>9.0000000000000002E-6</v>
      </c>
      <c r="AT32" s="379">
        <v>9.0000000000000002E-6</v>
      </c>
      <c r="AU32" s="379">
        <v>5.0000000000000004E-6</v>
      </c>
      <c r="AV32" s="379">
        <v>3.9999999999999998E-6</v>
      </c>
      <c r="AW32" s="379">
        <v>6.0000000000000002E-6</v>
      </c>
      <c r="AX32" s="379">
        <v>5.0000000000000004E-6</v>
      </c>
      <c r="AY32" s="379">
        <v>3.0000000000000001E-6</v>
      </c>
      <c r="AZ32" s="379">
        <v>3.9999999999999998E-6</v>
      </c>
      <c r="BA32" s="379">
        <v>3.0000000000000001E-6</v>
      </c>
      <c r="BB32" s="379">
        <v>3.0000000000000001E-6</v>
      </c>
      <c r="BC32" s="379">
        <v>3.9999999999999998E-6</v>
      </c>
      <c r="BD32" s="379">
        <v>1.9999999999999999E-6</v>
      </c>
      <c r="BE32" s="379">
        <v>0</v>
      </c>
      <c r="BF32" s="379">
        <v>0</v>
      </c>
      <c r="BG32" s="379">
        <v>0</v>
      </c>
      <c r="BH32" s="379">
        <v>3.9999999999999998E-6</v>
      </c>
      <c r="BI32" s="379">
        <v>1.9999999999999999E-6</v>
      </c>
      <c r="BJ32" s="379">
        <v>6.0000000000000002E-6</v>
      </c>
      <c r="BK32" s="379">
        <v>1.2999999999999999E-5</v>
      </c>
      <c r="BL32" s="379">
        <v>4.3000000000000002E-5</v>
      </c>
      <c r="BM32" s="379">
        <v>1.1E-5</v>
      </c>
      <c r="BN32" s="379">
        <v>1.2999999999999999E-5</v>
      </c>
      <c r="BO32" s="379">
        <v>2.4000000000000001E-5</v>
      </c>
      <c r="BP32" s="379">
        <v>1.0000000000000001E-5</v>
      </c>
      <c r="BQ32" s="379">
        <v>2.5999999999999998E-5</v>
      </c>
      <c r="BR32" s="379">
        <v>3.6000000000000001E-5</v>
      </c>
      <c r="BS32" s="379">
        <v>2.0000000000000002E-5</v>
      </c>
      <c r="BT32" s="379">
        <v>2.5000000000000001E-5</v>
      </c>
      <c r="BU32" s="379">
        <v>4.0000000000000003E-5</v>
      </c>
      <c r="BV32" s="379">
        <v>5.0000000000000004E-6</v>
      </c>
      <c r="BW32" s="379">
        <v>3.9999999999999998E-6</v>
      </c>
      <c r="BX32" s="379">
        <v>3.0000000000000001E-6</v>
      </c>
      <c r="BY32" s="379">
        <v>9.9999999999999995E-7</v>
      </c>
      <c r="BZ32" s="379">
        <v>7.9999999999999996E-6</v>
      </c>
      <c r="CA32" s="379">
        <v>5.7000000000000003E-5</v>
      </c>
      <c r="CB32" s="379">
        <v>3.3799999999999998E-4</v>
      </c>
      <c r="CC32" s="379">
        <v>6.6000000000000005E-5</v>
      </c>
      <c r="CD32" s="379">
        <v>1.95E-4</v>
      </c>
      <c r="CE32" s="379">
        <v>2.4000000000000001E-5</v>
      </c>
      <c r="CF32" s="379">
        <v>6.9999999999999999E-6</v>
      </c>
      <c r="CG32" s="379">
        <v>6.0000000000000002E-6</v>
      </c>
      <c r="CH32" s="379">
        <v>1.2999999999999999E-5</v>
      </c>
      <c r="CI32" s="379">
        <v>6.0000000000000002E-6</v>
      </c>
      <c r="CJ32" s="379">
        <v>6.0000000000000002E-6</v>
      </c>
      <c r="CK32" s="379">
        <v>6.0000000000000002E-6</v>
      </c>
      <c r="CL32" s="379">
        <v>3.0000000000000001E-6</v>
      </c>
      <c r="CM32" s="379">
        <v>1.0000000000000001E-5</v>
      </c>
      <c r="CN32" s="379">
        <v>1.5999999999999999E-5</v>
      </c>
      <c r="CO32" s="379">
        <v>7.9999999999999996E-6</v>
      </c>
      <c r="CP32" s="379">
        <v>1.1E-5</v>
      </c>
      <c r="CQ32" s="379">
        <v>6.0000000000000002E-6</v>
      </c>
      <c r="CR32" s="379">
        <v>1.4E-5</v>
      </c>
      <c r="CS32" s="379">
        <v>6.0000000000000002E-6</v>
      </c>
      <c r="CT32" s="379">
        <v>6.9999999999999999E-6</v>
      </c>
      <c r="CU32" s="379">
        <v>1.0000000000000001E-5</v>
      </c>
      <c r="CV32" s="379">
        <v>1.0000000000000001E-5</v>
      </c>
      <c r="CW32" s="379">
        <v>6.9999999999999999E-6</v>
      </c>
      <c r="CX32" s="379">
        <v>9.0000000000000002E-6</v>
      </c>
      <c r="CY32" s="379">
        <v>6.0000000000000002E-6</v>
      </c>
      <c r="CZ32" s="379">
        <v>2.4000000000000001E-5</v>
      </c>
      <c r="DA32" s="379">
        <v>1.0000000000000001E-5</v>
      </c>
      <c r="DB32" s="379">
        <v>1.7E-5</v>
      </c>
      <c r="DC32" s="379">
        <v>2.3E-5</v>
      </c>
      <c r="DD32" s="379">
        <v>5.0000000000000004E-6</v>
      </c>
      <c r="DE32" s="379">
        <v>1.5999999999999999E-5</v>
      </c>
      <c r="DF32" s="379">
        <v>7.9999999999999996E-6</v>
      </c>
      <c r="DG32" s="379">
        <v>1.7E-5</v>
      </c>
      <c r="DH32" s="380">
        <v>1.002353</v>
      </c>
    </row>
    <row r="33" spans="2:112" ht="13.5" customHeight="1">
      <c r="B33" s="70" t="s">
        <v>506</v>
      </c>
      <c r="C33" s="252" t="s">
        <v>636</v>
      </c>
      <c r="D33" s="379">
        <v>9.0000000000000006E-5</v>
      </c>
      <c r="E33" s="379">
        <v>1.27E-4</v>
      </c>
      <c r="F33" s="379">
        <v>3.2600000000000001E-4</v>
      </c>
      <c r="G33" s="379">
        <v>4.6999999999999997E-5</v>
      </c>
      <c r="H33" s="379">
        <v>2.4000000000000001E-5</v>
      </c>
      <c r="I33" s="379">
        <v>4.26E-4</v>
      </c>
      <c r="J33" s="379">
        <v>1.2300000000000001E-4</v>
      </c>
      <c r="K33" s="379">
        <v>9.0000000000000006E-5</v>
      </c>
      <c r="L33" s="379">
        <v>8.2000000000000001E-5</v>
      </c>
      <c r="M33" s="379">
        <v>5.5000000000000002E-5</v>
      </c>
      <c r="N33" s="379">
        <v>0</v>
      </c>
      <c r="O33" s="379">
        <v>1.9599999999999999E-4</v>
      </c>
      <c r="P33" s="379">
        <v>1.06E-4</v>
      </c>
      <c r="Q33" s="379">
        <v>1.08E-4</v>
      </c>
      <c r="R33" s="379">
        <v>8.8999999999999995E-5</v>
      </c>
      <c r="S33" s="379">
        <v>7.1199999999999996E-4</v>
      </c>
      <c r="T33" s="379">
        <v>8.8999999999999995E-5</v>
      </c>
      <c r="U33" s="379">
        <v>1.46E-4</v>
      </c>
      <c r="V33" s="379">
        <v>1.7290000000000001E-3</v>
      </c>
      <c r="W33" s="379">
        <v>5.2400000000000005E-4</v>
      </c>
      <c r="X33" s="379">
        <v>0</v>
      </c>
      <c r="Y33" s="379">
        <v>3.5179999999999999E-3</v>
      </c>
      <c r="Z33" s="379">
        <v>8.7999999999999998E-5</v>
      </c>
      <c r="AA33" s="379">
        <v>0</v>
      </c>
      <c r="AB33" s="379">
        <v>8.1000000000000004E-5</v>
      </c>
      <c r="AC33" s="379">
        <v>8.7000000000000001E-5</v>
      </c>
      <c r="AD33" s="379">
        <v>6.7000000000000002E-5</v>
      </c>
      <c r="AE33" s="379">
        <v>1.000121</v>
      </c>
      <c r="AF33" s="379">
        <v>1.8900000000000001E-4</v>
      </c>
      <c r="AG33" s="379">
        <v>1.66E-4</v>
      </c>
      <c r="AH33" s="379">
        <v>1.54E-4</v>
      </c>
      <c r="AI33" s="379">
        <v>2.23E-4</v>
      </c>
      <c r="AJ33" s="379">
        <v>2.42E-4</v>
      </c>
      <c r="AK33" s="379">
        <v>3.7500000000000001E-4</v>
      </c>
      <c r="AL33" s="379">
        <v>1.9530000000000001E-3</v>
      </c>
      <c r="AM33" s="379">
        <v>1.923E-3</v>
      </c>
      <c r="AN33" s="379">
        <v>1.6689999999999999E-3</v>
      </c>
      <c r="AO33" s="379">
        <v>4.7809999999999997E-3</v>
      </c>
      <c r="AP33" s="379">
        <v>1.3300000000000001E-4</v>
      </c>
      <c r="AQ33" s="379">
        <v>2.055E-3</v>
      </c>
      <c r="AR33" s="379">
        <v>9.6000000000000002E-5</v>
      </c>
      <c r="AS33" s="379">
        <v>8.0000000000000007E-5</v>
      </c>
      <c r="AT33" s="379">
        <v>1.6000000000000001E-4</v>
      </c>
      <c r="AU33" s="379">
        <v>1.12E-4</v>
      </c>
      <c r="AV33" s="379">
        <v>9.7999999999999997E-5</v>
      </c>
      <c r="AW33" s="379">
        <v>1.2300000000000001E-4</v>
      </c>
      <c r="AX33" s="379">
        <v>1.4100000000000001E-4</v>
      </c>
      <c r="AY33" s="379">
        <v>1.6200000000000001E-4</v>
      </c>
      <c r="AZ33" s="379">
        <v>6.8999999999999997E-5</v>
      </c>
      <c r="BA33" s="379">
        <v>5.3999999999999998E-5</v>
      </c>
      <c r="BB33" s="379">
        <v>3.8000000000000002E-5</v>
      </c>
      <c r="BC33" s="379">
        <v>9.0000000000000006E-5</v>
      </c>
      <c r="BD33" s="379">
        <v>4.3000000000000002E-5</v>
      </c>
      <c r="BE33" s="379">
        <v>0</v>
      </c>
      <c r="BF33" s="379">
        <v>0</v>
      </c>
      <c r="BG33" s="379">
        <v>0</v>
      </c>
      <c r="BH33" s="379">
        <v>9.0000000000000006E-5</v>
      </c>
      <c r="BI33" s="379">
        <v>2.0000000000000002E-5</v>
      </c>
      <c r="BJ33" s="379">
        <v>3.4400000000000001E-4</v>
      </c>
      <c r="BK33" s="379">
        <v>1.11E-4</v>
      </c>
      <c r="BL33" s="379">
        <v>3.3599999999999998E-4</v>
      </c>
      <c r="BM33" s="379">
        <v>2.8499999999999999E-4</v>
      </c>
      <c r="BN33" s="379">
        <v>4.8000000000000001E-5</v>
      </c>
      <c r="BO33" s="379">
        <v>9.1649999999999995E-3</v>
      </c>
      <c r="BP33" s="379">
        <v>3.0509999999999999E-3</v>
      </c>
      <c r="BQ33" s="379">
        <v>6.7939999999999997E-3</v>
      </c>
      <c r="BR33" s="379">
        <v>1.34E-4</v>
      </c>
      <c r="BS33" s="379">
        <v>3.4400000000000001E-4</v>
      </c>
      <c r="BT33" s="379">
        <v>4.5100000000000001E-4</v>
      </c>
      <c r="BU33" s="379">
        <v>1.5899999999999999E-4</v>
      </c>
      <c r="BV33" s="379">
        <v>3.8999999999999999E-5</v>
      </c>
      <c r="BW33" s="379">
        <v>9.0000000000000006E-5</v>
      </c>
      <c r="BX33" s="379">
        <v>4.1999999999999998E-5</v>
      </c>
      <c r="BY33" s="379">
        <v>3.9999999999999998E-6</v>
      </c>
      <c r="BZ33" s="379">
        <v>2.8299999999999999E-4</v>
      </c>
      <c r="CA33" s="379">
        <v>3.4E-5</v>
      </c>
      <c r="CB33" s="379">
        <v>4.0000000000000003E-5</v>
      </c>
      <c r="CC33" s="379">
        <v>1.5999999999999999E-5</v>
      </c>
      <c r="CD33" s="379">
        <v>2.9E-5</v>
      </c>
      <c r="CE33" s="379">
        <v>2.1999999999999999E-5</v>
      </c>
      <c r="CF33" s="379">
        <v>2.9300000000000002E-4</v>
      </c>
      <c r="CG33" s="379">
        <v>9.5000000000000005E-5</v>
      </c>
      <c r="CH33" s="379">
        <v>3.8000000000000002E-5</v>
      </c>
      <c r="CI33" s="379">
        <v>9.1000000000000003E-5</v>
      </c>
      <c r="CJ33" s="379">
        <v>4.6E-5</v>
      </c>
      <c r="CK33" s="379">
        <v>2.4000000000000001E-5</v>
      </c>
      <c r="CL33" s="379">
        <v>3.8999999999999999E-5</v>
      </c>
      <c r="CM33" s="379">
        <v>4.8000000000000001E-5</v>
      </c>
      <c r="CN33" s="379">
        <v>7.1000000000000005E-5</v>
      </c>
      <c r="CO33" s="379">
        <v>1.1400000000000001E-4</v>
      </c>
      <c r="CP33" s="379">
        <v>6.7999999999999999E-5</v>
      </c>
      <c r="CQ33" s="379">
        <v>5.5000000000000002E-5</v>
      </c>
      <c r="CR33" s="379">
        <v>1.4999999999999999E-4</v>
      </c>
      <c r="CS33" s="379">
        <v>1.26E-4</v>
      </c>
      <c r="CT33" s="379">
        <v>9.5000000000000005E-5</v>
      </c>
      <c r="CU33" s="379">
        <v>1E-4</v>
      </c>
      <c r="CV33" s="379">
        <v>5.3999999999999998E-5</v>
      </c>
      <c r="CW33" s="379">
        <v>4.3000000000000002E-5</v>
      </c>
      <c r="CX33" s="379">
        <v>3.1999999999999999E-5</v>
      </c>
      <c r="CY33" s="379">
        <v>4.0000000000000003E-5</v>
      </c>
      <c r="CZ33" s="379">
        <v>2.9700000000000001E-4</v>
      </c>
      <c r="DA33" s="379">
        <v>3.0400000000000002E-4</v>
      </c>
      <c r="DB33" s="379">
        <v>1.44E-4</v>
      </c>
      <c r="DC33" s="379">
        <v>2.1599999999999999E-4</v>
      </c>
      <c r="DD33" s="379">
        <v>4.3999999999999999E-5</v>
      </c>
      <c r="DE33" s="379">
        <v>1.47E-4</v>
      </c>
      <c r="DF33" s="379">
        <v>2.9E-5</v>
      </c>
      <c r="DG33" s="379">
        <v>3.6999999999999998E-5</v>
      </c>
      <c r="DH33" s="380">
        <v>1.04895</v>
      </c>
    </row>
    <row r="34" spans="2:112" ht="13.5" customHeight="1">
      <c r="B34" s="70" t="s">
        <v>507</v>
      </c>
      <c r="C34" s="252" t="s">
        <v>444</v>
      </c>
      <c r="D34" s="379">
        <v>1.17E-3</v>
      </c>
      <c r="E34" s="379">
        <v>3.1300000000000002E-4</v>
      </c>
      <c r="F34" s="379">
        <v>9.6199999999999996E-4</v>
      </c>
      <c r="G34" s="379">
        <v>1.2329999999999999E-3</v>
      </c>
      <c r="H34" s="379">
        <v>2.9489999999999998E-3</v>
      </c>
      <c r="I34" s="379">
        <v>4.4099999999999999E-4</v>
      </c>
      <c r="J34" s="379">
        <v>1.93E-4</v>
      </c>
      <c r="K34" s="379">
        <v>2.5349999999999999E-3</v>
      </c>
      <c r="L34" s="379">
        <v>9.4700000000000003E-4</v>
      </c>
      <c r="M34" s="379">
        <v>2.6800000000000001E-4</v>
      </c>
      <c r="N34" s="379">
        <v>0</v>
      </c>
      <c r="O34" s="379">
        <v>6.6500000000000001E-4</v>
      </c>
      <c r="P34" s="379">
        <v>4.5300000000000001E-4</v>
      </c>
      <c r="Q34" s="379">
        <v>1.2539999999999999E-3</v>
      </c>
      <c r="R34" s="379">
        <v>5.9189999999999998E-3</v>
      </c>
      <c r="S34" s="379">
        <v>4.3300000000000001E-4</v>
      </c>
      <c r="T34" s="379">
        <v>9.2000000000000003E-4</v>
      </c>
      <c r="U34" s="379">
        <v>6.0460000000000002E-3</v>
      </c>
      <c r="V34" s="379">
        <v>2.0899999999999998E-3</v>
      </c>
      <c r="W34" s="379">
        <v>1.3010000000000001E-3</v>
      </c>
      <c r="X34" s="379">
        <v>0</v>
      </c>
      <c r="Y34" s="379">
        <v>5.44E-4</v>
      </c>
      <c r="Z34" s="379">
        <v>1.2019999999999999E-3</v>
      </c>
      <c r="AA34" s="379">
        <v>0</v>
      </c>
      <c r="AB34" s="379">
        <v>1.0489E-2</v>
      </c>
      <c r="AC34" s="379">
        <v>2.9529999999999999E-3</v>
      </c>
      <c r="AD34" s="379">
        <v>1.2999999999999999E-5</v>
      </c>
      <c r="AE34" s="379">
        <v>8.0000000000000007E-5</v>
      </c>
      <c r="AF34" s="379">
        <v>1.0362020000000001</v>
      </c>
      <c r="AG34" s="379">
        <v>6.4320000000000002E-3</v>
      </c>
      <c r="AH34" s="379">
        <v>3.0240000000000002E-3</v>
      </c>
      <c r="AI34" s="379">
        <v>3.0270000000000002E-3</v>
      </c>
      <c r="AJ34" s="379">
        <v>3.5500000000000001E-4</v>
      </c>
      <c r="AK34" s="379">
        <v>4.8000000000000001E-5</v>
      </c>
      <c r="AL34" s="379">
        <v>5.53E-4</v>
      </c>
      <c r="AM34" s="379">
        <v>1E-4</v>
      </c>
      <c r="AN34" s="379">
        <v>1.22E-4</v>
      </c>
      <c r="AO34" s="379">
        <v>1.2999999999999999E-4</v>
      </c>
      <c r="AP34" s="379">
        <v>5.8E-5</v>
      </c>
      <c r="AQ34" s="379">
        <v>1.37E-4</v>
      </c>
      <c r="AR34" s="379">
        <v>3.4250000000000001E-3</v>
      </c>
      <c r="AS34" s="379">
        <v>3.7500000000000001E-4</v>
      </c>
      <c r="AT34" s="379">
        <v>3.6200000000000002E-4</v>
      </c>
      <c r="AU34" s="379">
        <v>7.1000000000000002E-4</v>
      </c>
      <c r="AV34" s="379">
        <v>9.1799999999999998E-4</v>
      </c>
      <c r="AW34" s="379">
        <v>8.7989999999999995E-3</v>
      </c>
      <c r="AX34" s="379">
        <v>3.3119999999999998E-3</v>
      </c>
      <c r="AY34" s="379">
        <v>1.9289999999999999E-3</v>
      </c>
      <c r="AZ34" s="379">
        <v>2.251E-3</v>
      </c>
      <c r="BA34" s="379">
        <v>6.2519999999999997E-3</v>
      </c>
      <c r="BB34" s="379">
        <v>7.7999999999999999E-4</v>
      </c>
      <c r="BC34" s="379">
        <v>1.8013000000000001E-2</v>
      </c>
      <c r="BD34" s="379">
        <v>6.7520000000000002E-3</v>
      </c>
      <c r="BE34" s="379">
        <v>0</v>
      </c>
      <c r="BF34" s="379">
        <v>0</v>
      </c>
      <c r="BG34" s="379">
        <v>0</v>
      </c>
      <c r="BH34" s="379">
        <v>6.8250000000000003E-3</v>
      </c>
      <c r="BI34" s="379">
        <v>8.2000000000000001E-5</v>
      </c>
      <c r="BJ34" s="379">
        <v>1.8259999999999999E-3</v>
      </c>
      <c r="BK34" s="379">
        <v>8.8199999999999997E-3</v>
      </c>
      <c r="BL34" s="379">
        <v>5.7200000000000003E-4</v>
      </c>
      <c r="BM34" s="379">
        <v>2.0720000000000001E-3</v>
      </c>
      <c r="BN34" s="379">
        <v>2.663E-3</v>
      </c>
      <c r="BO34" s="379">
        <v>2.0720000000000001E-3</v>
      </c>
      <c r="BP34" s="379">
        <v>1.5150000000000001E-3</v>
      </c>
      <c r="BQ34" s="379">
        <v>1.5100000000000001E-4</v>
      </c>
      <c r="BR34" s="379">
        <v>2.24E-4</v>
      </c>
      <c r="BS34" s="379">
        <v>6.4689999999999999E-3</v>
      </c>
      <c r="BT34" s="379">
        <v>5.5699999999999999E-4</v>
      </c>
      <c r="BU34" s="379">
        <v>1.17E-3</v>
      </c>
      <c r="BV34" s="379">
        <v>6.0499999999999996E-4</v>
      </c>
      <c r="BW34" s="379">
        <v>2.2599999999999999E-4</v>
      </c>
      <c r="BX34" s="379">
        <v>4.2999999999999999E-4</v>
      </c>
      <c r="BY34" s="379">
        <v>1.46E-4</v>
      </c>
      <c r="BZ34" s="379">
        <v>1.9900000000000001E-4</v>
      </c>
      <c r="CA34" s="379">
        <v>1.6699999999999999E-4</v>
      </c>
      <c r="CB34" s="379">
        <v>4.8000000000000001E-4</v>
      </c>
      <c r="CC34" s="379">
        <v>1.1400000000000001E-4</v>
      </c>
      <c r="CD34" s="379">
        <v>2.5700000000000001E-4</v>
      </c>
      <c r="CE34" s="379">
        <v>1.1400000000000001E-4</v>
      </c>
      <c r="CF34" s="379">
        <v>7.0299999999999996E-4</v>
      </c>
      <c r="CG34" s="379">
        <v>8.6799999999999996E-4</v>
      </c>
      <c r="CH34" s="379">
        <v>7.2999999999999999E-5</v>
      </c>
      <c r="CI34" s="379">
        <v>1.83E-4</v>
      </c>
      <c r="CJ34" s="379">
        <v>3.4900000000000003E-4</v>
      </c>
      <c r="CK34" s="379">
        <v>1.4469999999999999E-3</v>
      </c>
      <c r="CL34" s="379">
        <v>1.5799999999999999E-4</v>
      </c>
      <c r="CM34" s="379">
        <v>8.0400000000000003E-4</v>
      </c>
      <c r="CN34" s="379">
        <v>2.6699999999999998E-4</v>
      </c>
      <c r="CO34" s="379">
        <v>1.76E-4</v>
      </c>
      <c r="CP34" s="379">
        <v>1.0709999999999999E-3</v>
      </c>
      <c r="CQ34" s="379">
        <v>3.8200000000000002E-4</v>
      </c>
      <c r="CR34" s="379">
        <v>2.03E-4</v>
      </c>
      <c r="CS34" s="379">
        <v>2.04E-4</v>
      </c>
      <c r="CT34" s="379">
        <v>2.5700000000000001E-4</v>
      </c>
      <c r="CU34" s="379">
        <v>6.6399999999999999E-4</v>
      </c>
      <c r="CV34" s="379">
        <v>2.42E-4</v>
      </c>
      <c r="CW34" s="379">
        <v>8.0199999999999998E-4</v>
      </c>
      <c r="CX34" s="379">
        <v>1.2700000000000001E-3</v>
      </c>
      <c r="CY34" s="379">
        <v>3.0899999999999998E-4</v>
      </c>
      <c r="CZ34" s="379">
        <v>4.9799999999999996E-4</v>
      </c>
      <c r="DA34" s="379">
        <v>4.0700000000000003E-4</v>
      </c>
      <c r="DB34" s="379">
        <v>8.4400000000000002E-4</v>
      </c>
      <c r="DC34" s="379">
        <v>1.3179999999999999E-3</v>
      </c>
      <c r="DD34" s="379">
        <v>1.05E-4</v>
      </c>
      <c r="DE34" s="379">
        <v>2.22E-4</v>
      </c>
      <c r="DF34" s="379">
        <v>6.071E-3</v>
      </c>
      <c r="DG34" s="379">
        <v>4.2999999999999999E-4</v>
      </c>
      <c r="DH34" s="380">
        <v>1.2075229999999999</v>
      </c>
    </row>
    <row r="35" spans="2:112" ht="13.5" customHeight="1">
      <c r="B35" s="70" t="s">
        <v>508</v>
      </c>
      <c r="C35" s="252" t="s">
        <v>445</v>
      </c>
      <c r="D35" s="379">
        <v>2.3699999999999999E-4</v>
      </c>
      <c r="E35" s="379">
        <v>9.2E-5</v>
      </c>
      <c r="F35" s="379">
        <v>2.4499999999999999E-4</v>
      </c>
      <c r="G35" s="379">
        <v>1.0900000000000001E-4</v>
      </c>
      <c r="H35" s="379">
        <v>1.03E-4</v>
      </c>
      <c r="I35" s="379">
        <v>5.1199999999999998E-4</v>
      </c>
      <c r="J35" s="379">
        <v>4.8200000000000001E-4</v>
      </c>
      <c r="K35" s="379">
        <v>7.2999999999999999E-5</v>
      </c>
      <c r="L35" s="379">
        <v>5.3000000000000001E-5</v>
      </c>
      <c r="M35" s="379">
        <v>6.0000000000000002E-5</v>
      </c>
      <c r="N35" s="379">
        <v>0</v>
      </c>
      <c r="O35" s="379">
        <v>5.7000000000000003E-5</v>
      </c>
      <c r="P35" s="379">
        <v>1.22E-4</v>
      </c>
      <c r="Q35" s="379">
        <v>9.7E-5</v>
      </c>
      <c r="R35" s="379">
        <v>7.1000000000000005E-5</v>
      </c>
      <c r="S35" s="379">
        <v>5.1999999999999997E-5</v>
      </c>
      <c r="T35" s="379">
        <v>3.8999999999999999E-5</v>
      </c>
      <c r="U35" s="379">
        <v>4.5000000000000003E-5</v>
      </c>
      <c r="V35" s="379">
        <v>1.5899999999999999E-4</v>
      </c>
      <c r="W35" s="379">
        <v>7.2999999999999999E-5</v>
      </c>
      <c r="X35" s="379">
        <v>0</v>
      </c>
      <c r="Y35" s="379">
        <v>6.7000000000000002E-5</v>
      </c>
      <c r="Z35" s="379">
        <v>7.2999999999999999E-5</v>
      </c>
      <c r="AA35" s="379">
        <v>0</v>
      </c>
      <c r="AB35" s="379">
        <v>2.1800000000000001E-4</v>
      </c>
      <c r="AC35" s="379">
        <v>3.6999999999999998E-5</v>
      </c>
      <c r="AD35" s="379">
        <v>7.9999999999999996E-6</v>
      </c>
      <c r="AE35" s="379">
        <v>9.5000000000000005E-5</v>
      </c>
      <c r="AF35" s="379">
        <v>8.7000000000000001E-5</v>
      </c>
      <c r="AG35" s="379">
        <v>1.0038469999999999</v>
      </c>
      <c r="AH35" s="379">
        <v>5.9150000000000001E-3</v>
      </c>
      <c r="AI35" s="379">
        <v>3.8000000000000002E-5</v>
      </c>
      <c r="AJ35" s="379">
        <v>1.15E-4</v>
      </c>
      <c r="AK35" s="379">
        <v>1.2999999999999999E-5</v>
      </c>
      <c r="AL35" s="379">
        <v>1.9599999999999999E-4</v>
      </c>
      <c r="AM35" s="379">
        <v>1.3999999999999999E-4</v>
      </c>
      <c r="AN35" s="379">
        <v>1.8200000000000001E-4</v>
      </c>
      <c r="AO35" s="379">
        <v>1.8000000000000001E-4</v>
      </c>
      <c r="AP35" s="379">
        <v>3.4999999999999997E-5</v>
      </c>
      <c r="AQ35" s="379">
        <v>5.1E-5</v>
      </c>
      <c r="AR35" s="379">
        <v>3.1999999999999999E-5</v>
      </c>
      <c r="AS35" s="379">
        <v>2.0100000000000001E-4</v>
      </c>
      <c r="AT35" s="379">
        <v>5.7000000000000003E-5</v>
      </c>
      <c r="AU35" s="379">
        <v>3.8000000000000002E-4</v>
      </c>
      <c r="AV35" s="379">
        <v>5.2300000000000003E-4</v>
      </c>
      <c r="AW35" s="379">
        <v>7.5799999999999999E-4</v>
      </c>
      <c r="AX35" s="379">
        <v>3.2200000000000002E-4</v>
      </c>
      <c r="AY35" s="379">
        <v>4.8000000000000001E-5</v>
      </c>
      <c r="AZ35" s="379">
        <v>9.6100000000000005E-4</v>
      </c>
      <c r="BA35" s="379">
        <v>4.4200000000000001E-4</v>
      </c>
      <c r="BB35" s="379">
        <v>4.8999999999999998E-5</v>
      </c>
      <c r="BC35" s="379">
        <v>3.57E-4</v>
      </c>
      <c r="BD35" s="379">
        <v>3.57E-4</v>
      </c>
      <c r="BE35" s="379">
        <v>0</v>
      </c>
      <c r="BF35" s="379">
        <v>0</v>
      </c>
      <c r="BG35" s="379">
        <v>0</v>
      </c>
      <c r="BH35" s="379">
        <v>9.5600000000000004E-4</v>
      </c>
      <c r="BI35" s="379">
        <v>1.787E-3</v>
      </c>
      <c r="BJ35" s="379">
        <v>7.4700000000000005E-4</v>
      </c>
      <c r="BK35" s="379">
        <v>3.6699999999999998E-4</v>
      </c>
      <c r="BL35" s="379">
        <v>4.7600000000000002E-4</v>
      </c>
      <c r="BM35" s="379">
        <v>5.8999999999999998E-5</v>
      </c>
      <c r="BN35" s="379">
        <v>7.3999999999999996E-5</v>
      </c>
      <c r="BO35" s="379">
        <v>2.6600000000000001E-4</v>
      </c>
      <c r="BP35" s="379">
        <v>1.9699999999999999E-4</v>
      </c>
      <c r="BQ35" s="379">
        <v>1.27E-4</v>
      </c>
      <c r="BR35" s="379">
        <v>3.8000000000000002E-5</v>
      </c>
      <c r="BS35" s="379">
        <v>1.85E-4</v>
      </c>
      <c r="BT35" s="379">
        <v>1.1950000000000001E-3</v>
      </c>
      <c r="BU35" s="379">
        <v>1.27E-4</v>
      </c>
      <c r="BV35" s="379">
        <v>3.3000000000000003E-5</v>
      </c>
      <c r="BW35" s="379">
        <v>1.7E-5</v>
      </c>
      <c r="BX35" s="379">
        <v>1.2999999999999999E-5</v>
      </c>
      <c r="BY35" s="379">
        <v>3.9999999999999998E-6</v>
      </c>
      <c r="BZ35" s="379">
        <v>8.7999999999999998E-5</v>
      </c>
      <c r="CA35" s="379">
        <v>2.0100000000000001E-4</v>
      </c>
      <c r="CB35" s="379">
        <v>9.9799999999999997E-4</v>
      </c>
      <c r="CC35" s="379">
        <v>1.7899999999999999E-4</v>
      </c>
      <c r="CD35" s="379">
        <v>4.1999999999999998E-5</v>
      </c>
      <c r="CE35" s="379">
        <v>4.1999999999999998E-5</v>
      </c>
      <c r="CF35" s="379">
        <v>8.6000000000000003E-5</v>
      </c>
      <c r="CG35" s="379">
        <v>7.3999999999999996E-5</v>
      </c>
      <c r="CH35" s="379">
        <v>5.3000000000000001E-5</v>
      </c>
      <c r="CI35" s="379">
        <v>7.2999999999999999E-5</v>
      </c>
      <c r="CJ35" s="379">
        <v>5.5000000000000002E-5</v>
      </c>
      <c r="CK35" s="379">
        <v>6.0000000000000002E-5</v>
      </c>
      <c r="CL35" s="379">
        <v>4.6999999999999997E-5</v>
      </c>
      <c r="CM35" s="379">
        <v>4.6E-5</v>
      </c>
      <c r="CN35" s="379">
        <v>1.4899999999999999E-4</v>
      </c>
      <c r="CO35" s="379">
        <v>4.5000000000000003E-5</v>
      </c>
      <c r="CP35" s="379">
        <v>9.7999999999999997E-5</v>
      </c>
      <c r="CQ35" s="379">
        <v>1E-4</v>
      </c>
      <c r="CR35" s="379">
        <v>1.15E-4</v>
      </c>
      <c r="CS35" s="379">
        <v>1.5699999999999999E-4</v>
      </c>
      <c r="CT35" s="379">
        <v>1.17E-4</v>
      </c>
      <c r="CU35" s="379">
        <v>4.1199999999999999E-4</v>
      </c>
      <c r="CV35" s="379">
        <v>2.4899999999999998E-4</v>
      </c>
      <c r="CW35" s="379">
        <v>3.6000000000000001E-5</v>
      </c>
      <c r="CX35" s="379">
        <v>2.7880000000000001E-3</v>
      </c>
      <c r="CY35" s="379">
        <v>3.4E-5</v>
      </c>
      <c r="CZ35" s="379">
        <v>1.66E-4</v>
      </c>
      <c r="DA35" s="379">
        <v>6.0000000000000002E-5</v>
      </c>
      <c r="DB35" s="379">
        <v>1.01E-4</v>
      </c>
      <c r="DC35" s="379">
        <v>1.66E-4</v>
      </c>
      <c r="DD35" s="379">
        <v>6.8499999999999995E-4</v>
      </c>
      <c r="DE35" s="379">
        <v>1.11E-4</v>
      </c>
      <c r="DF35" s="379">
        <v>6.69E-4</v>
      </c>
      <c r="DG35" s="379">
        <v>5.7000000000000003E-5</v>
      </c>
      <c r="DH35" s="380">
        <v>1.0334920000000001</v>
      </c>
    </row>
    <row r="36" spans="2:112" ht="13.5" customHeight="1">
      <c r="B36" s="70" t="s">
        <v>509</v>
      </c>
      <c r="C36" s="252" t="s">
        <v>743</v>
      </c>
      <c r="D36" s="379">
        <v>0</v>
      </c>
      <c r="E36" s="379">
        <v>0</v>
      </c>
      <c r="F36" s="379">
        <v>0</v>
      </c>
      <c r="G36" s="379">
        <v>0</v>
      </c>
      <c r="H36" s="379">
        <v>0</v>
      </c>
      <c r="I36" s="379">
        <v>0</v>
      </c>
      <c r="J36" s="379">
        <v>0</v>
      </c>
      <c r="K36" s="379">
        <v>0</v>
      </c>
      <c r="L36" s="379">
        <v>0</v>
      </c>
      <c r="M36" s="379">
        <v>0</v>
      </c>
      <c r="N36" s="379">
        <v>0</v>
      </c>
      <c r="O36" s="379">
        <v>0</v>
      </c>
      <c r="P36" s="379">
        <v>0</v>
      </c>
      <c r="Q36" s="379">
        <v>0</v>
      </c>
      <c r="R36" s="379">
        <v>0</v>
      </c>
      <c r="S36" s="379">
        <v>0</v>
      </c>
      <c r="T36" s="379">
        <v>0</v>
      </c>
      <c r="U36" s="379">
        <v>0</v>
      </c>
      <c r="V36" s="379">
        <v>0</v>
      </c>
      <c r="W36" s="379">
        <v>0</v>
      </c>
      <c r="X36" s="379">
        <v>0</v>
      </c>
      <c r="Y36" s="379">
        <v>0</v>
      </c>
      <c r="Z36" s="379">
        <v>0</v>
      </c>
      <c r="AA36" s="379">
        <v>0</v>
      </c>
      <c r="AB36" s="379">
        <v>0</v>
      </c>
      <c r="AC36" s="379">
        <v>0</v>
      </c>
      <c r="AD36" s="379">
        <v>0</v>
      </c>
      <c r="AE36" s="379">
        <v>0</v>
      </c>
      <c r="AF36" s="379">
        <v>0</v>
      </c>
      <c r="AG36" s="379">
        <v>0</v>
      </c>
      <c r="AH36" s="379">
        <v>1</v>
      </c>
      <c r="AI36" s="379">
        <v>0</v>
      </c>
      <c r="AJ36" s="379">
        <v>0</v>
      </c>
      <c r="AK36" s="379">
        <v>0</v>
      </c>
      <c r="AL36" s="379">
        <v>0</v>
      </c>
      <c r="AM36" s="379">
        <v>0</v>
      </c>
      <c r="AN36" s="379">
        <v>0</v>
      </c>
      <c r="AO36" s="379">
        <v>0</v>
      </c>
      <c r="AP36" s="379">
        <v>0</v>
      </c>
      <c r="AQ36" s="379">
        <v>0</v>
      </c>
      <c r="AR36" s="379">
        <v>0</v>
      </c>
      <c r="AS36" s="379">
        <v>0</v>
      </c>
      <c r="AT36" s="379">
        <v>0</v>
      </c>
      <c r="AU36" s="379">
        <v>0</v>
      </c>
      <c r="AV36" s="379">
        <v>0</v>
      </c>
      <c r="AW36" s="379">
        <v>0</v>
      </c>
      <c r="AX36" s="379">
        <v>0</v>
      </c>
      <c r="AY36" s="379">
        <v>0</v>
      </c>
      <c r="AZ36" s="379">
        <v>0</v>
      </c>
      <c r="BA36" s="379">
        <v>0</v>
      </c>
      <c r="BB36" s="379">
        <v>0</v>
      </c>
      <c r="BC36" s="379">
        <v>0</v>
      </c>
      <c r="BD36" s="379">
        <v>0</v>
      </c>
      <c r="BE36" s="379">
        <v>0</v>
      </c>
      <c r="BF36" s="379">
        <v>0</v>
      </c>
      <c r="BG36" s="379">
        <v>0</v>
      </c>
      <c r="BH36" s="379">
        <v>0</v>
      </c>
      <c r="BI36" s="379">
        <v>0</v>
      </c>
      <c r="BJ36" s="379">
        <v>0</v>
      </c>
      <c r="BK36" s="379">
        <v>0</v>
      </c>
      <c r="BL36" s="379">
        <v>0</v>
      </c>
      <c r="BM36" s="379">
        <v>0</v>
      </c>
      <c r="BN36" s="379">
        <v>0</v>
      </c>
      <c r="BO36" s="379">
        <v>0</v>
      </c>
      <c r="BP36" s="379">
        <v>0</v>
      </c>
      <c r="BQ36" s="379">
        <v>0</v>
      </c>
      <c r="BR36" s="379">
        <v>0</v>
      </c>
      <c r="BS36" s="379">
        <v>0</v>
      </c>
      <c r="BT36" s="379">
        <v>0</v>
      </c>
      <c r="BU36" s="379">
        <v>0</v>
      </c>
      <c r="BV36" s="379">
        <v>0</v>
      </c>
      <c r="BW36" s="379">
        <v>0</v>
      </c>
      <c r="BX36" s="379">
        <v>0</v>
      </c>
      <c r="BY36" s="379">
        <v>0</v>
      </c>
      <c r="BZ36" s="379">
        <v>0</v>
      </c>
      <c r="CA36" s="379">
        <v>0</v>
      </c>
      <c r="CB36" s="379">
        <v>0</v>
      </c>
      <c r="CC36" s="379">
        <v>0</v>
      </c>
      <c r="CD36" s="379">
        <v>0</v>
      </c>
      <c r="CE36" s="379">
        <v>0</v>
      </c>
      <c r="CF36" s="379">
        <v>0</v>
      </c>
      <c r="CG36" s="379">
        <v>0</v>
      </c>
      <c r="CH36" s="379">
        <v>0</v>
      </c>
      <c r="CI36" s="379">
        <v>0</v>
      </c>
      <c r="CJ36" s="379">
        <v>0</v>
      </c>
      <c r="CK36" s="379">
        <v>0</v>
      </c>
      <c r="CL36" s="379">
        <v>0</v>
      </c>
      <c r="CM36" s="379">
        <v>0</v>
      </c>
      <c r="CN36" s="379">
        <v>0</v>
      </c>
      <c r="CO36" s="379">
        <v>0</v>
      </c>
      <c r="CP36" s="379">
        <v>0</v>
      </c>
      <c r="CQ36" s="379">
        <v>0</v>
      </c>
      <c r="CR36" s="379">
        <v>0</v>
      </c>
      <c r="CS36" s="379">
        <v>0</v>
      </c>
      <c r="CT36" s="379">
        <v>0</v>
      </c>
      <c r="CU36" s="379">
        <v>0</v>
      </c>
      <c r="CV36" s="379">
        <v>0</v>
      </c>
      <c r="CW36" s="379">
        <v>0</v>
      </c>
      <c r="CX36" s="379">
        <v>0</v>
      </c>
      <c r="CY36" s="379">
        <v>0</v>
      </c>
      <c r="CZ36" s="379">
        <v>0</v>
      </c>
      <c r="DA36" s="379">
        <v>0</v>
      </c>
      <c r="DB36" s="379">
        <v>0</v>
      </c>
      <c r="DC36" s="379">
        <v>0</v>
      </c>
      <c r="DD36" s="379">
        <v>0</v>
      </c>
      <c r="DE36" s="379">
        <v>0</v>
      </c>
      <c r="DF36" s="379">
        <v>0</v>
      </c>
      <c r="DG36" s="379">
        <v>0</v>
      </c>
      <c r="DH36" s="380">
        <v>1</v>
      </c>
    </row>
    <row r="37" spans="2:112" ht="13.5" customHeight="1">
      <c r="B37" s="70" t="s">
        <v>510</v>
      </c>
      <c r="C37" s="252" t="s">
        <v>446</v>
      </c>
      <c r="D37" s="379">
        <v>0</v>
      </c>
      <c r="E37" s="379">
        <v>0</v>
      </c>
      <c r="F37" s="379">
        <v>0</v>
      </c>
      <c r="G37" s="379">
        <v>0</v>
      </c>
      <c r="H37" s="379">
        <v>0</v>
      </c>
      <c r="I37" s="379">
        <v>0</v>
      </c>
      <c r="J37" s="379">
        <v>0</v>
      </c>
      <c r="K37" s="379">
        <v>9.9999999999999995E-7</v>
      </c>
      <c r="L37" s="379">
        <v>2.3E-5</v>
      </c>
      <c r="M37" s="379">
        <v>0</v>
      </c>
      <c r="N37" s="379">
        <v>0</v>
      </c>
      <c r="O37" s="379">
        <v>0</v>
      </c>
      <c r="P37" s="379">
        <v>0</v>
      </c>
      <c r="Q37" s="379">
        <v>0</v>
      </c>
      <c r="R37" s="379">
        <v>6.9999999999999999E-6</v>
      </c>
      <c r="S37" s="379">
        <v>0</v>
      </c>
      <c r="T37" s="379">
        <v>0</v>
      </c>
      <c r="U37" s="379">
        <v>0</v>
      </c>
      <c r="V37" s="379">
        <v>0</v>
      </c>
      <c r="W37" s="379">
        <v>1.9999999999999999E-6</v>
      </c>
      <c r="X37" s="379">
        <v>0</v>
      </c>
      <c r="Y37" s="379">
        <v>9.9999999999999995E-7</v>
      </c>
      <c r="Z37" s="379">
        <v>0</v>
      </c>
      <c r="AA37" s="379">
        <v>0</v>
      </c>
      <c r="AB37" s="379">
        <v>1.7E-5</v>
      </c>
      <c r="AC37" s="379">
        <v>3.0000000000000001E-6</v>
      </c>
      <c r="AD37" s="379">
        <v>0</v>
      </c>
      <c r="AE37" s="379">
        <v>0</v>
      </c>
      <c r="AF37" s="379">
        <v>3.9999999999999998E-6</v>
      </c>
      <c r="AG37" s="379">
        <v>9.9999999999999995E-7</v>
      </c>
      <c r="AH37" s="379">
        <v>0</v>
      </c>
      <c r="AI37" s="379">
        <v>1.0000599999999999</v>
      </c>
      <c r="AJ37" s="379">
        <v>0</v>
      </c>
      <c r="AK37" s="379">
        <v>0</v>
      </c>
      <c r="AL37" s="379">
        <v>6.0000000000000002E-6</v>
      </c>
      <c r="AM37" s="379">
        <v>0</v>
      </c>
      <c r="AN37" s="379">
        <v>0</v>
      </c>
      <c r="AO37" s="379">
        <v>0</v>
      </c>
      <c r="AP37" s="379">
        <v>0</v>
      </c>
      <c r="AQ37" s="379">
        <v>0</v>
      </c>
      <c r="AR37" s="379">
        <v>1.5999999999999999E-5</v>
      </c>
      <c r="AS37" s="379">
        <v>0</v>
      </c>
      <c r="AT37" s="379">
        <v>1.9999999999999999E-6</v>
      </c>
      <c r="AU37" s="379">
        <v>0</v>
      </c>
      <c r="AV37" s="379">
        <v>0</v>
      </c>
      <c r="AW37" s="379">
        <v>2.5000000000000001E-5</v>
      </c>
      <c r="AX37" s="379">
        <v>9.9999999999999995E-7</v>
      </c>
      <c r="AY37" s="379">
        <v>9.0000000000000002E-6</v>
      </c>
      <c r="AZ37" s="379">
        <v>0</v>
      </c>
      <c r="BA37" s="379">
        <v>0</v>
      </c>
      <c r="BB37" s="379">
        <v>9.9999999999999995E-7</v>
      </c>
      <c r="BC37" s="379">
        <v>3.9999999999999998E-6</v>
      </c>
      <c r="BD37" s="379">
        <v>9.9999999999999995E-7</v>
      </c>
      <c r="BE37" s="379">
        <v>0</v>
      </c>
      <c r="BF37" s="379">
        <v>0</v>
      </c>
      <c r="BG37" s="379">
        <v>0</v>
      </c>
      <c r="BH37" s="379">
        <v>0</v>
      </c>
      <c r="BI37" s="379">
        <v>0</v>
      </c>
      <c r="BJ37" s="379">
        <v>6.0000000000000002E-6</v>
      </c>
      <c r="BK37" s="379">
        <v>9.0000000000000002E-6</v>
      </c>
      <c r="BL37" s="379">
        <v>0</v>
      </c>
      <c r="BM37" s="379">
        <v>3.9999999999999998E-6</v>
      </c>
      <c r="BN37" s="379">
        <v>3.0000000000000001E-6</v>
      </c>
      <c r="BO37" s="379">
        <v>0</v>
      </c>
      <c r="BP37" s="379">
        <v>0</v>
      </c>
      <c r="BQ37" s="379">
        <v>0</v>
      </c>
      <c r="BR37" s="379">
        <v>0</v>
      </c>
      <c r="BS37" s="379">
        <v>0</v>
      </c>
      <c r="BT37" s="379">
        <v>0</v>
      </c>
      <c r="BU37" s="379">
        <v>0</v>
      </c>
      <c r="BV37" s="379">
        <v>0</v>
      </c>
      <c r="BW37" s="379">
        <v>0</v>
      </c>
      <c r="BX37" s="379">
        <v>0</v>
      </c>
      <c r="BY37" s="379">
        <v>0</v>
      </c>
      <c r="BZ37" s="379">
        <v>0</v>
      </c>
      <c r="CA37" s="379">
        <v>0</v>
      </c>
      <c r="CB37" s="379">
        <v>9.9999999999999995E-7</v>
      </c>
      <c r="CC37" s="379">
        <v>0</v>
      </c>
      <c r="CD37" s="379">
        <v>0</v>
      </c>
      <c r="CE37" s="379">
        <v>0</v>
      </c>
      <c r="CF37" s="379">
        <v>0</v>
      </c>
      <c r="CG37" s="379">
        <v>0</v>
      </c>
      <c r="CH37" s="379">
        <v>0</v>
      </c>
      <c r="CI37" s="379">
        <v>0</v>
      </c>
      <c r="CJ37" s="379">
        <v>0</v>
      </c>
      <c r="CK37" s="379">
        <v>0</v>
      </c>
      <c r="CL37" s="379">
        <v>0</v>
      </c>
      <c r="CM37" s="379">
        <v>0</v>
      </c>
      <c r="CN37" s="379">
        <v>0</v>
      </c>
      <c r="CO37" s="379">
        <v>9.9999999999999995E-7</v>
      </c>
      <c r="CP37" s="379">
        <v>3.9999999999999998E-6</v>
      </c>
      <c r="CQ37" s="379">
        <v>9.9999999999999995E-7</v>
      </c>
      <c r="CR37" s="379">
        <v>9.0000000000000002E-6</v>
      </c>
      <c r="CS37" s="379">
        <v>0</v>
      </c>
      <c r="CT37" s="379">
        <v>0</v>
      </c>
      <c r="CU37" s="379">
        <v>9.9999999999999995E-7</v>
      </c>
      <c r="CV37" s="379">
        <v>9.9999999999999995E-7</v>
      </c>
      <c r="CW37" s="379">
        <v>0</v>
      </c>
      <c r="CX37" s="379">
        <v>6.9999999999999999E-6</v>
      </c>
      <c r="CY37" s="379">
        <v>0</v>
      </c>
      <c r="CZ37" s="379">
        <v>9.9999999999999995E-7</v>
      </c>
      <c r="DA37" s="379">
        <v>0</v>
      </c>
      <c r="DB37" s="379">
        <v>0</v>
      </c>
      <c r="DC37" s="379">
        <v>9.9999999999999995E-7</v>
      </c>
      <c r="DD37" s="379">
        <v>0</v>
      </c>
      <c r="DE37" s="379">
        <v>0</v>
      </c>
      <c r="DF37" s="379">
        <v>0</v>
      </c>
      <c r="DG37" s="379">
        <v>9.9999999999999995E-7</v>
      </c>
      <c r="DH37" s="380">
        <v>1.000246</v>
      </c>
    </row>
    <row r="38" spans="2:112" ht="13.5" customHeight="1">
      <c r="B38" s="70" t="s">
        <v>511</v>
      </c>
      <c r="C38" s="252" t="s">
        <v>447</v>
      </c>
      <c r="D38" s="379">
        <v>1.7899999999999999E-4</v>
      </c>
      <c r="E38" s="379">
        <v>1.84E-4</v>
      </c>
      <c r="F38" s="379">
        <v>2.7300000000000002E-4</v>
      </c>
      <c r="G38" s="379">
        <v>1.06E-4</v>
      </c>
      <c r="H38" s="379">
        <v>3.1000000000000001E-5</v>
      </c>
      <c r="I38" s="379">
        <v>8.0500000000000005E-4</v>
      </c>
      <c r="J38" s="379">
        <v>2.5599999999999999E-4</v>
      </c>
      <c r="K38" s="379">
        <v>7.7000000000000001E-5</v>
      </c>
      <c r="L38" s="379">
        <v>8.7999999999999998E-5</v>
      </c>
      <c r="M38" s="379">
        <v>1.7799999999999999E-4</v>
      </c>
      <c r="N38" s="379">
        <v>0</v>
      </c>
      <c r="O38" s="379">
        <v>2.2800000000000001E-4</v>
      </c>
      <c r="P38" s="379">
        <v>1.0399999999999999E-4</v>
      </c>
      <c r="Q38" s="379">
        <v>6.8999999999999997E-5</v>
      </c>
      <c r="R38" s="379">
        <v>1.1E-4</v>
      </c>
      <c r="S38" s="379">
        <v>3.9899999999999999E-4</v>
      </c>
      <c r="T38" s="379">
        <v>1.55E-4</v>
      </c>
      <c r="U38" s="379">
        <v>9.0000000000000006E-5</v>
      </c>
      <c r="V38" s="379">
        <v>1.4799999999999999E-4</v>
      </c>
      <c r="W38" s="379">
        <v>1.27E-4</v>
      </c>
      <c r="X38" s="379">
        <v>0</v>
      </c>
      <c r="Y38" s="379">
        <v>2.7399999999999999E-4</v>
      </c>
      <c r="Z38" s="379">
        <v>1.7000000000000001E-4</v>
      </c>
      <c r="AA38" s="379">
        <v>0</v>
      </c>
      <c r="AB38" s="379">
        <v>8.1000000000000004E-5</v>
      </c>
      <c r="AC38" s="379">
        <v>1.2799999999999999E-4</v>
      </c>
      <c r="AD38" s="379">
        <v>1.5999999999999999E-5</v>
      </c>
      <c r="AE38" s="379">
        <v>4.26E-4</v>
      </c>
      <c r="AF38" s="379">
        <v>1.73E-4</v>
      </c>
      <c r="AG38" s="379">
        <v>1.4100000000000001E-4</v>
      </c>
      <c r="AH38" s="379">
        <v>7.1000000000000005E-5</v>
      </c>
      <c r="AI38" s="379">
        <v>2.2100000000000001E-4</v>
      </c>
      <c r="AJ38" s="379">
        <v>1.080147</v>
      </c>
      <c r="AK38" s="379">
        <v>3.8000000000000002E-5</v>
      </c>
      <c r="AL38" s="379">
        <v>4.0900000000000002E-4</v>
      </c>
      <c r="AM38" s="379">
        <v>4.5899999999999999E-4</v>
      </c>
      <c r="AN38" s="379">
        <v>1.12E-4</v>
      </c>
      <c r="AO38" s="379">
        <v>2.3900000000000001E-4</v>
      </c>
      <c r="AP38" s="379">
        <v>8.7000000000000001E-5</v>
      </c>
      <c r="AQ38" s="379">
        <v>2.31E-4</v>
      </c>
      <c r="AR38" s="379">
        <v>6.7000000000000002E-5</v>
      </c>
      <c r="AS38" s="379">
        <v>1.6000000000000001E-4</v>
      </c>
      <c r="AT38" s="379">
        <v>1.8200000000000001E-4</v>
      </c>
      <c r="AU38" s="379">
        <v>1.05E-4</v>
      </c>
      <c r="AV38" s="379">
        <v>8.7999999999999998E-5</v>
      </c>
      <c r="AW38" s="379">
        <v>8.5000000000000006E-5</v>
      </c>
      <c r="AX38" s="379">
        <v>1.0900000000000001E-4</v>
      </c>
      <c r="AY38" s="379">
        <v>1.95E-4</v>
      </c>
      <c r="AZ38" s="379">
        <v>9.7999999999999997E-5</v>
      </c>
      <c r="BA38" s="379">
        <v>6.4999999999999994E-5</v>
      </c>
      <c r="BB38" s="379">
        <v>6.9999999999999994E-5</v>
      </c>
      <c r="BC38" s="379">
        <v>1.12E-4</v>
      </c>
      <c r="BD38" s="379">
        <v>9.0000000000000006E-5</v>
      </c>
      <c r="BE38" s="379">
        <v>0</v>
      </c>
      <c r="BF38" s="379">
        <v>0</v>
      </c>
      <c r="BG38" s="379">
        <v>0</v>
      </c>
      <c r="BH38" s="379">
        <v>3.8999999999999999E-5</v>
      </c>
      <c r="BI38" s="379">
        <v>1.2999999999999999E-5</v>
      </c>
      <c r="BJ38" s="379">
        <v>9.7999999999999997E-5</v>
      </c>
      <c r="BK38" s="379">
        <v>3.7800000000000003E-4</v>
      </c>
      <c r="BL38" s="379">
        <v>6.8999999999999997E-5</v>
      </c>
      <c r="BM38" s="379">
        <v>2.1423999999999999E-2</v>
      </c>
      <c r="BN38" s="379">
        <v>2.7227000000000001E-2</v>
      </c>
      <c r="BO38" s="379">
        <v>4.4986999999999999E-2</v>
      </c>
      <c r="BP38" s="379">
        <v>1.9417E-2</v>
      </c>
      <c r="BQ38" s="379">
        <v>5.4799999999999998E-4</v>
      </c>
      <c r="BR38" s="379">
        <v>1.5250000000000001E-3</v>
      </c>
      <c r="BS38" s="379">
        <v>1.4940000000000001E-3</v>
      </c>
      <c r="BT38" s="379">
        <v>2.9799999999999998E-4</v>
      </c>
      <c r="BU38" s="379">
        <v>2.0799999999999999E-4</v>
      </c>
      <c r="BV38" s="379">
        <v>1.34E-4</v>
      </c>
      <c r="BW38" s="379">
        <v>1.84E-4</v>
      </c>
      <c r="BX38" s="379">
        <v>5.2300000000000003E-4</v>
      </c>
      <c r="BY38" s="379">
        <v>5.1500000000000005E-4</v>
      </c>
      <c r="BZ38" s="379">
        <v>5.8500000000000002E-4</v>
      </c>
      <c r="CA38" s="379">
        <v>4.1999999999999998E-5</v>
      </c>
      <c r="CB38" s="379">
        <v>6.1499999999999999E-4</v>
      </c>
      <c r="CC38" s="379">
        <v>1.3999999999999999E-4</v>
      </c>
      <c r="CD38" s="379">
        <v>8.3999999999999995E-5</v>
      </c>
      <c r="CE38" s="379">
        <v>1.34E-4</v>
      </c>
      <c r="CF38" s="379">
        <v>3.97E-4</v>
      </c>
      <c r="CG38" s="379">
        <v>5.7700000000000004E-4</v>
      </c>
      <c r="CH38" s="379">
        <v>7.2000000000000002E-5</v>
      </c>
      <c r="CI38" s="379">
        <v>2.4899999999999998E-4</v>
      </c>
      <c r="CJ38" s="379">
        <v>2.1100000000000001E-4</v>
      </c>
      <c r="CK38" s="379">
        <v>5.5000000000000002E-5</v>
      </c>
      <c r="CL38" s="379">
        <v>2.8400000000000002E-4</v>
      </c>
      <c r="CM38" s="379">
        <v>8.0000000000000007E-5</v>
      </c>
      <c r="CN38" s="379">
        <v>2.7599999999999999E-4</v>
      </c>
      <c r="CO38" s="379">
        <v>2.5399999999999999E-4</v>
      </c>
      <c r="CP38" s="379">
        <v>1.5200000000000001E-4</v>
      </c>
      <c r="CQ38" s="379">
        <v>9.8999999999999994E-5</v>
      </c>
      <c r="CR38" s="379">
        <v>1.6200000000000001E-4</v>
      </c>
      <c r="CS38" s="379">
        <v>1.64E-4</v>
      </c>
      <c r="CT38" s="379">
        <v>1.12E-4</v>
      </c>
      <c r="CU38" s="379">
        <v>9.2E-5</v>
      </c>
      <c r="CV38" s="379">
        <v>1.02E-4</v>
      </c>
      <c r="CW38" s="379">
        <v>8.7000000000000001E-5</v>
      </c>
      <c r="CX38" s="379">
        <v>5.3000000000000001E-5</v>
      </c>
      <c r="CY38" s="379">
        <v>8.8999999999999995E-5</v>
      </c>
      <c r="CZ38" s="379">
        <v>2.05E-4</v>
      </c>
      <c r="DA38" s="379">
        <v>1.1E-4</v>
      </c>
      <c r="DB38" s="379">
        <v>1.5699999999999999E-4</v>
      </c>
      <c r="DC38" s="379">
        <v>2.12E-4</v>
      </c>
      <c r="DD38" s="379">
        <v>4.6999999999999997E-5</v>
      </c>
      <c r="DE38" s="379">
        <v>1.6899999999999999E-4</v>
      </c>
      <c r="DF38" s="379">
        <v>3.8999999999999999E-5</v>
      </c>
      <c r="DG38" s="379">
        <v>7.8399999999999997E-4</v>
      </c>
      <c r="DH38" s="380">
        <v>1.214426</v>
      </c>
    </row>
    <row r="39" spans="2:112" ht="13.5" customHeight="1">
      <c r="B39" s="70" t="s">
        <v>512</v>
      </c>
      <c r="C39" s="252" t="s">
        <v>637</v>
      </c>
      <c r="D39" s="379">
        <v>0</v>
      </c>
      <c r="E39" s="379">
        <v>0</v>
      </c>
      <c r="F39" s="379">
        <v>0</v>
      </c>
      <c r="G39" s="379">
        <v>0</v>
      </c>
      <c r="H39" s="379">
        <v>0</v>
      </c>
      <c r="I39" s="379">
        <v>0</v>
      </c>
      <c r="J39" s="379">
        <v>0</v>
      </c>
      <c r="K39" s="379">
        <v>0</v>
      </c>
      <c r="L39" s="379">
        <v>0</v>
      </c>
      <c r="M39" s="379">
        <v>0</v>
      </c>
      <c r="N39" s="379">
        <v>0</v>
      </c>
      <c r="O39" s="379">
        <v>0</v>
      </c>
      <c r="P39" s="379">
        <v>0</v>
      </c>
      <c r="Q39" s="379">
        <v>0</v>
      </c>
      <c r="R39" s="379">
        <v>0</v>
      </c>
      <c r="S39" s="379">
        <v>0</v>
      </c>
      <c r="T39" s="379">
        <v>0</v>
      </c>
      <c r="U39" s="379">
        <v>0</v>
      </c>
      <c r="V39" s="379">
        <v>0</v>
      </c>
      <c r="W39" s="379">
        <v>0</v>
      </c>
      <c r="X39" s="379">
        <v>0</v>
      </c>
      <c r="Y39" s="379">
        <v>0</v>
      </c>
      <c r="Z39" s="379">
        <v>0</v>
      </c>
      <c r="AA39" s="379">
        <v>0</v>
      </c>
      <c r="AB39" s="379">
        <v>0</v>
      </c>
      <c r="AC39" s="379">
        <v>0</v>
      </c>
      <c r="AD39" s="379">
        <v>0</v>
      </c>
      <c r="AE39" s="379">
        <v>0</v>
      </c>
      <c r="AF39" s="379">
        <v>0</v>
      </c>
      <c r="AG39" s="379">
        <v>0</v>
      </c>
      <c r="AH39" s="379">
        <v>0</v>
      </c>
      <c r="AI39" s="379">
        <v>0</v>
      </c>
      <c r="AJ39" s="379">
        <v>0</v>
      </c>
      <c r="AK39" s="379">
        <v>1</v>
      </c>
      <c r="AL39" s="379">
        <v>0</v>
      </c>
      <c r="AM39" s="379">
        <v>0</v>
      </c>
      <c r="AN39" s="379">
        <v>0</v>
      </c>
      <c r="AO39" s="379">
        <v>0</v>
      </c>
      <c r="AP39" s="379">
        <v>0</v>
      </c>
      <c r="AQ39" s="379">
        <v>0</v>
      </c>
      <c r="AR39" s="379">
        <v>0</v>
      </c>
      <c r="AS39" s="379">
        <v>0</v>
      </c>
      <c r="AT39" s="379">
        <v>0</v>
      </c>
      <c r="AU39" s="379">
        <v>0</v>
      </c>
      <c r="AV39" s="379">
        <v>0</v>
      </c>
      <c r="AW39" s="379">
        <v>0</v>
      </c>
      <c r="AX39" s="379">
        <v>0</v>
      </c>
      <c r="AY39" s="379">
        <v>0</v>
      </c>
      <c r="AZ39" s="379">
        <v>0</v>
      </c>
      <c r="BA39" s="379">
        <v>0</v>
      </c>
      <c r="BB39" s="379">
        <v>0</v>
      </c>
      <c r="BC39" s="379">
        <v>0</v>
      </c>
      <c r="BD39" s="379">
        <v>0</v>
      </c>
      <c r="BE39" s="379">
        <v>0</v>
      </c>
      <c r="BF39" s="379">
        <v>0</v>
      </c>
      <c r="BG39" s="379">
        <v>0</v>
      </c>
      <c r="BH39" s="379">
        <v>0</v>
      </c>
      <c r="BI39" s="379">
        <v>0</v>
      </c>
      <c r="BJ39" s="379">
        <v>0</v>
      </c>
      <c r="BK39" s="379">
        <v>0</v>
      </c>
      <c r="BL39" s="379">
        <v>0</v>
      </c>
      <c r="BM39" s="379">
        <v>0</v>
      </c>
      <c r="BN39" s="379">
        <v>0</v>
      </c>
      <c r="BO39" s="379">
        <v>0</v>
      </c>
      <c r="BP39" s="379">
        <v>0</v>
      </c>
      <c r="BQ39" s="379">
        <v>0</v>
      </c>
      <c r="BR39" s="379">
        <v>0</v>
      </c>
      <c r="BS39" s="379">
        <v>0</v>
      </c>
      <c r="BT39" s="379">
        <v>0</v>
      </c>
      <c r="BU39" s="379">
        <v>0</v>
      </c>
      <c r="BV39" s="379">
        <v>0</v>
      </c>
      <c r="BW39" s="379">
        <v>0</v>
      </c>
      <c r="BX39" s="379">
        <v>0</v>
      </c>
      <c r="BY39" s="379">
        <v>0</v>
      </c>
      <c r="BZ39" s="379">
        <v>0</v>
      </c>
      <c r="CA39" s="379">
        <v>0</v>
      </c>
      <c r="CB39" s="379">
        <v>0</v>
      </c>
      <c r="CC39" s="379">
        <v>0</v>
      </c>
      <c r="CD39" s="379">
        <v>0</v>
      </c>
      <c r="CE39" s="379">
        <v>0</v>
      </c>
      <c r="CF39" s="379">
        <v>0</v>
      </c>
      <c r="CG39" s="379">
        <v>0</v>
      </c>
      <c r="CH39" s="379">
        <v>0</v>
      </c>
      <c r="CI39" s="379">
        <v>0</v>
      </c>
      <c r="CJ39" s="379">
        <v>0</v>
      </c>
      <c r="CK39" s="379">
        <v>0</v>
      </c>
      <c r="CL39" s="379">
        <v>0</v>
      </c>
      <c r="CM39" s="379">
        <v>0</v>
      </c>
      <c r="CN39" s="379">
        <v>0</v>
      </c>
      <c r="CO39" s="379">
        <v>0</v>
      </c>
      <c r="CP39" s="379">
        <v>0</v>
      </c>
      <c r="CQ39" s="379">
        <v>0</v>
      </c>
      <c r="CR39" s="379">
        <v>0</v>
      </c>
      <c r="CS39" s="379">
        <v>0</v>
      </c>
      <c r="CT39" s="379">
        <v>0</v>
      </c>
      <c r="CU39" s="379">
        <v>0</v>
      </c>
      <c r="CV39" s="379">
        <v>0</v>
      </c>
      <c r="CW39" s="379">
        <v>0</v>
      </c>
      <c r="CX39" s="379">
        <v>0</v>
      </c>
      <c r="CY39" s="379">
        <v>0</v>
      </c>
      <c r="CZ39" s="379">
        <v>0</v>
      </c>
      <c r="DA39" s="379">
        <v>0</v>
      </c>
      <c r="DB39" s="379">
        <v>0</v>
      </c>
      <c r="DC39" s="379">
        <v>0</v>
      </c>
      <c r="DD39" s="379">
        <v>0</v>
      </c>
      <c r="DE39" s="379">
        <v>0</v>
      </c>
      <c r="DF39" s="379">
        <v>0</v>
      </c>
      <c r="DG39" s="379">
        <v>0</v>
      </c>
      <c r="DH39" s="380">
        <v>1</v>
      </c>
    </row>
    <row r="40" spans="2:112" ht="13.5" customHeight="1">
      <c r="B40" s="70" t="s">
        <v>513</v>
      </c>
      <c r="C40" s="252" t="s">
        <v>448</v>
      </c>
      <c r="D40" s="379">
        <v>3.6200000000000002E-4</v>
      </c>
      <c r="E40" s="379">
        <v>9.2E-5</v>
      </c>
      <c r="F40" s="379">
        <v>8.2799999999999996E-4</v>
      </c>
      <c r="G40" s="379">
        <v>1.5999999999999999E-5</v>
      </c>
      <c r="H40" s="379">
        <v>3.9999999999999998E-6</v>
      </c>
      <c r="I40" s="379">
        <v>1.8900000000000001E-4</v>
      </c>
      <c r="J40" s="379">
        <v>2.0999999999999999E-5</v>
      </c>
      <c r="K40" s="379">
        <v>3.8999999999999999E-5</v>
      </c>
      <c r="L40" s="379">
        <v>6.7000000000000002E-5</v>
      </c>
      <c r="M40" s="379">
        <v>2.5999999999999998E-5</v>
      </c>
      <c r="N40" s="379">
        <v>0</v>
      </c>
      <c r="O40" s="379">
        <v>3.1999999999999999E-5</v>
      </c>
      <c r="P40" s="379">
        <v>1.0000000000000001E-5</v>
      </c>
      <c r="Q40" s="379">
        <v>3.1999999999999999E-5</v>
      </c>
      <c r="R40" s="379">
        <v>4.1399999999999998E-4</v>
      </c>
      <c r="S40" s="379">
        <v>9.7E-5</v>
      </c>
      <c r="T40" s="379">
        <v>1.1E-5</v>
      </c>
      <c r="U40" s="379">
        <v>7.9999999999999996E-6</v>
      </c>
      <c r="V40" s="379">
        <v>7.0500000000000001E-4</v>
      </c>
      <c r="W40" s="379">
        <v>2.3890000000000001E-3</v>
      </c>
      <c r="X40" s="379">
        <v>0</v>
      </c>
      <c r="Y40" s="379">
        <v>1.4100000000000001E-4</v>
      </c>
      <c r="Z40" s="379">
        <v>4.6E-5</v>
      </c>
      <c r="AA40" s="379">
        <v>0</v>
      </c>
      <c r="AB40" s="379">
        <v>2.2699999999999999E-4</v>
      </c>
      <c r="AC40" s="379">
        <v>9.3999999999999994E-5</v>
      </c>
      <c r="AD40" s="379">
        <v>3.0000000000000001E-6</v>
      </c>
      <c r="AE40" s="379">
        <v>2.7390000000000001E-3</v>
      </c>
      <c r="AF40" s="379">
        <v>2.6999999999999999E-5</v>
      </c>
      <c r="AG40" s="379">
        <v>6.3999999999999997E-5</v>
      </c>
      <c r="AH40" s="379">
        <v>7.9999999999999996E-6</v>
      </c>
      <c r="AI40" s="379">
        <v>1.6969999999999999E-3</v>
      </c>
      <c r="AJ40" s="379">
        <v>4.2509999999999996E-3</v>
      </c>
      <c r="AK40" s="379">
        <v>3.9999999999999998E-6</v>
      </c>
      <c r="AL40" s="379">
        <v>1.003824</v>
      </c>
      <c r="AM40" s="379">
        <v>3.9179999999999996E-3</v>
      </c>
      <c r="AN40" s="379">
        <v>6.0000000000000002E-5</v>
      </c>
      <c r="AO40" s="379">
        <v>2.0249999999999999E-3</v>
      </c>
      <c r="AP40" s="379">
        <v>7.9999999999999996E-6</v>
      </c>
      <c r="AQ40" s="379">
        <v>8.3999999999999995E-5</v>
      </c>
      <c r="AR40" s="379">
        <v>6.9999999999999999E-6</v>
      </c>
      <c r="AS40" s="379">
        <v>7.3700000000000002E-4</v>
      </c>
      <c r="AT40" s="379">
        <v>4.0099999999999999E-4</v>
      </c>
      <c r="AU40" s="379">
        <v>1.392E-3</v>
      </c>
      <c r="AV40" s="379">
        <v>5.0000000000000001E-4</v>
      </c>
      <c r="AW40" s="379">
        <v>1.3899999999999999E-4</v>
      </c>
      <c r="AX40" s="379">
        <v>1.137E-3</v>
      </c>
      <c r="AY40" s="379">
        <v>3.9899999999999999E-4</v>
      </c>
      <c r="AZ40" s="379">
        <v>5.5500000000000005E-4</v>
      </c>
      <c r="BA40" s="379">
        <v>1.2E-5</v>
      </c>
      <c r="BB40" s="379">
        <v>1.7200000000000001E-4</v>
      </c>
      <c r="BC40" s="379">
        <v>3.6299999999999999E-4</v>
      </c>
      <c r="BD40" s="379">
        <v>1.0900000000000001E-4</v>
      </c>
      <c r="BE40" s="379">
        <v>0</v>
      </c>
      <c r="BF40" s="379">
        <v>0</v>
      </c>
      <c r="BG40" s="379">
        <v>0</v>
      </c>
      <c r="BH40" s="379">
        <v>2.7500000000000002E-4</v>
      </c>
      <c r="BI40" s="379">
        <v>1.2E-5</v>
      </c>
      <c r="BJ40" s="379">
        <v>4.6999999999999997E-5</v>
      </c>
      <c r="BK40" s="379">
        <v>1.5699999999999999E-4</v>
      </c>
      <c r="BL40" s="379">
        <v>9.0000000000000002E-6</v>
      </c>
      <c r="BM40" s="379">
        <v>1.0039999999999999E-3</v>
      </c>
      <c r="BN40" s="379">
        <v>1.565E-3</v>
      </c>
      <c r="BO40" s="379">
        <v>1.6230000000000001E-3</v>
      </c>
      <c r="BP40" s="379">
        <v>1.0480000000000001E-3</v>
      </c>
      <c r="BQ40" s="379">
        <v>5.8E-5</v>
      </c>
      <c r="BR40" s="379">
        <v>1.05E-4</v>
      </c>
      <c r="BS40" s="379">
        <v>6.4199999999999999E-4</v>
      </c>
      <c r="BT40" s="379">
        <v>2.0999999999999999E-5</v>
      </c>
      <c r="BU40" s="379">
        <v>2.4000000000000001E-5</v>
      </c>
      <c r="BV40" s="379">
        <v>1.2E-5</v>
      </c>
      <c r="BW40" s="379">
        <v>1.4E-5</v>
      </c>
      <c r="BX40" s="379">
        <v>3.0000000000000001E-5</v>
      </c>
      <c r="BY40" s="379">
        <v>2.5999999999999998E-5</v>
      </c>
      <c r="BZ40" s="379">
        <v>4.1999999999999998E-5</v>
      </c>
      <c r="CA40" s="379">
        <v>6.0000000000000002E-6</v>
      </c>
      <c r="CB40" s="379">
        <v>4.8999999999999998E-5</v>
      </c>
      <c r="CC40" s="379">
        <v>1.1E-5</v>
      </c>
      <c r="CD40" s="379">
        <v>6.9999999999999999E-6</v>
      </c>
      <c r="CE40" s="379">
        <v>1.2E-5</v>
      </c>
      <c r="CF40" s="379">
        <v>2.8E-5</v>
      </c>
      <c r="CG40" s="379">
        <v>4.0000000000000003E-5</v>
      </c>
      <c r="CH40" s="379">
        <v>6.9999999999999999E-6</v>
      </c>
      <c r="CI40" s="379">
        <v>2.1999999999999999E-5</v>
      </c>
      <c r="CJ40" s="379">
        <v>1.8E-5</v>
      </c>
      <c r="CK40" s="379">
        <v>5.0000000000000004E-6</v>
      </c>
      <c r="CL40" s="379">
        <v>2.0999999999999999E-5</v>
      </c>
      <c r="CM40" s="379">
        <v>1.5E-5</v>
      </c>
      <c r="CN40" s="379">
        <v>2.6999999999999999E-5</v>
      </c>
      <c r="CO40" s="379">
        <v>1.1E-4</v>
      </c>
      <c r="CP40" s="379">
        <v>3.8999999999999999E-5</v>
      </c>
      <c r="CQ40" s="379">
        <v>1.4E-5</v>
      </c>
      <c r="CR40" s="379">
        <v>2.5000000000000001E-5</v>
      </c>
      <c r="CS40" s="379">
        <v>1.7E-5</v>
      </c>
      <c r="CT40" s="379">
        <v>2.0999999999999999E-5</v>
      </c>
      <c r="CU40" s="379">
        <v>1.2E-5</v>
      </c>
      <c r="CV40" s="379">
        <v>1.1E-5</v>
      </c>
      <c r="CW40" s="379">
        <v>9.0000000000000002E-6</v>
      </c>
      <c r="CX40" s="379">
        <v>3.6000000000000001E-5</v>
      </c>
      <c r="CY40" s="379">
        <v>7.9999999999999996E-6</v>
      </c>
      <c r="CZ40" s="379">
        <v>3.6999999999999998E-5</v>
      </c>
      <c r="DA40" s="379">
        <v>2.1999999999999999E-5</v>
      </c>
      <c r="DB40" s="379">
        <v>3.0000000000000001E-5</v>
      </c>
      <c r="DC40" s="379">
        <v>9.7999999999999997E-5</v>
      </c>
      <c r="DD40" s="379">
        <v>9.0000000000000002E-6</v>
      </c>
      <c r="DE40" s="379">
        <v>1.12E-4</v>
      </c>
      <c r="DF40" s="379">
        <v>5.7700000000000004E-4</v>
      </c>
      <c r="DG40" s="379">
        <v>1.4899999999999999E-4</v>
      </c>
      <c r="DH40" s="380">
        <v>1.0388029999999999</v>
      </c>
    </row>
    <row r="41" spans="2:112" ht="13.5" customHeight="1">
      <c r="B41" s="70" t="s">
        <v>514</v>
      </c>
      <c r="C41" s="252" t="s">
        <v>449</v>
      </c>
      <c r="D41" s="379">
        <v>0</v>
      </c>
      <c r="E41" s="379">
        <v>0</v>
      </c>
      <c r="F41" s="379">
        <v>0</v>
      </c>
      <c r="G41" s="379">
        <v>0</v>
      </c>
      <c r="H41" s="379">
        <v>0</v>
      </c>
      <c r="I41" s="379">
        <v>0</v>
      </c>
      <c r="J41" s="379">
        <v>0</v>
      </c>
      <c r="K41" s="379">
        <v>0</v>
      </c>
      <c r="L41" s="379">
        <v>0</v>
      </c>
      <c r="M41" s="379">
        <v>0</v>
      </c>
      <c r="N41" s="379">
        <v>0</v>
      </c>
      <c r="O41" s="379">
        <v>0</v>
      </c>
      <c r="P41" s="379">
        <v>0</v>
      </c>
      <c r="Q41" s="379">
        <v>0</v>
      </c>
      <c r="R41" s="379">
        <v>0</v>
      </c>
      <c r="S41" s="379">
        <v>0</v>
      </c>
      <c r="T41" s="379">
        <v>0</v>
      </c>
      <c r="U41" s="379">
        <v>0</v>
      </c>
      <c r="V41" s="379">
        <v>0</v>
      </c>
      <c r="W41" s="379">
        <v>0</v>
      </c>
      <c r="X41" s="379">
        <v>0</v>
      </c>
      <c r="Y41" s="379">
        <v>0</v>
      </c>
      <c r="Z41" s="379">
        <v>0</v>
      </c>
      <c r="AA41" s="379">
        <v>0</v>
      </c>
      <c r="AB41" s="379">
        <v>0</v>
      </c>
      <c r="AC41" s="379">
        <v>0</v>
      </c>
      <c r="AD41" s="379">
        <v>0</v>
      </c>
      <c r="AE41" s="379">
        <v>0</v>
      </c>
      <c r="AF41" s="379">
        <v>0</v>
      </c>
      <c r="AG41" s="379">
        <v>0</v>
      </c>
      <c r="AH41" s="379">
        <v>0</v>
      </c>
      <c r="AI41" s="379">
        <v>0</v>
      </c>
      <c r="AJ41" s="379">
        <v>0</v>
      </c>
      <c r="AK41" s="379">
        <v>0</v>
      </c>
      <c r="AL41" s="379">
        <v>0</v>
      </c>
      <c r="AM41" s="379">
        <v>1.001873</v>
      </c>
      <c r="AN41" s="379">
        <v>-1.0000000000000001E-5</v>
      </c>
      <c r="AO41" s="379">
        <v>1.124E-3</v>
      </c>
      <c r="AP41" s="379">
        <v>-2.1999999999999999E-5</v>
      </c>
      <c r="AQ41" s="379">
        <v>0</v>
      </c>
      <c r="AR41" s="379">
        <v>0</v>
      </c>
      <c r="AS41" s="379">
        <v>-3.0000000000000001E-6</v>
      </c>
      <c r="AT41" s="379">
        <v>-9.0000000000000002E-6</v>
      </c>
      <c r="AU41" s="379">
        <v>-3.9999999999999998E-6</v>
      </c>
      <c r="AV41" s="379">
        <v>-3.0000000000000001E-6</v>
      </c>
      <c r="AW41" s="379">
        <v>0</v>
      </c>
      <c r="AX41" s="379">
        <v>0</v>
      </c>
      <c r="AY41" s="379">
        <v>0</v>
      </c>
      <c r="AZ41" s="379">
        <v>0</v>
      </c>
      <c r="BA41" s="379">
        <v>0</v>
      </c>
      <c r="BB41" s="379">
        <v>0</v>
      </c>
      <c r="BC41" s="379">
        <v>-9.9999999999999995E-7</v>
      </c>
      <c r="BD41" s="379">
        <v>0</v>
      </c>
      <c r="BE41" s="379">
        <v>0</v>
      </c>
      <c r="BF41" s="379">
        <v>0</v>
      </c>
      <c r="BG41" s="379">
        <v>0</v>
      </c>
      <c r="BH41" s="379">
        <v>-9.9999999999999995E-7</v>
      </c>
      <c r="BI41" s="379">
        <v>8.5000000000000006E-5</v>
      </c>
      <c r="BJ41" s="379">
        <v>0</v>
      </c>
      <c r="BK41" s="379">
        <v>-1.9999999999999999E-6</v>
      </c>
      <c r="BL41" s="379">
        <v>0</v>
      </c>
      <c r="BM41" s="379">
        <v>0</v>
      </c>
      <c r="BN41" s="379">
        <v>-1.9999999999999999E-6</v>
      </c>
      <c r="BO41" s="379">
        <v>0</v>
      </c>
      <c r="BP41" s="379">
        <v>0</v>
      </c>
      <c r="BQ41" s="379">
        <v>0</v>
      </c>
      <c r="BR41" s="379">
        <v>0</v>
      </c>
      <c r="BS41" s="379">
        <v>0</v>
      </c>
      <c r="BT41" s="379">
        <v>0</v>
      </c>
      <c r="BU41" s="379">
        <v>0</v>
      </c>
      <c r="BV41" s="379">
        <v>0</v>
      </c>
      <c r="BW41" s="379">
        <v>0</v>
      </c>
      <c r="BX41" s="379">
        <v>0</v>
      </c>
      <c r="BY41" s="379">
        <v>0</v>
      </c>
      <c r="BZ41" s="379">
        <v>0</v>
      </c>
      <c r="CA41" s="379">
        <v>0</v>
      </c>
      <c r="CB41" s="379">
        <v>0</v>
      </c>
      <c r="CC41" s="379">
        <v>0</v>
      </c>
      <c r="CD41" s="379">
        <v>0</v>
      </c>
      <c r="CE41" s="379">
        <v>0</v>
      </c>
      <c r="CF41" s="379">
        <v>0</v>
      </c>
      <c r="CG41" s="379">
        <v>0</v>
      </c>
      <c r="CH41" s="379">
        <v>0</v>
      </c>
      <c r="CI41" s="379">
        <v>0</v>
      </c>
      <c r="CJ41" s="379">
        <v>0</v>
      </c>
      <c r="CK41" s="379">
        <v>0</v>
      </c>
      <c r="CL41" s="379">
        <v>0</v>
      </c>
      <c r="CM41" s="379">
        <v>0</v>
      </c>
      <c r="CN41" s="379">
        <v>0</v>
      </c>
      <c r="CO41" s="379">
        <v>0</v>
      </c>
      <c r="CP41" s="379">
        <v>0</v>
      </c>
      <c r="CQ41" s="379">
        <v>0</v>
      </c>
      <c r="CR41" s="379">
        <v>0</v>
      </c>
      <c r="CS41" s="379">
        <v>0</v>
      </c>
      <c r="CT41" s="379">
        <v>0</v>
      </c>
      <c r="CU41" s="379">
        <v>0</v>
      </c>
      <c r="CV41" s="379">
        <v>0</v>
      </c>
      <c r="CW41" s="379">
        <v>0</v>
      </c>
      <c r="CX41" s="379">
        <v>0</v>
      </c>
      <c r="CY41" s="379">
        <v>0</v>
      </c>
      <c r="CZ41" s="379">
        <v>0</v>
      </c>
      <c r="DA41" s="379">
        <v>0</v>
      </c>
      <c r="DB41" s="379">
        <v>0</v>
      </c>
      <c r="DC41" s="379">
        <v>0</v>
      </c>
      <c r="DD41" s="379">
        <v>0</v>
      </c>
      <c r="DE41" s="379">
        <v>0</v>
      </c>
      <c r="DF41" s="379">
        <v>0</v>
      </c>
      <c r="DG41" s="379">
        <v>0</v>
      </c>
      <c r="DH41" s="380">
        <v>1.003023</v>
      </c>
    </row>
    <row r="42" spans="2:112" ht="13.5" customHeight="1">
      <c r="B42" s="70" t="s">
        <v>515</v>
      </c>
      <c r="C42" s="252" t="s">
        <v>450</v>
      </c>
      <c r="D42" s="379">
        <v>2.3E-5</v>
      </c>
      <c r="E42" s="379">
        <v>1.2E-5</v>
      </c>
      <c r="F42" s="379">
        <v>2.0000000000000002E-5</v>
      </c>
      <c r="G42" s="379">
        <v>1.0000000000000001E-5</v>
      </c>
      <c r="H42" s="379">
        <v>1.4E-5</v>
      </c>
      <c r="I42" s="379">
        <v>7.4299999999999995E-4</v>
      </c>
      <c r="J42" s="379">
        <v>1.93E-4</v>
      </c>
      <c r="K42" s="379">
        <v>1.1E-5</v>
      </c>
      <c r="L42" s="379">
        <v>3.3000000000000003E-5</v>
      </c>
      <c r="M42" s="379">
        <v>1.2E-5</v>
      </c>
      <c r="N42" s="379">
        <v>0</v>
      </c>
      <c r="O42" s="379">
        <v>1.4E-5</v>
      </c>
      <c r="P42" s="379">
        <v>1.4E-5</v>
      </c>
      <c r="Q42" s="379">
        <v>2.5000000000000001E-5</v>
      </c>
      <c r="R42" s="379">
        <v>5.9000000000000003E-4</v>
      </c>
      <c r="S42" s="379">
        <v>2.5000000000000001E-5</v>
      </c>
      <c r="T42" s="379">
        <v>1.0000000000000001E-5</v>
      </c>
      <c r="U42" s="379">
        <v>6.9999999999999999E-6</v>
      </c>
      <c r="V42" s="379">
        <v>1.1E-5</v>
      </c>
      <c r="W42" s="379">
        <v>2.5999999999999998E-5</v>
      </c>
      <c r="X42" s="379">
        <v>0</v>
      </c>
      <c r="Y42" s="379">
        <v>3.1000000000000001E-5</v>
      </c>
      <c r="Z42" s="379">
        <v>1.2999999999999999E-5</v>
      </c>
      <c r="AA42" s="379">
        <v>0</v>
      </c>
      <c r="AB42" s="379">
        <v>3.6999999999999998E-5</v>
      </c>
      <c r="AC42" s="379">
        <v>2.1999999999999999E-5</v>
      </c>
      <c r="AD42" s="379">
        <v>1.0000000000000001E-5</v>
      </c>
      <c r="AE42" s="379">
        <v>1.5999999999999999E-5</v>
      </c>
      <c r="AF42" s="379">
        <v>1.22E-4</v>
      </c>
      <c r="AG42" s="379">
        <v>4.5399999999999998E-4</v>
      </c>
      <c r="AH42" s="379">
        <v>1.4E-5</v>
      </c>
      <c r="AI42" s="379">
        <v>2.3E-5</v>
      </c>
      <c r="AJ42" s="379">
        <v>1.253E-3</v>
      </c>
      <c r="AK42" s="379">
        <v>3.0000000000000001E-6</v>
      </c>
      <c r="AL42" s="379">
        <v>2.1900000000000001E-4</v>
      </c>
      <c r="AM42" s="379">
        <v>2.6999999999999999E-5</v>
      </c>
      <c r="AN42" s="379">
        <v>1.0380830000000001</v>
      </c>
      <c r="AO42" s="379">
        <v>2.787E-3</v>
      </c>
      <c r="AP42" s="379">
        <v>3.5499999999999997E-2</v>
      </c>
      <c r="AQ42" s="379">
        <v>3.0000000000000001E-5</v>
      </c>
      <c r="AR42" s="379">
        <v>1.0399999999999999E-4</v>
      </c>
      <c r="AS42" s="379">
        <v>1.2418E-2</v>
      </c>
      <c r="AT42" s="379">
        <v>7.8879999999999992E-3</v>
      </c>
      <c r="AU42" s="379">
        <v>5.2350000000000001E-3</v>
      </c>
      <c r="AV42" s="379">
        <v>3.7789999999999998E-3</v>
      </c>
      <c r="AW42" s="379">
        <v>7.1599999999999995E-4</v>
      </c>
      <c r="AX42" s="379">
        <v>5.7000000000000003E-5</v>
      </c>
      <c r="AY42" s="379">
        <v>6.0999999999999997E-4</v>
      </c>
      <c r="AZ42" s="379">
        <v>2.6510000000000001E-3</v>
      </c>
      <c r="BA42" s="379">
        <v>2.3249999999999998E-3</v>
      </c>
      <c r="BB42" s="379">
        <v>3.3700000000000001E-4</v>
      </c>
      <c r="BC42" s="379">
        <v>2.366E-3</v>
      </c>
      <c r="BD42" s="379">
        <v>5.1900000000000004E-4</v>
      </c>
      <c r="BE42" s="379">
        <v>0</v>
      </c>
      <c r="BF42" s="379">
        <v>0</v>
      </c>
      <c r="BG42" s="379">
        <v>0</v>
      </c>
      <c r="BH42" s="379">
        <v>1.547E-3</v>
      </c>
      <c r="BI42" s="379">
        <v>4.3579999999999999E-3</v>
      </c>
      <c r="BJ42" s="379">
        <v>2.2539999999999999E-3</v>
      </c>
      <c r="BK42" s="379">
        <v>6.4800000000000003E-4</v>
      </c>
      <c r="BL42" s="379">
        <v>7.9999999999999996E-6</v>
      </c>
      <c r="BM42" s="379">
        <v>1.2509999999999999E-3</v>
      </c>
      <c r="BN42" s="379">
        <v>1.3940000000000001E-3</v>
      </c>
      <c r="BO42" s="379">
        <v>1.536E-3</v>
      </c>
      <c r="BP42" s="379">
        <v>1.9780000000000002E-3</v>
      </c>
      <c r="BQ42" s="379">
        <v>3.6000000000000001E-5</v>
      </c>
      <c r="BR42" s="379">
        <v>9.0000000000000006E-5</v>
      </c>
      <c r="BS42" s="379">
        <v>8.2000000000000001E-5</v>
      </c>
      <c r="BT42" s="379">
        <v>1.2E-5</v>
      </c>
      <c r="BU42" s="379">
        <v>1.8E-5</v>
      </c>
      <c r="BV42" s="379">
        <v>9.0000000000000002E-6</v>
      </c>
      <c r="BW42" s="379">
        <v>1.1E-5</v>
      </c>
      <c r="BX42" s="379">
        <v>2.6999999999999999E-5</v>
      </c>
      <c r="BY42" s="379">
        <v>2.3E-5</v>
      </c>
      <c r="BZ42" s="379">
        <v>3.6999999999999998E-5</v>
      </c>
      <c r="CA42" s="379">
        <v>7.9999999999999996E-6</v>
      </c>
      <c r="CB42" s="379">
        <v>5.3000000000000001E-5</v>
      </c>
      <c r="CC42" s="379">
        <v>2.0999999999999999E-5</v>
      </c>
      <c r="CD42" s="379">
        <v>2.9E-5</v>
      </c>
      <c r="CE42" s="379">
        <v>1.1E-5</v>
      </c>
      <c r="CF42" s="379">
        <v>2.5999999999999998E-5</v>
      </c>
      <c r="CG42" s="379">
        <v>1.47E-4</v>
      </c>
      <c r="CH42" s="379">
        <v>5.0000000000000004E-6</v>
      </c>
      <c r="CI42" s="379">
        <v>1.5999999999999999E-5</v>
      </c>
      <c r="CJ42" s="379">
        <v>1.2999999999999999E-5</v>
      </c>
      <c r="CK42" s="379">
        <v>6.0000000000000002E-6</v>
      </c>
      <c r="CL42" s="379">
        <v>1.7E-5</v>
      </c>
      <c r="CM42" s="379">
        <v>6.9999999999999999E-6</v>
      </c>
      <c r="CN42" s="379">
        <v>2.1999999999999999E-5</v>
      </c>
      <c r="CO42" s="379">
        <v>1.5E-5</v>
      </c>
      <c r="CP42" s="379">
        <v>1.0000000000000001E-5</v>
      </c>
      <c r="CQ42" s="379">
        <v>7.9999999999999996E-6</v>
      </c>
      <c r="CR42" s="379">
        <v>1.2999999999999999E-5</v>
      </c>
      <c r="CS42" s="379">
        <v>1.2E-5</v>
      </c>
      <c r="CT42" s="379">
        <v>7.9999999999999996E-6</v>
      </c>
      <c r="CU42" s="379">
        <v>1.1E-5</v>
      </c>
      <c r="CV42" s="379">
        <v>1.5999999999999999E-5</v>
      </c>
      <c r="CW42" s="379">
        <v>6.0000000000000002E-6</v>
      </c>
      <c r="CX42" s="379">
        <v>9.1000000000000003E-5</v>
      </c>
      <c r="CY42" s="379">
        <v>6.9999999999999999E-6</v>
      </c>
      <c r="CZ42" s="379">
        <v>1.7E-5</v>
      </c>
      <c r="DA42" s="379">
        <v>1.1E-5</v>
      </c>
      <c r="DB42" s="379">
        <v>1.5999999999999999E-5</v>
      </c>
      <c r="DC42" s="379">
        <v>1.4E-5</v>
      </c>
      <c r="DD42" s="379">
        <v>3.9999999999999998E-6</v>
      </c>
      <c r="DE42" s="379">
        <v>2.5000000000000001E-5</v>
      </c>
      <c r="DF42" s="379">
        <v>1.2E-5</v>
      </c>
      <c r="DG42" s="379">
        <v>1.8000000000000001E-4</v>
      </c>
      <c r="DH42" s="380">
        <v>1.1356170000000001</v>
      </c>
    </row>
    <row r="43" spans="2:112" ht="13.5" customHeight="1">
      <c r="B43" s="70" t="s">
        <v>516</v>
      </c>
      <c r="C43" s="252" t="s">
        <v>744</v>
      </c>
      <c r="D43" s="379">
        <v>9.9999999999999995E-7</v>
      </c>
      <c r="E43" s="379">
        <v>0</v>
      </c>
      <c r="F43" s="379">
        <v>9.9999999999999995E-7</v>
      </c>
      <c r="G43" s="379">
        <v>0</v>
      </c>
      <c r="H43" s="379">
        <v>9.9999999999999995E-7</v>
      </c>
      <c r="I43" s="379">
        <v>1.9999999999999999E-6</v>
      </c>
      <c r="J43" s="379">
        <v>9.9999999999999995E-7</v>
      </c>
      <c r="K43" s="379">
        <v>0</v>
      </c>
      <c r="L43" s="379">
        <v>9.9999999999999995E-7</v>
      </c>
      <c r="M43" s="379">
        <v>0</v>
      </c>
      <c r="N43" s="379">
        <v>0</v>
      </c>
      <c r="O43" s="379">
        <v>0</v>
      </c>
      <c r="P43" s="379">
        <v>0</v>
      </c>
      <c r="Q43" s="379">
        <v>0</v>
      </c>
      <c r="R43" s="379">
        <v>5.0000000000000004E-6</v>
      </c>
      <c r="S43" s="379">
        <v>0</v>
      </c>
      <c r="T43" s="379">
        <v>0</v>
      </c>
      <c r="U43" s="379">
        <v>0</v>
      </c>
      <c r="V43" s="379">
        <v>0</v>
      </c>
      <c r="W43" s="379">
        <v>9.9999999999999995E-7</v>
      </c>
      <c r="X43" s="379">
        <v>0</v>
      </c>
      <c r="Y43" s="379">
        <v>9.9999999999999995E-7</v>
      </c>
      <c r="Z43" s="379">
        <v>0</v>
      </c>
      <c r="AA43" s="379">
        <v>0</v>
      </c>
      <c r="AB43" s="379">
        <v>9.9999999999999995E-7</v>
      </c>
      <c r="AC43" s="379">
        <v>9.9999999999999995E-7</v>
      </c>
      <c r="AD43" s="379">
        <v>0</v>
      </c>
      <c r="AE43" s="379">
        <v>0</v>
      </c>
      <c r="AF43" s="379">
        <v>9.9999999999999995E-7</v>
      </c>
      <c r="AG43" s="379">
        <v>1.9999999999999999E-6</v>
      </c>
      <c r="AH43" s="379">
        <v>0</v>
      </c>
      <c r="AI43" s="379">
        <v>0</v>
      </c>
      <c r="AJ43" s="379">
        <v>5.0000000000000004E-6</v>
      </c>
      <c r="AK43" s="379">
        <v>0</v>
      </c>
      <c r="AL43" s="379">
        <v>9.9999999999999995E-7</v>
      </c>
      <c r="AM43" s="379">
        <v>9.9999999999999995E-7</v>
      </c>
      <c r="AN43" s="379">
        <v>0</v>
      </c>
      <c r="AO43" s="379">
        <v>1.000086</v>
      </c>
      <c r="AP43" s="379">
        <v>0</v>
      </c>
      <c r="AQ43" s="379">
        <v>0</v>
      </c>
      <c r="AR43" s="379">
        <v>0</v>
      </c>
      <c r="AS43" s="379">
        <v>5.4299999999999997E-4</v>
      </c>
      <c r="AT43" s="379">
        <v>2.33E-4</v>
      </c>
      <c r="AU43" s="379">
        <v>5.6599999999999999E-4</v>
      </c>
      <c r="AV43" s="379">
        <v>7.7499999999999997E-4</v>
      </c>
      <c r="AW43" s="379">
        <v>9.0000000000000006E-5</v>
      </c>
      <c r="AX43" s="379">
        <v>1.9999999999999999E-6</v>
      </c>
      <c r="AY43" s="379">
        <v>1.8E-5</v>
      </c>
      <c r="AZ43" s="379">
        <v>2.9700000000000001E-4</v>
      </c>
      <c r="BA43" s="379">
        <v>9.9999999999999995E-7</v>
      </c>
      <c r="BB43" s="379">
        <v>5.1999999999999997E-5</v>
      </c>
      <c r="BC43" s="379">
        <v>2.6999999999999999E-5</v>
      </c>
      <c r="BD43" s="379">
        <v>1.0000000000000001E-5</v>
      </c>
      <c r="BE43" s="379">
        <v>0</v>
      </c>
      <c r="BF43" s="379">
        <v>0</v>
      </c>
      <c r="BG43" s="379">
        <v>0</v>
      </c>
      <c r="BH43" s="379">
        <v>5.5900000000000004E-4</v>
      </c>
      <c r="BI43" s="379">
        <v>8.34E-4</v>
      </c>
      <c r="BJ43" s="379">
        <v>6.6600000000000003E-4</v>
      </c>
      <c r="BK43" s="379">
        <v>2.0999999999999999E-5</v>
      </c>
      <c r="BL43" s="379">
        <v>0</v>
      </c>
      <c r="BM43" s="379">
        <v>1.8E-5</v>
      </c>
      <c r="BN43" s="379">
        <v>2.3E-5</v>
      </c>
      <c r="BO43" s="379">
        <v>4.3999999999999999E-5</v>
      </c>
      <c r="BP43" s="379">
        <v>1.2300000000000001E-4</v>
      </c>
      <c r="BQ43" s="379">
        <v>9.9999999999999995E-7</v>
      </c>
      <c r="BR43" s="379">
        <v>9.9999999999999995E-7</v>
      </c>
      <c r="BS43" s="379">
        <v>1.9999999999999999E-6</v>
      </c>
      <c r="BT43" s="379">
        <v>0</v>
      </c>
      <c r="BU43" s="379">
        <v>0</v>
      </c>
      <c r="BV43" s="379">
        <v>0</v>
      </c>
      <c r="BW43" s="379">
        <v>0</v>
      </c>
      <c r="BX43" s="379">
        <v>0</v>
      </c>
      <c r="BY43" s="379">
        <v>0</v>
      </c>
      <c r="BZ43" s="379">
        <v>1.9999999999999999E-6</v>
      </c>
      <c r="CA43" s="379">
        <v>0</v>
      </c>
      <c r="CB43" s="379">
        <v>1.9999999999999999E-6</v>
      </c>
      <c r="CC43" s="379">
        <v>9.9999999999999995E-7</v>
      </c>
      <c r="CD43" s="379">
        <v>3.0000000000000001E-6</v>
      </c>
      <c r="CE43" s="379">
        <v>0</v>
      </c>
      <c r="CF43" s="379">
        <v>9.9999999999999995E-7</v>
      </c>
      <c r="CG43" s="379">
        <v>9.9999999999999995E-7</v>
      </c>
      <c r="CH43" s="379">
        <v>0</v>
      </c>
      <c r="CI43" s="379">
        <v>0</v>
      </c>
      <c r="CJ43" s="379">
        <v>0</v>
      </c>
      <c r="CK43" s="379">
        <v>0</v>
      </c>
      <c r="CL43" s="379">
        <v>0</v>
      </c>
      <c r="CM43" s="379">
        <v>0</v>
      </c>
      <c r="CN43" s="379">
        <v>9.9999999999999995E-7</v>
      </c>
      <c r="CO43" s="379">
        <v>0</v>
      </c>
      <c r="CP43" s="379">
        <v>0</v>
      </c>
      <c r="CQ43" s="379">
        <v>0</v>
      </c>
      <c r="CR43" s="379">
        <v>0</v>
      </c>
      <c r="CS43" s="379">
        <v>9.9999999999999995E-7</v>
      </c>
      <c r="CT43" s="379">
        <v>0</v>
      </c>
      <c r="CU43" s="379">
        <v>0</v>
      </c>
      <c r="CV43" s="379">
        <v>9.9999999999999995E-7</v>
      </c>
      <c r="CW43" s="379">
        <v>0</v>
      </c>
      <c r="CX43" s="379">
        <v>6.0000000000000002E-6</v>
      </c>
      <c r="CY43" s="379">
        <v>0</v>
      </c>
      <c r="CZ43" s="379">
        <v>1.9999999999999999E-6</v>
      </c>
      <c r="DA43" s="379">
        <v>9.9999999999999995E-7</v>
      </c>
      <c r="DB43" s="379">
        <v>0</v>
      </c>
      <c r="DC43" s="379">
        <v>0</v>
      </c>
      <c r="DD43" s="379">
        <v>0</v>
      </c>
      <c r="DE43" s="379">
        <v>0</v>
      </c>
      <c r="DF43" s="379">
        <v>0</v>
      </c>
      <c r="DG43" s="379">
        <v>6.9999999999999999E-6</v>
      </c>
      <c r="DH43" s="380">
        <v>1.005058</v>
      </c>
    </row>
    <row r="44" spans="2:112" ht="13.5" customHeight="1">
      <c r="B44" s="70" t="s">
        <v>517</v>
      </c>
      <c r="C44" s="252" t="s">
        <v>638</v>
      </c>
      <c r="D44" s="379">
        <v>6.0000000000000002E-5</v>
      </c>
      <c r="E44" s="379">
        <v>2.1999999999999999E-5</v>
      </c>
      <c r="F44" s="379">
        <v>4.3000000000000002E-5</v>
      </c>
      <c r="G44" s="379">
        <v>1.9000000000000001E-5</v>
      </c>
      <c r="H44" s="379">
        <v>2.0000000000000002E-5</v>
      </c>
      <c r="I44" s="379">
        <v>1.8599999999999999E-4</v>
      </c>
      <c r="J44" s="379">
        <v>9.2E-5</v>
      </c>
      <c r="K44" s="379">
        <v>3.3000000000000003E-5</v>
      </c>
      <c r="L44" s="379">
        <v>1.26E-4</v>
      </c>
      <c r="M44" s="379">
        <v>2.0999999999999999E-5</v>
      </c>
      <c r="N44" s="379">
        <v>0</v>
      </c>
      <c r="O44" s="379">
        <v>2.4000000000000001E-5</v>
      </c>
      <c r="P44" s="379">
        <v>3.0000000000000001E-5</v>
      </c>
      <c r="Q44" s="379">
        <v>5.1999999999999997E-5</v>
      </c>
      <c r="R44" s="379">
        <v>2.944E-3</v>
      </c>
      <c r="S44" s="379">
        <v>4.0000000000000003E-5</v>
      </c>
      <c r="T44" s="379">
        <v>1.8E-5</v>
      </c>
      <c r="U44" s="379">
        <v>1.2999999999999999E-5</v>
      </c>
      <c r="V44" s="379">
        <v>1.8E-5</v>
      </c>
      <c r="W44" s="379">
        <v>9.1000000000000003E-5</v>
      </c>
      <c r="X44" s="379">
        <v>0</v>
      </c>
      <c r="Y44" s="379">
        <v>9.2E-5</v>
      </c>
      <c r="Z44" s="379">
        <v>2.8E-5</v>
      </c>
      <c r="AA44" s="379">
        <v>0</v>
      </c>
      <c r="AB44" s="379">
        <v>1.4200000000000001E-4</v>
      </c>
      <c r="AC44" s="379">
        <v>7.2999999999999999E-5</v>
      </c>
      <c r="AD44" s="379">
        <v>3.0000000000000001E-6</v>
      </c>
      <c r="AE44" s="379">
        <v>2.9E-5</v>
      </c>
      <c r="AF44" s="379">
        <v>7.8999999999999996E-5</v>
      </c>
      <c r="AG44" s="379">
        <v>2.12E-4</v>
      </c>
      <c r="AH44" s="379">
        <v>3.6999999999999998E-5</v>
      </c>
      <c r="AI44" s="379">
        <v>5.7000000000000003E-5</v>
      </c>
      <c r="AJ44" s="379">
        <v>1.848E-3</v>
      </c>
      <c r="AK44" s="379">
        <v>5.0000000000000004E-6</v>
      </c>
      <c r="AL44" s="379">
        <v>1.4419999999999999E-3</v>
      </c>
      <c r="AM44" s="379">
        <v>4.6E-5</v>
      </c>
      <c r="AN44" s="379">
        <v>1.5999999999999999E-5</v>
      </c>
      <c r="AO44" s="379">
        <v>2.3800000000000001E-4</v>
      </c>
      <c r="AP44" s="379">
        <v>1.000011</v>
      </c>
      <c r="AQ44" s="379">
        <v>2.5000000000000001E-5</v>
      </c>
      <c r="AR44" s="379">
        <v>2.5000000000000001E-5</v>
      </c>
      <c r="AS44" s="379">
        <v>4.9629E-2</v>
      </c>
      <c r="AT44" s="379">
        <v>3.4465000000000003E-2</v>
      </c>
      <c r="AU44" s="379">
        <v>8.1689999999999992E-3</v>
      </c>
      <c r="AV44" s="379">
        <v>7.7470000000000004E-3</v>
      </c>
      <c r="AW44" s="379">
        <v>3.869E-3</v>
      </c>
      <c r="AX44" s="379">
        <v>3.2299999999999999E-4</v>
      </c>
      <c r="AY44" s="379">
        <v>3.2169999999999998E-3</v>
      </c>
      <c r="AZ44" s="379">
        <v>5.8440000000000002E-3</v>
      </c>
      <c r="BA44" s="379">
        <v>1.2115000000000001E-2</v>
      </c>
      <c r="BB44" s="379">
        <v>2.2800000000000001E-4</v>
      </c>
      <c r="BC44" s="379">
        <v>4.3579999999999999E-3</v>
      </c>
      <c r="BD44" s="379">
        <v>3.6979999999999999E-3</v>
      </c>
      <c r="BE44" s="379">
        <v>0</v>
      </c>
      <c r="BF44" s="379">
        <v>0</v>
      </c>
      <c r="BG44" s="379">
        <v>0</v>
      </c>
      <c r="BH44" s="379">
        <v>5.8349999999999999E-3</v>
      </c>
      <c r="BI44" s="379">
        <v>5.3300000000000005E-4</v>
      </c>
      <c r="BJ44" s="379">
        <v>1.7912000000000001E-2</v>
      </c>
      <c r="BK44" s="379">
        <v>1.165E-3</v>
      </c>
      <c r="BL44" s="379">
        <v>1.8E-5</v>
      </c>
      <c r="BM44" s="379">
        <v>1.083E-3</v>
      </c>
      <c r="BN44" s="379">
        <v>1.964E-3</v>
      </c>
      <c r="BO44" s="379">
        <v>6.9300000000000004E-4</v>
      </c>
      <c r="BP44" s="379">
        <v>9.2199999999999997E-4</v>
      </c>
      <c r="BQ44" s="379">
        <v>5.5999999999999999E-5</v>
      </c>
      <c r="BR44" s="379">
        <v>1.26E-4</v>
      </c>
      <c r="BS44" s="379">
        <v>1.26E-4</v>
      </c>
      <c r="BT44" s="379">
        <v>2.1999999999999999E-5</v>
      </c>
      <c r="BU44" s="379">
        <v>3.8999999999999999E-5</v>
      </c>
      <c r="BV44" s="379">
        <v>1.5E-5</v>
      </c>
      <c r="BW44" s="379">
        <v>1.7E-5</v>
      </c>
      <c r="BX44" s="379">
        <v>4.0000000000000003E-5</v>
      </c>
      <c r="BY44" s="379">
        <v>3.4999999999999997E-5</v>
      </c>
      <c r="BZ44" s="379">
        <v>8.7000000000000001E-5</v>
      </c>
      <c r="CA44" s="379">
        <v>2.1999999999999999E-5</v>
      </c>
      <c r="CB44" s="379">
        <v>1.06E-4</v>
      </c>
      <c r="CC44" s="379">
        <v>3.0000000000000001E-5</v>
      </c>
      <c r="CD44" s="379">
        <v>8.6000000000000003E-5</v>
      </c>
      <c r="CE44" s="379">
        <v>1.5E-5</v>
      </c>
      <c r="CF44" s="379">
        <v>4.8999999999999998E-5</v>
      </c>
      <c r="CG44" s="379">
        <v>7.3999999999999996E-5</v>
      </c>
      <c r="CH44" s="379">
        <v>9.0000000000000002E-6</v>
      </c>
      <c r="CI44" s="379">
        <v>2.9E-5</v>
      </c>
      <c r="CJ44" s="379">
        <v>2.3E-5</v>
      </c>
      <c r="CK44" s="379">
        <v>1.2999999999999999E-5</v>
      </c>
      <c r="CL44" s="379">
        <v>2.6999999999999999E-5</v>
      </c>
      <c r="CM44" s="379">
        <v>1.4E-5</v>
      </c>
      <c r="CN44" s="379">
        <v>6.2000000000000003E-5</v>
      </c>
      <c r="CO44" s="379">
        <v>2.4000000000000001E-5</v>
      </c>
      <c r="CP44" s="379">
        <v>1.8E-5</v>
      </c>
      <c r="CQ44" s="379">
        <v>1.9000000000000001E-5</v>
      </c>
      <c r="CR44" s="379">
        <v>2.5999999999999998E-5</v>
      </c>
      <c r="CS44" s="379">
        <v>2.3E-5</v>
      </c>
      <c r="CT44" s="379">
        <v>1.5999999999999999E-5</v>
      </c>
      <c r="CU44" s="379">
        <v>2.9E-5</v>
      </c>
      <c r="CV44" s="379">
        <v>5.0000000000000002E-5</v>
      </c>
      <c r="CW44" s="379">
        <v>1.1E-5</v>
      </c>
      <c r="CX44" s="379">
        <v>3.5799999999999997E-4</v>
      </c>
      <c r="CY44" s="379">
        <v>1.2E-5</v>
      </c>
      <c r="CZ44" s="379">
        <v>3.3000000000000003E-5</v>
      </c>
      <c r="DA44" s="379">
        <v>2.9E-5</v>
      </c>
      <c r="DB44" s="379">
        <v>4.0000000000000003E-5</v>
      </c>
      <c r="DC44" s="379">
        <v>2.5000000000000001E-5</v>
      </c>
      <c r="DD44" s="379">
        <v>1.0000000000000001E-5</v>
      </c>
      <c r="DE44" s="379">
        <v>4.8000000000000001E-5</v>
      </c>
      <c r="DF44" s="379">
        <v>4.1E-5</v>
      </c>
      <c r="DG44" s="379">
        <v>2.7799999999999998E-4</v>
      </c>
      <c r="DH44" s="380">
        <v>1.1742619999999999</v>
      </c>
    </row>
    <row r="45" spans="2:112" ht="13.5" customHeight="1">
      <c r="B45" s="70" t="s">
        <v>518</v>
      </c>
      <c r="C45" s="252" t="s">
        <v>451</v>
      </c>
      <c r="D45" s="379">
        <v>3.0000000000000001E-6</v>
      </c>
      <c r="E45" s="379">
        <v>9.9999999999999995E-7</v>
      </c>
      <c r="F45" s="379">
        <v>9.9999999999999995E-7</v>
      </c>
      <c r="G45" s="379">
        <v>9.9999999999999995E-7</v>
      </c>
      <c r="H45" s="379">
        <v>9.9999999999999995E-7</v>
      </c>
      <c r="I45" s="379">
        <v>6.0000000000000002E-6</v>
      </c>
      <c r="J45" s="379">
        <v>3.0000000000000001E-6</v>
      </c>
      <c r="K45" s="379">
        <v>1.9999999999999999E-6</v>
      </c>
      <c r="L45" s="379">
        <v>5.0000000000000004E-6</v>
      </c>
      <c r="M45" s="379">
        <v>9.9999999999999995E-7</v>
      </c>
      <c r="N45" s="379">
        <v>0</v>
      </c>
      <c r="O45" s="379">
        <v>7.9999999999999996E-6</v>
      </c>
      <c r="P45" s="379">
        <v>9.9999999999999995E-7</v>
      </c>
      <c r="Q45" s="379">
        <v>3.0000000000000001E-6</v>
      </c>
      <c r="R45" s="379">
        <v>6.0000000000000002E-6</v>
      </c>
      <c r="S45" s="379">
        <v>5.0000000000000004E-6</v>
      </c>
      <c r="T45" s="379">
        <v>9.9999999999999995E-7</v>
      </c>
      <c r="U45" s="379">
        <v>-3.1000000000000001E-5</v>
      </c>
      <c r="V45" s="379">
        <v>1.1E-5</v>
      </c>
      <c r="W45" s="379">
        <v>1.415E-3</v>
      </c>
      <c r="X45" s="379">
        <v>0</v>
      </c>
      <c r="Y45" s="379">
        <v>3.1000000000000001E-5</v>
      </c>
      <c r="Z45" s="379">
        <v>3.9999999999999998E-6</v>
      </c>
      <c r="AA45" s="379">
        <v>0</v>
      </c>
      <c r="AB45" s="379">
        <v>1.2999999999999999E-5</v>
      </c>
      <c r="AC45" s="379">
        <v>1.76E-4</v>
      </c>
      <c r="AD45" s="379">
        <v>0</v>
      </c>
      <c r="AE45" s="379">
        <v>9.9999999999999995E-7</v>
      </c>
      <c r="AF45" s="379">
        <v>2.4000000000000001E-5</v>
      </c>
      <c r="AG45" s="379">
        <v>1.0000000000000001E-5</v>
      </c>
      <c r="AH45" s="379">
        <v>1.9999999999999999E-6</v>
      </c>
      <c r="AI45" s="379">
        <v>4.55E-4</v>
      </c>
      <c r="AJ45" s="379">
        <v>3.0000000000000001E-6</v>
      </c>
      <c r="AK45" s="379">
        <v>0</v>
      </c>
      <c r="AL45" s="379">
        <v>7.3999999999999996E-5</v>
      </c>
      <c r="AM45" s="379">
        <v>5.9999999999999995E-4</v>
      </c>
      <c r="AN45" s="379">
        <v>-1.3100000000000001E-4</v>
      </c>
      <c r="AO45" s="379">
        <v>4.5000000000000003E-5</v>
      </c>
      <c r="AP45" s="379">
        <v>-1.7E-5</v>
      </c>
      <c r="AQ45" s="379">
        <v>1.0072589999999999</v>
      </c>
      <c r="AR45" s="379">
        <v>6.7260000000000002E-3</v>
      </c>
      <c r="AS45" s="379">
        <v>1.8E-5</v>
      </c>
      <c r="AT45" s="379">
        <v>1.163E-3</v>
      </c>
      <c r="AU45" s="379">
        <v>1.9000000000000001E-5</v>
      </c>
      <c r="AV45" s="379">
        <v>1.17E-4</v>
      </c>
      <c r="AW45" s="379">
        <v>1.769E-3</v>
      </c>
      <c r="AX45" s="379">
        <v>-4.7600000000000002E-4</v>
      </c>
      <c r="AY45" s="379">
        <v>8.8000000000000003E-4</v>
      </c>
      <c r="AZ45" s="379">
        <v>2.72E-4</v>
      </c>
      <c r="BA45" s="379">
        <v>1.4E-5</v>
      </c>
      <c r="BB45" s="379">
        <v>6.4999999999999994E-5</v>
      </c>
      <c r="BC45" s="379">
        <v>1.0560000000000001E-3</v>
      </c>
      <c r="BD45" s="379">
        <v>1.05E-4</v>
      </c>
      <c r="BE45" s="379">
        <v>0</v>
      </c>
      <c r="BF45" s="379">
        <v>0</v>
      </c>
      <c r="BG45" s="379">
        <v>0</v>
      </c>
      <c r="BH45" s="379">
        <v>1.76E-4</v>
      </c>
      <c r="BI45" s="379">
        <v>6.9999999999999999E-6</v>
      </c>
      <c r="BJ45" s="379">
        <v>1.4E-5</v>
      </c>
      <c r="BK45" s="379">
        <v>3.1599999999999998E-4</v>
      </c>
      <c r="BL45" s="379">
        <v>9.9999999999999995E-7</v>
      </c>
      <c r="BM45" s="379">
        <v>6.9999999999999999E-6</v>
      </c>
      <c r="BN45" s="379">
        <v>1.5E-5</v>
      </c>
      <c r="BO45" s="379">
        <v>1.9999999999999999E-6</v>
      </c>
      <c r="BP45" s="379">
        <v>3.0000000000000001E-6</v>
      </c>
      <c r="BQ45" s="379">
        <v>9.9999999999999995E-7</v>
      </c>
      <c r="BR45" s="379">
        <v>1.9999999999999999E-6</v>
      </c>
      <c r="BS45" s="379">
        <v>3.9999999999999998E-6</v>
      </c>
      <c r="BT45" s="379">
        <v>1.9999999999999999E-6</v>
      </c>
      <c r="BU45" s="379">
        <v>9.9999999999999995E-7</v>
      </c>
      <c r="BV45" s="379">
        <v>0</v>
      </c>
      <c r="BW45" s="379">
        <v>0</v>
      </c>
      <c r="BX45" s="379">
        <v>9.9999999999999995E-7</v>
      </c>
      <c r="BY45" s="379">
        <v>0</v>
      </c>
      <c r="BZ45" s="379">
        <v>9.9999999999999995E-7</v>
      </c>
      <c r="CA45" s="379">
        <v>9.9999999999999995E-7</v>
      </c>
      <c r="CB45" s="379">
        <v>3.0000000000000001E-6</v>
      </c>
      <c r="CC45" s="379">
        <v>9.9999999999999995E-7</v>
      </c>
      <c r="CD45" s="379">
        <v>9.9999999999999995E-7</v>
      </c>
      <c r="CE45" s="379">
        <v>0</v>
      </c>
      <c r="CF45" s="379">
        <v>9.9999999999999995E-7</v>
      </c>
      <c r="CG45" s="379">
        <v>1.9999999999999999E-6</v>
      </c>
      <c r="CH45" s="379">
        <v>0</v>
      </c>
      <c r="CI45" s="379">
        <v>9.9999999999999995E-7</v>
      </c>
      <c r="CJ45" s="379">
        <v>1.9999999999999999E-6</v>
      </c>
      <c r="CK45" s="379">
        <v>9.9999999999999995E-7</v>
      </c>
      <c r="CL45" s="379">
        <v>9.9999999999999995E-7</v>
      </c>
      <c r="CM45" s="379">
        <v>1.5999999999999999E-5</v>
      </c>
      <c r="CN45" s="379">
        <v>1.9999999999999999E-6</v>
      </c>
      <c r="CO45" s="379">
        <v>9.9999999999999995E-7</v>
      </c>
      <c r="CP45" s="379">
        <v>3.0000000000000001E-6</v>
      </c>
      <c r="CQ45" s="379">
        <v>3.0000000000000001E-6</v>
      </c>
      <c r="CR45" s="379">
        <v>6.9999999999999999E-6</v>
      </c>
      <c r="CS45" s="379">
        <v>9.9999999999999995E-7</v>
      </c>
      <c r="CT45" s="379">
        <v>9.9999999999999995E-7</v>
      </c>
      <c r="CU45" s="379">
        <v>9.9999999999999995E-7</v>
      </c>
      <c r="CV45" s="379">
        <v>1.9999999999999999E-6</v>
      </c>
      <c r="CW45" s="379">
        <v>1.9999999999999999E-6</v>
      </c>
      <c r="CX45" s="379">
        <v>1.2E-5</v>
      </c>
      <c r="CY45" s="379">
        <v>9.9999999999999995E-7</v>
      </c>
      <c r="CZ45" s="379">
        <v>9.9999999999999995E-7</v>
      </c>
      <c r="DA45" s="379">
        <v>9.9999999999999995E-7</v>
      </c>
      <c r="DB45" s="379">
        <v>1.9999999999999999E-6</v>
      </c>
      <c r="DC45" s="379">
        <v>1.9999999999999999E-6</v>
      </c>
      <c r="DD45" s="379">
        <v>3.0000000000000001E-6</v>
      </c>
      <c r="DE45" s="379">
        <v>1.9999999999999999E-6</v>
      </c>
      <c r="DF45" s="379">
        <v>1.1E-5</v>
      </c>
      <c r="DG45" s="379">
        <v>3.6000000000000001E-5</v>
      </c>
      <c r="DH45" s="380">
        <v>1.0223960000000001</v>
      </c>
    </row>
    <row r="46" spans="2:112" ht="13.5" customHeight="1">
      <c r="B46" s="70" t="s">
        <v>519</v>
      </c>
      <c r="C46" s="252" t="s">
        <v>452</v>
      </c>
      <c r="D46" s="379">
        <v>9.9999999999999995E-7</v>
      </c>
      <c r="E46" s="379">
        <v>0</v>
      </c>
      <c r="F46" s="379">
        <v>9.9999999999999995E-7</v>
      </c>
      <c r="G46" s="379">
        <v>0</v>
      </c>
      <c r="H46" s="379">
        <v>0</v>
      </c>
      <c r="I46" s="379">
        <v>1.2E-5</v>
      </c>
      <c r="J46" s="379">
        <v>9.9999999999999995E-7</v>
      </c>
      <c r="K46" s="379">
        <v>5.0000000000000004E-6</v>
      </c>
      <c r="L46" s="379">
        <v>4.0000000000000003E-5</v>
      </c>
      <c r="M46" s="379">
        <v>9.9999999999999995E-7</v>
      </c>
      <c r="N46" s="379">
        <v>0</v>
      </c>
      <c r="O46" s="379">
        <v>9.9999999999999995E-7</v>
      </c>
      <c r="P46" s="379">
        <v>0</v>
      </c>
      <c r="Q46" s="379">
        <v>1.9999999999999999E-6</v>
      </c>
      <c r="R46" s="379">
        <v>1.8E-5</v>
      </c>
      <c r="S46" s="379">
        <v>9.9999999999999995E-7</v>
      </c>
      <c r="T46" s="379">
        <v>1.9999999999999999E-6</v>
      </c>
      <c r="U46" s="379">
        <v>9.0000000000000002E-6</v>
      </c>
      <c r="V46" s="379">
        <v>9.9999999999999995E-7</v>
      </c>
      <c r="W46" s="379">
        <v>9.9999999999999995E-7</v>
      </c>
      <c r="X46" s="379">
        <v>0</v>
      </c>
      <c r="Y46" s="379">
        <v>9.9999999999999995E-7</v>
      </c>
      <c r="Z46" s="379">
        <v>0</v>
      </c>
      <c r="AA46" s="379">
        <v>0</v>
      </c>
      <c r="AB46" s="379">
        <v>9.0000000000000002E-6</v>
      </c>
      <c r="AC46" s="379">
        <v>7.9999999999999996E-6</v>
      </c>
      <c r="AD46" s="379">
        <v>0</v>
      </c>
      <c r="AE46" s="379">
        <v>9.9999999999999995E-7</v>
      </c>
      <c r="AF46" s="379">
        <v>9.0000000000000002E-6</v>
      </c>
      <c r="AG46" s="379">
        <v>3.9999999999999998E-6</v>
      </c>
      <c r="AH46" s="379">
        <v>0</v>
      </c>
      <c r="AI46" s="379">
        <v>1.9999999999999999E-6</v>
      </c>
      <c r="AJ46" s="379">
        <v>1.9999999999999999E-6</v>
      </c>
      <c r="AK46" s="379">
        <v>0</v>
      </c>
      <c r="AL46" s="379">
        <v>6.0000000000000002E-6</v>
      </c>
      <c r="AM46" s="379">
        <v>9.9999999999999995E-7</v>
      </c>
      <c r="AN46" s="379">
        <v>0</v>
      </c>
      <c r="AO46" s="379">
        <v>9.9999999999999995E-7</v>
      </c>
      <c r="AP46" s="379">
        <v>0</v>
      </c>
      <c r="AQ46" s="379">
        <v>7.9999999999999996E-6</v>
      </c>
      <c r="AR46" s="379">
        <v>1.0001549999999999</v>
      </c>
      <c r="AS46" s="379">
        <v>1.4799999999999999E-4</v>
      </c>
      <c r="AT46" s="379">
        <v>1.4899999999999999E-4</v>
      </c>
      <c r="AU46" s="379">
        <v>1.35E-4</v>
      </c>
      <c r="AV46" s="379">
        <v>7.3999999999999996E-5</v>
      </c>
      <c r="AW46" s="379">
        <v>9.1000000000000003E-5</v>
      </c>
      <c r="AX46" s="379">
        <v>4.6999999999999997E-5</v>
      </c>
      <c r="AY46" s="379">
        <v>2.22E-4</v>
      </c>
      <c r="AZ46" s="379">
        <v>2.8200000000000002E-4</v>
      </c>
      <c r="BA46" s="379">
        <v>1.5699999999999999E-4</v>
      </c>
      <c r="BB46" s="379">
        <v>1.02E-4</v>
      </c>
      <c r="BC46" s="379">
        <v>1.3300000000000001E-4</v>
      </c>
      <c r="BD46" s="379">
        <v>2.2000000000000001E-4</v>
      </c>
      <c r="BE46" s="379">
        <v>0</v>
      </c>
      <c r="BF46" s="379">
        <v>0</v>
      </c>
      <c r="BG46" s="379">
        <v>0</v>
      </c>
      <c r="BH46" s="379">
        <v>1.07E-4</v>
      </c>
      <c r="BI46" s="379">
        <v>6.2000000000000003E-5</v>
      </c>
      <c r="BJ46" s="379">
        <v>4.5000000000000003E-5</v>
      </c>
      <c r="BK46" s="379">
        <v>6.3999999999999997E-5</v>
      </c>
      <c r="BL46" s="379">
        <v>0</v>
      </c>
      <c r="BM46" s="379">
        <v>2.5999999999999998E-5</v>
      </c>
      <c r="BN46" s="379">
        <v>3.8999999999999999E-5</v>
      </c>
      <c r="BO46" s="379">
        <v>1.4E-5</v>
      </c>
      <c r="BP46" s="379">
        <v>1.66E-4</v>
      </c>
      <c r="BQ46" s="379">
        <v>3.9999999999999998E-6</v>
      </c>
      <c r="BR46" s="379">
        <v>3.0000000000000001E-6</v>
      </c>
      <c r="BS46" s="379">
        <v>3.9999999999999998E-6</v>
      </c>
      <c r="BT46" s="379">
        <v>9.9999999999999995E-7</v>
      </c>
      <c r="BU46" s="379">
        <v>9.9999999999999995E-7</v>
      </c>
      <c r="BV46" s="379">
        <v>0</v>
      </c>
      <c r="BW46" s="379">
        <v>0</v>
      </c>
      <c r="BX46" s="379">
        <v>9.9999999999999995E-7</v>
      </c>
      <c r="BY46" s="379">
        <v>9.9999999999999995E-7</v>
      </c>
      <c r="BZ46" s="379">
        <v>9.9999999999999995E-7</v>
      </c>
      <c r="CA46" s="379">
        <v>0</v>
      </c>
      <c r="CB46" s="379">
        <v>3.0000000000000001E-6</v>
      </c>
      <c r="CC46" s="379">
        <v>9.9999999999999995E-7</v>
      </c>
      <c r="CD46" s="379">
        <v>0</v>
      </c>
      <c r="CE46" s="379">
        <v>0</v>
      </c>
      <c r="CF46" s="379">
        <v>9.9999999999999995E-7</v>
      </c>
      <c r="CG46" s="379">
        <v>9.9999999999999995E-7</v>
      </c>
      <c r="CH46" s="379">
        <v>0</v>
      </c>
      <c r="CI46" s="379">
        <v>9.9999999999999995E-7</v>
      </c>
      <c r="CJ46" s="379">
        <v>9.9999999999999995E-7</v>
      </c>
      <c r="CK46" s="379">
        <v>0</v>
      </c>
      <c r="CL46" s="379">
        <v>9.9999999999999995E-7</v>
      </c>
      <c r="CM46" s="379">
        <v>3.9999999999999998E-6</v>
      </c>
      <c r="CN46" s="379">
        <v>1.9999999999999999E-6</v>
      </c>
      <c r="CO46" s="379">
        <v>9.9999999999999995E-7</v>
      </c>
      <c r="CP46" s="379">
        <v>9.9999999999999995E-7</v>
      </c>
      <c r="CQ46" s="379">
        <v>1.0000000000000001E-5</v>
      </c>
      <c r="CR46" s="379">
        <v>9.9999999999999995E-7</v>
      </c>
      <c r="CS46" s="379">
        <v>9.9999999999999995E-7</v>
      </c>
      <c r="CT46" s="379">
        <v>1.9999999999999999E-6</v>
      </c>
      <c r="CU46" s="379">
        <v>1.9999999999999999E-6</v>
      </c>
      <c r="CV46" s="379">
        <v>9.9999999999999995E-7</v>
      </c>
      <c r="CW46" s="379">
        <v>9.9999999999999995E-7</v>
      </c>
      <c r="CX46" s="379">
        <v>1.0000000000000001E-5</v>
      </c>
      <c r="CY46" s="379">
        <v>0</v>
      </c>
      <c r="CZ46" s="379">
        <v>3.9999999999999998E-6</v>
      </c>
      <c r="DA46" s="379">
        <v>1.9999999999999999E-6</v>
      </c>
      <c r="DB46" s="379">
        <v>3.0000000000000001E-6</v>
      </c>
      <c r="DC46" s="379">
        <v>9.9999999999999995E-7</v>
      </c>
      <c r="DD46" s="379">
        <v>0</v>
      </c>
      <c r="DE46" s="379">
        <v>1.9999999999999999E-6</v>
      </c>
      <c r="DF46" s="379">
        <v>6.0000000000000002E-6</v>
      </c>
      <c r="DG46" s="379">
        <v>6.0000000000000002E-6</v>
      </c>
      <c r="DH46" s="380">
        <v>1.0026740000000001</v>
      </c>
    </row>
    <row r="47" spans="2:112" ht="13.5" customHeight="1">
      <c r="B47" s="70" t="s">
        <v>520</v>
      </c>
      <c r="C47" s="252" t="s">
        <v>745</v>
      </c>
      <c r="D47" s="379">
        <v>1.56E-4</v>
      </c>
      <c r="E47" s="379">
        <v>1.6000000000000001E-4</v>
      </c>
      <c r="F47" s="379">
        <v>2.3699999999999999E-4</v>
      </c>
      <c r="G47" s="379">
        <v>3.8999999999999999E-5</v>
      </c>
      <c r="H47" s="379">
        <v>1.22E-4</v>
      </c>
      <c r="I47" s="379">
        <v>4.1199999999999999E-4</v>
      </c>
      <c r="J47" s="379">
        <v>2.23E-4</v>
      </c>
      <c r="K47" s="379">
        <v>6.6000000000000005E-5</v>
      </c>
      <c r="L47" s="379">
        <v>7.4999999999999993E-5</v>
      </c>
      <c r="M47" s="379">
        <v>1.54E-4</v>
      </c>
      <c r="N47" s="379">
        <v>0</v>
      </c>
      <c r="O47" s="379">
        <v>1.9699999999999999E-4</v>
      </c>
      <c r="P47" s="379">
        <v>9.0000000000000006E-5</v>
      </c>
      <c r="Q47" s="379">
        <v>8.2000000000000001E-5</v>
      </c>
      <c r="R47" s="379">
        <v>1.5799999999999999E-4</v>
      </c>
      <c r="S47" s="379">
        <v>3.4499999999999998E-4</v>
      </c>
      <c r="T47" s="379">
        <v>1.34E-4</v>
      </c>
      <c r="U47" s="379">
        <v>7.7999999999999999E-5</v>
      </c>
      <c r="V47" s="379">
        <v>1.26E-4</v>
      </c>
      <c r="W47" s="379">
        <v>1.1E-4</v>
      </c>
      <c r="X47" s="379">
        <v>0</v>
      </c>
      <c r="Y47" s="379">
        <v>2.3699999999999999E-4</v>
      </c>
      <c r="Z47" s="379">
        <v>1.47E-4</v>
      </c>
      <c r="AA47" s="379">
        <v>0</v>
      </c>
      <c r="AB47" s="379">
        <v>6.9999999999999994E-5</v>
      </c>
      <c r="AC47" s="379">
        <v>1.11E-4</v>
      </c>
      <c r="AD47" s="379">
        <v>1.0000000000000001E-5</v>
      </c>
      <c r="AE47" s="379">
        <v>1.85E-4</v>
      </c>
      <c r="AF47" s="379">
        <v>1.4899999999999999E-4</v>
      </c>
      <c r="AG47" s="379">
        <v>1.2300000000000001E-4</v>
      </c>
      <c r="AH47" s="379">
        <v>6.0999999999999999E-5</v>
      </c>
      <c r="AI47" s="379">
        <v>1.9100000000000001E-4</v>
      </c>
      <c r="AJ47" s="379">
        <v>2.7900000000000001E-4</v>
      </c>
      <c r="AK47" s="379">
        <v>3.3000000000000003E-5</v>
      </c>
      <c r="AL47" s="379">
        <v>2.7099999999999997E-4</v>
      </c>
      <c r="AM47" s="379">
        <v>3.9500000000000001E-4</v>
      </c>
      <c r="AN47" s="379">
        <v>9.3999999999999994E-5</v>
      </c>
      <c r="AO47" s="379">
        <v>2.04E-4</v>
      </c>
      <c r="AP47" s="379">
        <v>7.4999999999999993E-5</v>
      </c>
      <c r="AQ47" s="379">
        <v>2.0000000000000001E-4</v>
      </c>
      <c r="AR47" s="379">
        <v>5.7000000000000003E-5</v>
      </c>
      <c r="AS47" s="379">
        <v>1.0066250000000001</v>
      </c>
      <c r="AT47" s="379">
        <v>3.48E-4</v>
      </c>
      <c r="AU47" s="379">
        <v>2.81E-4</v>
      </c>
      <c r="AV47" s="379">
        <v>1.0399999999999999E-4</v>
      </c>
      <c r="AW47" s="379">
        <v>7.3999999999999996E-5</v>
      </c>
      <c r="AX47" s="379">
        <v>9.5000000000000005E-5</v>
      </c>
      <c r="AY47" s="379">
        <v>1.84E-4</v>
      </c>
      <c r="AZ47" s="379">
        <v>8.6000000000000003E-5</v>
      </c>
      <c r="BA47" s="379">
        <v>5.7000000000000003E-5</v>
      </c>
      <c r="BB47" s="379">
        <v>6.2000000000000003E-5</v>
      </c>
      <c r="BC47" s="379">
        <v>9.7E-5</v>
      </c>
      <c r="BD47" s="379">
        <v>7.8999999999999996E-5</v>
      </c>
      <c r="BE47" s="379">
        <v>0</v>
      </c>
      <c r="BF47" s="379">
        <v>0</v>
      </c>
      <c r="BG47" s="379">
        <v>0</v>
      </c>
      <c r="BH47" s="379">
        <v>3.4E-5</v>
      </c>
      <c r="BI47" s="379">
        <v>7.051E-3</v>
      </c>
      <c r="BJ47" s="379">
        <v>4.2099999999999999E-4</v>
      </c>
      <c r="BK47" s="379">
        <v>1.4580000000000001E-3</v>
      </c>
      <c r="BL47" s="379">
        <v>6.7000000000000002E-5</v>
      </c>
      <c r="BM47" s="379">
        <v>1.6518000000000001E-2</v>
      </c>
      <c r="BN47" s="379">
        <v>2.3517E-2</v>
      </c>
      <c r="BO47" s="379">
        <v>7.8869999999999999E-3</v>
      </c>
      <c r="BP47" s="379">
        <v>1.6507000000000001E-2</v>
      </c>
      <c r="BQ47" s="379">
        <v>4.6999999999999999E-4</v>
      </c>
      <c r="BR47" s="379">
        <v>1.3129999999999999E-3</v>
      </c>
      <c r="BS47" s="379">
        <v>1.2899999999999999E-3</v>
      </c>
      <c r="BT47" s="379">
        <v>1.3100000000000001E-4</v>
      </c>
      <c r="BU47" s="379">
        <v>1.8000000000000001E-4</v>
      </c>
      <c r="BV47" s="379">
        <v>1.1400000000000001E-4</v>
      </c>
      <c r="BW47" s="379">
        <v>1.5699999999999999E-4</v>
      </c>
      <c r="BX47" s="379">
        <v>4.4299999999999998E-4</v>
      </c>
      <c r="BY47" s="379">
        <v>3.8200000000000002E-4</v>
      </c>
      <c r="BZ47" s="379">
        <v>4.9899999999999999E-4</v>
      </c>
      <c r="CA47" s="379">
        <v>3.6999999999999998E-5</v>
      </c>
      <c r="CB47" s="379">
        <v>5.4000000000000001E-4</v>
      </c>
      <c r="CC47" s="379">
        <v>2.2100000000000001E-4</v>
      </c>
      <c r="CD47" s="379">
        <v>7.4999999999999993E-5</v>
      </c>
      <c r="CE47" s="379">
        <v>1.15E-4</v>
      </c>
      <c r="CF47" s="379">
        <v>3.4200000000000002E-4</v>
      </c>
      <c r="CG47" s="379">
        <v>5.0699999999999996E-4</v>
      </c>
      <c r="CH47" s="379">
        <v>6.2000000000000003E-5</v>
      </c>
      <c r="CI47" s="379">
        <v>2.12E-4</v>
      </c>
      <c r="CJ47" s="379">
        <v>1.8100000000000001E-4</v>
      </c>
      <c r="CK47" s="379">
        <v>4.8000000000000001E-5</v>
      </c>
      <c r="CL47" s="379">
        <v>2.43E-4</v>
      </c>
      <c r="CM47" s="379">
        <v>6.8999999999999997E-5</v>
      </c>
      <c r="CN47" s="379">
        <v>2.32E-4</v>
      </c>
      <c r="CO47" s="379">
        <v>2.1699999999999999E-4</v>
      </c>
      <c r="CP47" s="379">
        <v>1.22E-4</v>
      </c>
      <c r="CQ47" s="379">
        <v>8.3999999999999995E-5</v>
      </c>
      <c r="CR47" s="379">
        <v>1.35E-4</v>
      </c>
      <c r="CS47" s="379">
        <v>1.4100000000000001E-4</v>
      </c>
      <c r="CT47" s="379">
        <v>9.6000000000000002E-5</v>
      </c>
      <c r="CU47" s="379">
        <v>7.7999999999999999E-5</v>
      </c>
      <c r="CV47" s="379">
        <v>1.1E-4</v>
      </c>
      <c r="CW47" s="379">
        <v>7.4999999999999993E-5</v>
      </c>
      <c r="CX47" s="379">
        <v>8.6000000000000003E-5</v>
      </c>
      <c r="CY47" s="379">
        <v>7.6000000000000004E-5</v>
      </c>
      <c r="CZ47" s="379">
        <v>1.6799999999999999E-4</v>
      </c>
      <c r="DA47" s="379">
        <v>9.2E-5</v>
      </c>
      <c r="DB47" s="379">
        <v>1.34E-4</v>
      </c>
      <c r="DC47" s="379">
        <v>1.8100000000000001E-4</v>
      </c>
      <c r="DD47" s="379">
        <v>4.0000000000000003E-5</v>
      </c>
      <c r="DE47" s="379">
        <v>1.4300000000000001E-4</v>
      </c>
      <c r="DF47" s="379">
        <v>3.8000000000000002E-5</v>
      </c>
      <c r="DG47" s="379">
        <v>4.55E-4</v>
      </c>
      <c r="DH47" s="380">
        <v>1.0977429999999999</v>
      </c>
    </row>
    <row r="48" spans="2:112" ht="13.5" customHeight="1">
      <c r="B48" s="70" t="s">
        <v>521</v>
      </c>
      <c r="C48" s="252" t="s">
        <v>453</v>
      </c>
      <c r="D48" s="379">
        <v>8.7000000000000001E-4</v>
      </c>
      <c r="E48" s="379">
        <v>2.1800000000000001E-4</v>
      </c>
      <c r="F48" s="379">
        <v>2.0900000000000001E-4</v>
      </c>
      <c r="G48" s="379">
        <v>3.0400000000000002E-4</v>
      </c>
      <c r="H48" s="379">
        <v>3.0400000000000002E-4</v>
      </c>
      <c r="I48" s="379">
        <v>4.3579999999999999E-3</v>
      </c>
      <c r="J48" s="379">
        <v>1.758E-3</v>
      </c>
      <c r="K48" s="379">
        <v>6.9399999999999996E-4</v>
      </c>
      <c r="L48" s="379">
        <v>3.3960000000000001E-3</v>
      </c>
      <c r="M48" s="379">
        <v>1.8599999999999999E-4</v>
      </c>
      <c r="N48" s="379">
        <v>0</v>
      </c>
      <c r="O48" s="379">
        <v>1.5899999999999999E-4</v>
      </c>
      <c r="P48" s="379">
        <v>5.8299999999999997E-4</v>
      </c>
      <c r="Q48" s="379">
        <v>9.3000000000000005E-4</v>
      </c>
      <c r="R48" s="379">
        <v>4.4089999999999997E-3</v>
      </c>
      <c r="S48" s="379">
        <v>3.8900000000000002E-4</v>
      </c>
      <c r="T48" s="379">
        <v>2.05E-4</v>
      </c>
      <c r="U48" s="379">
        <v>1.6100000000000001E-4</v>
      </c>
      <c r="V48" s="379">
        <v>1.2799999999999999E-4</v>
      </c>
      <c r="W48" s="379">
        <v>2.1700000000000001E-3</v>
      </c>
      <c r="X48" s="379">
        <v>0</v>
      </c>
      <c r="Y48" s="379">
        <v>2.1350000000000002E-3</v>
      </c>
      <c r="Z48" s="379">
        <v>4.4999999999999999E-4</v>
      </c>
      <c r="AA48" s="379">
        <v>0</v>
      </c>
      <c r="AB48" s="379">
        <v>3.9060000000000002E-3</v>
      </c>
      <c r="AC48" s="379">
        <v>1.853E-3</v>
      </c>
      <c r="AD48" s="379">
        <v>6.2000000000000003E-5</v>
      </c>
      <c r="AE48" s="379">
        <v>1.7699999999999999E-4</v>
      </c>
      <c r="AF48" s="379">
        <v>4.8999999999999998E-4</v>
      </c>
      <c r="AG48" s="379">
        <v>5.7889999999999999E-3</v>
      </c>
      <c r="AH48" s="379">
        <v>8.5099999999999998E-4</v>
      </c>
      <c r="AI48" s="379">
        <v>1.1460000000000001E-3</v>
      </c>
      <c r="AJ48" s="379">
        <v>2.0330000000000001E-3</v>
      </c>
      <c r="AK48" s="379">
        <v>4.8999999999999998E-5</v>
      </c>
      <c r="AL48" s="379">
        <v>1.902E-3</v>
      </c>
      <c r="AM48" s="379">
        <v>2.5599999999999999E-4</v>
      </c>
      <c r="AN48" s="379">
        <v>1.4799999999999999E-4</v>
      </c>
      <c r="AO48" s="379">
        <v>1.204E-3</v>
      </c>
      <c r="AP48" s="379">
        <v>1.01E-4</v>
      </c>
      <c r="AQ48" s="379">
        <v>2.4000000000000001E-4</v>
      </c>
      <c r="AR48" s="379">
        <v>5.4699999999999996E-4</v>
      </c>
      <c r="AS48" s="379">
        <v>7.3229999999999996E-3</v>
      </c>
      <c r="AT48" s="379">
        <v>1.008972</v>
      </c>
      <c r="AU48" s="379">
        <v>5.8399999999999997E-3</v>
      </c>
      <c r="AV48" s="379">
        <v>5.1529999999999996E-3</v>
      </c>
      <c r="AW48" s="379">
        <v>5.3579999999999999E-3</v>
      </c>
      <c r="AX48" s="379">
        <v>1.611E-3</v>
      </c>
      <c r="AY48" s="379">
        <v>4.738E-3</v>
      </c>
      <c r="AZ48" s="379">
        <v>6.888E-3</v>
      </c>
      <c r="BA48" s="379">
        <v>4.7749999999999997E-3</v>
      </c>
      <c r="BB48" s="379">
        <v>3.9940000000000002E-3</v>
      </c>
      <c r="BC48" s="379">
        <v>4.4260000000000002E-3</v>
      </c>
      <c r="BD48" s="379">
        <v>5.071E-3</v>
      </c>
      <c r="BE48" s="379">
        <v>0</v>
      </c>
      <c r="BF48" s="379">
        <v>0</v>
      </c>
      <c r="BG48" s="379">
        <v>0</v>
      </c>
      <c r="BH48" s="379">
        <v>1.6980000000000001E-3</v>
      </c>
      <c r="BI48" s="379">
        <v>5.0930000000000003E-3</v>
      </c>
      <c r="BJ48" s="379">
        <v>1.575E-3</v>
      </c>
      <c r="BK48" s="379">
        <v>3.336E-3</v>
      </c>
      <c r="BL48" s="379">
        <v>2.1100000000000001E-4</v>
      </c>
      <c r="BM48" s="379">
        <v>3.1540000000000001E-3</v>
      </c>
      <c r="BN48" s="379">
        <v>1.2255E-2</v>
      </c>
      <c r="BO48" s="379">
        <v>1.3630000000000001E-3</v>
      </c>
      <c r="BP48" s="379">
        <v>1.0709999999999999E-3</v>
      </c>
      <c r="BQ48" s="379">
        <v>3.8299999999999999E-4</v>
      </c>
      <c r="BR48" s="379">
        <v>1.1130000000000001E-3</v>
      </c>
      <c r="BS48" s="379">
        <v>8.7200000000000005E-4</v>
      </c>
      <c r="BT48" s="379">
        <v>1.5200000000000001E-4</v>
      </c>
      <c r="BU48" s="379">
        <v>5.8600000000000004E-4</v>
      </c>
      <c r="BV48" s="379">
        <v>1.06E-4</v>
      </c>
      <c r="BW48" s="379">
        <v>1.05E-4</v>
      </c>
      <c r="BX48" s="379">
        <v>2.7599999999999999E-4</v>
      </c>
      <c r="BY48" s="379">
        <v>2.6600000000000001E-4</v>
      </c>
      <c r="BZ48" s="379">
        <v>3.5E-4</v>
      </c>
      <c r="CA48" s="379">
        <v>3.1500000000000001E-4</v>
      </c>
      <c r="CB48" s="379">
        <v>5.2300000000000003E-4</v>
      </c>
      <c r="CC48" s="379">
        <v>4.1199999999999999E-4</v>
      </c>
      <c r="CD48" s="379">
        <v>1.5799999999999999E-4</v>
      </c>
      <c r="CE48" s="379">
        <v>9.6000000000000002E-5</v>
      </c>
      <c r="CF48" s="379">
        <v>6.6799999999999997E-4</v>
      </c>
      <c r="CG48" s="379">
        <v>1.0059999999999999E-3</v>
      </c>
      <c r="CH48" s="379">
        <v>6.3999999999999997E-5</v>
      </c>
      <c r="CI48" s="379">
        <v>2.9E-4</v>
      </c>
      <c r="CJ48" s="379">
        <v>1.55E-4</v>
      </c>
      <c r="CK48" s="379">
        <v>9.8999999999999994E-5</v>
      </c>
      <c r="CL48" s="379">
        <v>1.9900000000000001E-4</v>
      </c>
      <c r="CM48" s="379">
        <v>1.45E-4</v>
      </c>
      <c r="CN48" s="379">
        <v>7.5799999999999999E-4</v>
      </c>
      <c r="CO48" s="379">
        <v>1.75E-4</v>
      </c>
      <c r="CP48" s="379">
        <v>1.36E-4</v>
      </c>
      <c r="CQ48" s="379">
        <v>1.54E-4</v>
      </c>
      <c r="CR48" s="379">
        <v>1.5699999999999999E-4</v>
      </c>
      <c r="CS48" s="379">
        <v>2.3599999999999999E-4</v>
      </c>
      <c r="CT48" s="379">
        <v>1.7699999999999999E-4</v>
      </c>
      <c r="CU48" s="379">
        <v>5.3700000000000004E-4</v>
      </c>
      <c r="CV48" s="379">
        <v>4.6999999999999999E-4</v>
      </c>
      <c r="CW48" s="379">
        <v>7.7999999999999999E-5</v>
      </c>
      <c r="CX48" s="379">
        <v>9.5600000000000004E-4</v>
      </c>
      <c r="CY48" s="379">
        <v>1.2E-4</v>
      </c>
      <c r="CZ48" s="379">
        <v>3.86E-4</v>
      </c>
      <c r="DA48" s="379">
        <v>5.9699999999999998E-4</v>
      </c>
      <c r="DB48" s="379">
        <v>7.5100000000000004E-4</v>
      </c>
      <c r="DC48" s="379">
        <v>1.7000000000000001E-4</v>
      </c>
      <c r="DD48" s="379">
        <v>5.8E-5</v>
      </c>
      <c r="DE48" s="379">
        <v>9.859999999999999E-4</v>
      </c>
      <c r="DF48" s="379">
        <v>2.2800000000000001E-4</v>
      </c>
      <c r="DG48" s="379">
        <v>7.8600000000000002E-4</v>
      </c>
      <c r="DH48" s="380">
        <v>1.154925</v>
      </c>
    </row>
    <row r="49" spans="2:112" ht="13.5" customHeight="1">
      <c r="B49" s="70" t="s">
        <v>522</v>
      </c>
      <c r="C49" s="252" t="s">
        <v>639</v>
      </c>
      <c r="D49" s="379">
        <v>3.9999999999999998E-6</v>
      </c>
      <c r="E49" s="379">
        <v>9.9999999999999995E-7</v>
      </c>
      <c r="F49" s="379">
        <v>3.9999999999999998E-6</v>
      </c>
      <c r="G49" s="379">
        <v>9.9999999999999995E-7</v>
      </c>
      <c r="H49" s="379">
        <v>0</v>
      </c>
      <c r="I49" s="379">
        <v>3.9999999999999998E-6</v>
      </c>
      <c r="J49" s="379">
        <v>1.1E-5</v>
      </c>
      <c r="K49" s="379">
        <v>9.9999999999999995E-7</v>
      </c>
      <c r="L49" s="379">
        <v>9.9999999999999995E-7</v>
      </c>
      <c r="M49" s="379">
        <v>9.9999999999999995E-7</v>
      </c>
      <c r="N49" s="379">
        <v>0</v>
      </c>
      <c r="O49" s="379">
        <v>9.9999999999999995E-7</v>
      </c>
      <c r="P49" s="379">
        <v>9.9999999999999995E-7</v>
      </c>
      <c r="Q49" s="379">
        <v>9.9999999999999995E-7</v>
      </c>
      <c r="R49" s="379">
        <v>9.9999999999999995E-7</v>
      </c>
      <c r="S49" s="379">
        <v>9.9999999999999995E-7</v>
      </c>
      <c r="T49" s="379">
        <v>0</v>
      </c>
      <c r="U49" s="379">
        <v>0</v>
      </c>
      <c r="V49" s="379">
        <v>9.9999999999999995E-7</v>
      </c>
      <c r="W49" s="379">
        <v>9.9999999999999995E-7</v>
      </c>
      <c r="X49" s="379">
        <v>0</v>
      </c>
      <c r="Y49" s="379">
        <v>9.9999999999999995E-7</v>
      </c>
      <c r="Z49" s="379">
        <v>0</v>
      </c>
      <c r="AA49" s="379">
        <v>0</v>
      </c>
      <c r="AB49" s="379">
        <v>9.9999999999999995E-7</v>
      </c>
      <c r="AC49" s="379">
        <v>0</v>
      </c>
      <c r="AD49" s="379">
        <v>0</v>
      </c>
      <c r="AE49" s="379">
        <v>9.9999999999999995E-7</v>
      </c>
      <c r="AF49" s="379">
        <v>9.9999999999999995E-7</v>
      </c>
      <c r="AG49" s="379">
        <v>9.9999999999999995E-7</v>
      </c>
      <c r="AH49" s="379">
        <v>9.9999999999999995E-7</v>
      </c>
      <c r="AI49" s="379">
        <v>9.9999999999999995E-7</v>
      </c>
      <c r="AJ49" s="379">
        <v>9.9999999999999995E-7</v>
      </c>
      <c r="AK49" s="379">
        <v>0</v>
      </c>
      <c r="AL49" s="379">
        <v>3.0000000000000001E-6</v>
      </c>
      <c r="AM49" s="379">
        <v>9.9999999999999995E-7</v>
      </c>
      <c r="AN49" s="379">
        <v>0</v>
      </c>
      <c r="AO49" s="379">
        <v>1.9999999999999999E-6</v>
      </c>
      <c r="AP49" s="379">
        <v>0</v>
      </c>
      <c r="AQ49" s="379">
        <v>9.9999999999999995E-7</v>
      </c>
      <c r="AR49" s="379">
        <v>0</v>
      </c>
      <c r="AS49" s="379">
        <v>3.0000000000000001E-6</v>
      </c>
      <c r="AT49" s="379">
        <v>1.9999999999999999E-6</v>
      </c>
      <c r="AU49" s="379">
        <v>1.0002340000000001</v>
      </c>
      <c r="AV49" s="379">
        <v>8.7000000000000001E-5</v>
      </c>
      <c r="AW49" s="379">
        <v>1.7E-5</v>
      </c>
      <c r="AX49" s="379">
        <v>3.0000000000000001E-6</v>
      </c>
      <c r="AY49" s="379">
        <v>5.0000000000000004E-6</v>
      </c>
      <c r="AZ49" s="379">
        <v>2.6999999999999999E-5</v>
      </c>
      <c r="BA49" s="379">
        <v>5.5999999999999999E-5</v>
      </c>
      <c r="BB49" s="379">
        <v>5.0000000000000004E-6</v>
      </c>
      <c r="BC49" s="379">
        <v>9.9999999999999995E-7</v>
      </c>
      <c r="BD49" s="379">
        <v>3.0000000000000001E-6</v>
      </c>
      <c r="BE49" s="379">
        <v>0</v>
      </c>
      <c r="BF49" s="379">
        <v>0</v>
      </c>
      <c r="BG49" s="379">
        <v>0</v>
      </c>
      <c r="BH49" s="379">
        <v>1.8E-5</v>
      </c>
      <c r="BI49" s="379">
        <v>9.5000000000000005E-5</v>
      </c>
      <c r="BJ49" s="379">
        <v>2.0999999999999999E-5</v>
      </c>
      <c r="BK49" s="379">
        <v>1.5E-5</v>
      </c>
      <c r="BL49" s="379">
        <v>9.9999999999999995E-7</v>
      </c>
      <c r="BM49" s="379">
        <v>1.7E-5</v>
      </c>
      <c r="BN49" s="379">
        <v>1.9999999999999999E-6</v>
      </c>
      <c r="BO49" s="379">
        <v>9.0000000000000002E-6</v>
      </c>
      <c r="BP49" s="379">
        <v>9.0000000000000002E-6</v>
      </c>
      <c r="BQ49" s="379">
        <v>1.9999999999999999E-6</v>
      </c>
      <c r="BR49" s="379">
        <v>9.9999999999999995E-7</v>
      </c>
      <c r="BS49" s="379">
        <v>2.0999999999999999E-5</v>
      </c>
      <c r="BT49" s="379">
        <v>1.9999999999999999E-6</v>
      </c>
      <c r="BU49" s="379">
        <v>9.9999999999999995E-7</v>
      </c>
      <c r="BV49" s="379">
        <v>0</v>
      </c>
      <c r="BW49" s="379">
        <v>0</v>
      </c>
      <c r="BX49" s="379">
        <v>0</v>
      </c>
      <c r="BY49" s="379">
        <v>0</v>
      </c>
      <c r="BZ49" s="379">
        <v>9.9999999999999995E-7</v>
      </c>
      <c r="CA49" s="379">
        <v>1.9999999999999999E-6</v>
      </c>
      <c r="CB49" s="379">
        <v>1.1E-5</v>
      </c>
      <c r="CC49" s="379">
        <v>0</v>
      </c>
      <c r="CD49" s="379">
        <v>9.9999999999999995E-7</v>
      </c>
      <c r="CE49" s="379">
        <v>9.9999999999999995E-7</v>
      </c>
      <c r="CF49" s="379">
        <v>9.9999999999999995E-7</v>
      </c>
      <c r="CG49" s="379">
        <v>1.9999999999999999E-6</v>
      </c>
      <c r="CH49" s="379">
        <v>9.9999999999999995E-7</v>
      </c>
      <c r="CI49" s="379">
        <v>9.9999999999999995E-7</v>
      </c>
      <c r="CJ49" s="379">
        <v>9.9999999999999995E-7</v>
      </c>
      <c r="CK49" s="379">
        <v>9.9999999999999995E-7</v>
      </c>
      <c r="CL49" s="379">
        <v>9.9999999999999995E-7</v>
      </c>
      <c r="CM49" s="379">
        <v>9.9999999999999995E-7</v>
      </c>
      <c r="CN49" s="379">
        <v>9.9999999999999995E-7</v>
      </c>
      <c r="CO49" s="379">
        <v>9.9999999999999995E-7</v>
      </c>
      <c r="CP49" s="379">
        <v>9.9999999999999995E-7</v>
      </c>
      <c r="CQ49" s="379">
        <v>0</v>
      </c>
      <c r="CR49" s="379">
        <v>9.9999999999999995E-7</v>
      </c>
      <c r="CS49" s="379">
        <v>9.9999999999999995E-7</v>
      </c>
      <c r="CT49" s="379">
        <v>9.9999999999999995E-7</v>
      </c>
      <c r="CU49" s="379">
        <v>9.9999999999999995E-7</v>
      </c>
      <c r="CV49" s="379">
        <v>5.0000000000000004E-6</v>
      </c>
      <c r="CW49" s="379">
        <v>9.9999999999999995E-7</v>
      </c>
      <c r="CX49" s="379">
        <v>6.4999999999999994E-5</v>
      </c>
      <c r="CY49" s="379">
        <v>9.9999999999999995E-7</v>
      </c>
      <c r="CZ49" s="379">
        <v>9.9999999999999995E-7</v>
      </c>
      <c r="DA49" s="379">
        <v>9.9999999999999995E-7</v>
      </c>
      <c r="DB49" s="379">
        <v>9.9999999999999995E-7</v>
      </c>
      <c r="DC49" s="379">
        <v>9.9999999999999995E-7</v>
      </c>
      <c r="DD49" s="379">
        <v>0</v>
      </c>
      <c r="DE49" s="379">
        <v>9.9999999999999995E-7</v>
      </c>
      <c r="DF49" s="379">
        <v>0</v>
      </c>
      <c r="DG49" s="379">
        <v>0</v>
      </c>
      <c r="DH49" s="380">
        <v>1.000815</v>
      </c>
    </row>
    <row r="50" spans="2:112" ht="13.5" customHeight="1">
      <c r="B50" s="70" t="s">
        <v>523</v>
      </c>
      <c r="C50" s="252" t="s">
        <v>640</v>
      </c>
      <c r="D50" s="379">
        <v>3.9199999999999999E-4</v>
      </c>
      <c r="E50" s="379">
        <v>8.5000000000000006E-5</v>
      </c>
      <c r="F50" s="379">
        <v>4.1899999999999999E-4</v>
      </c>
      <c r="G50" s="379">
        <v>1.36E-4</v>
      </c>
      <c r="H50" s="379">
        <v>3.8999999999999999E-5</v>
      </c>
      <c r="I50" s="379">
        <v>4.46E-4</v>
      </c>
      <c r="J50" s="379">
        <v>4.0700000000000003E-4</v>
      </c>
      <c r="K50" s="379">
        <v>7.6000000000000004E-5</v>
      </c>
      <c r="L50" s="379">
        <v>6.9999999999999994E-5</v>
      </c>
      <c r="M50" s="379">
        <v>8.8999999999999995E-5</v>
      </c>
      <c r="N50" s="379">
        <v>0</v>
      </c>
      <c r="O50" s="379">
        <v>1.06E-4</v>
      </c>
      <c r="P50" s="379">
        <v>5.7000000000000003E-5</v>
      </c>
      <c r="Q50" s="379">
        <v>1E-4</v>
      </c>
      <c r="R50" s="379">
        <v>8.5000000000000006E-5</v>
      </c>
      <c r="S50" s="379">
        <v>6.9999999999999994E-5</v>
      </c>
      <c r="T50" s="379">
        <v>3.0000000000000001E-5</v>
      </c>
      <c r="U50" s="379">
        <v>4.6E-5</v>
      </c>
      <c r="V50" s="379">
        <v>1.01E-4</v>
      </c>
      <c r="W50" s="379">
        <v>1.26E-4</v>
      </c>
      <c r="X50" s="379">
        <v>0</v>
      </c>
      <c r="Y50" s="379">
        <v>7.8999999999999996E-5</v>
      </c>
      <c r="Z50" s="379">
        <v>4.8000000000000001E-5</v>
      </c>
      <c r="AA50" s="379">
        <v>0</v>
      </c>
      <c r="AB50" s="379">
        <v>6.6000000000000005E-5</v>
      </c>
      <c r="AC50" s="379">
        <v>3.6999999999999998E-5</v>
      </c>
      <c r="AD50" s="379">
        <v>9.0000000000000002E-6</v>
      </c>
      <c r="AE50" s="379">
        <v>9.8999999999999994E-5</v>
      </c>
      <c r="AF50" s="379">
        <v>4.6700000000000002E-4</v>
      </c>
      <c r="AG50" s="379">
        <v>1.16E-4</v>
      </c>
      <c r="AH50" s="379">
        <v>7.2999999999999999E-5</v>
      </c>
      <c r="AI50" s="379">
        <v>6.0999999999999999E-5</v>
      </c>
      <c r="AJ50" s="379">
        <v>1.36E-4</v>
      </c>
      <c r="AK50" s="379">
        <v>2.0000000000000002E-5</v>
      </c>
      <c r="AL50" s="379">
        <v>4.1300000000000001E-4</v>
      </c>
      <c r="AM50" s="379">
        <v>1.05E-4</v>
      </c>
      <c r="AN50" s="379">
        <v>3.1999999999999999E-5</v>
      </c>
      <c r="AO50" s="379">
        <v>1.84E-4</v>
      </c>
      <c r="AP50" s="379">
        <v>7.1000000000000005E-5</v>
      </c>
      <c r="AQ50" s="379">
        <v>7.1000000000000005E-5</v>
      </c>
      <c r="AR50" s="379">
        <v>2.5999999999999998E-5</v>
      </c>
      <c r="AS50" s="379">
        <v>1.03E-4</v>
      </c>
      <c r="AT50" s="379">
        <v>1.64E-4</v>
      </c>
      <c r="AU50" s="379">
        <v>7.6000000000000004E-4</v>
      </c>
      <c r="AV50" s="379">
        <v>1.01644</v>
      </c>
      <c r="AW50" s="379">
        <v>1.44E-4</v>
      </c>
      <c r="AX50" s="379">
        <v>3.8999999999999999E-4</v>
      </c>
      <c r="AY50" s="379">
        <v>3.59E-4</v>
      </c>
      <c r="AZ50" s="379">
        <v>3.39E-4</v>
      </c>
      <c r="BA50" s="379">
        <v>5.5000000000000002E-5</v>
      </c>
      <c r="BB50" s="379">
        <v>3.28E-4</v>
      </c>
      <c r="BC50" s="379">
        <v>6.7000000000000002E-5</v>
      </c>
      <c r="BD50" s="379">
        <v>1.07E-4</v>
      </c>
      <c r="BE50" s="379">
        <v>0</v>
      </c>
      <c r="BF50" s="379">
        <v>0</v>
      </c>
      <c r="BG50" s="379">
        <v>0</v>
      </c>
      <c r="BH50" s="379">
        <v>1.46E-4</v>
      </c>
      <c r="BI50" s="379">
        <v>1.647E-3</v>
      </c>
      <c r="BJ50" s="379">
        <v>2.7500000000000002E-4</v>
      </c>
      <c r="BK50" s="379">
        <v>2.2000000000000001E-4</v>
      </c>
      <c r="BL50" s="379">
        <v>1.3999999999999999E-4</v>
      </c>
      <c r="BM50" s="379">
        <v>6.0000000000000002E-5</v>
      </c>
      <c r="BN50" s="379">
        <v>1.02E-4</v>
      </c>
      <c r="BO50" s="379">
        <v>1.01E-4</v>
      </c>
      <c r="BP50" s="379">
        <v>6.3999999999999997E-5</v>
      </c>
      <c r="BQ50" s="379">
        <v>2.5000000000000001E-4</v>
      </c>
      <c r="BR50" s="379">
        <v>4.5000000000000003E-5</v>
      </c>
      <c r="BS50" s="379">
        <v>2.22E-4</v>
      </c>
      <c r="BT50" s="379">
        <v>1.45E-4</v>
      </c>
      <c r="BU50" s="379">
        <v>1.4100000000000001E-4</v>
      </c>
      <c r="BV50" s="379">
        <v>4.0000000000000003E-5</v>
      </c>
      <c r="BW50" s="379">
        <v>2.8E-5</v>
      </c>
      <c r="BX50" s="379">
        <v>2.0999999999999999E-5</v>
      </c>
      <c r="BY50" s="379">
        <v>5.0000000000000004E-6</v>
      </c>
      <c r="BZ50" s="379">
        <v>3.8999999999999999E-5</v>
      </c>
      <c r="CA50" s="379">
        <v>1.85E-4</v>
      </c>
      <c r="CB50" s="379">
        <v>1.1379999999999999E-3</v>
      </c>
      <c r="CC50" s="379">
        <v>4.1E-5</v>
      </c>
      <c r="CD50" s="379">
        <v>7.6000000000000004E-5</v>
      </c>
      <c r="CE50" s="379">
        <v>7.4999999999999993E-5</v>
      </c>
      <c r="CF50" s="379">
        <v>8.2999999999999998E-5</v>
      </c>
      <c r="CG50" s="379">
        <v>1.08E-4</v>
      </c>
      <c r="CH50" s="379">
        <v>4.8999999999999998E-5</v>
      </c>
      <c r="CI50" s="379">
        <v>7.3999999999999996E-5</v>
      </c>
      <c r="CJ50" s="379">
        <v>8.8999999999999995E-5</v>
      </c>
      <c r="CK50" s="379">
        <v>1.2300000000000001E-4</v>
      </c>
      <c r="CL50" s="379">
        <v>5.3000000000000001E-5</v>
      </c>
      <c r="CM50" s="379">
        <v>5.8999999999999998E-5</v>
      </c>
      <c r="CN50" s="379">
        <v>1.03E-4</v>
      </c>
      <c r="CO50" s="379">
        <v>4.3000000000000002E-5</v>
      </c>
      <c r="CP50" s="379">
        <v>8.8999999999999995E-5</v>
      </c>
      <c r="CQ50" s="379">
        <v>3.3000000000000003E-5</v>
      </c>
      <c r="CR50" s="379">
        <v>1.06E-4</v>
      </c>
      <c r="CS50" s="379">
        <v>6.9999999999999994E-5</v>
      </c>
      <c r="CT50" s="379">
        <v>3.6000000000000001E-5</v>
      </c>
      <c r="CU50" s="379">
        <v>6.8999999999999997E-5</v>
      </c>
      <c r="CV50" s="379">
        <v>5.7399999999999997E-4</v>
      </c>
      <c r="CW50" s="379">
        <v>5.1999999999999997E-5</v>
      </c>
      <c r="CX50" s="379">
        <v>6.966E-3</v>
      </c>
      <c r="CY50" s="379">
        <v>4.3000000000000002E-5</v>
      </c>
      <c r="CZ50" s="379">
        <v>1.12E-4</v>
      </c>
      <c r="DA50" s="379">
        <v>4.5000000000000003E-5</v>
      </c>
      <c r="DB50" s="379">
        <v>8.2000000000000001E-5</v>
      </c>
      <c r="DC50" s="379">
        <v>9.2999999999999997E-5</v>
      </c>
      <c r="DD50" s="379">
        <v>3.1999999999999999E-5</v>
      </c>
      <c r="DE50" s="379">
        <v>6.3E-5</v>
      </c>
      <c r="DF50" s="379">
        <v>3.3000000000000003E-5</v>
      </c>
      <c r="DG50" s="379">
        <v>3.6999999999999998E-5</v>
      </c>
      <c r="DH50" s="380">
        <v>1.0387690000000001</v>
      </c>
    </row>
    <row r="51" spans="2:112" ht="13.5" customHeight="1">
      <c r="B51" s="70" t="s">
        <v>524</v>
      </c>
      <c r="C51" s="252" t="s">
        <v>641</v>
      </c>
      <c r="D51" s="379">
        <v>1.06E-4</v>
      </c>
      <c r="E51" s="379">
        <v>3.0000000000000001E-5</v>
      </c>
      <c r="F51" s="379">
        <v>1.34E-4</v>
      </c>
      <c r="G51" s="379">
        <v>4.5000000000000003E-5</v>
      </c>
      <c r="H51" s="379">
        <v>1.4E-5</v>
      </c>
      <c r="I51" s="379">
        <v>5.5999999999999999E-5</v>
      </c>
      <c r="J51" s="379">
        <v>9.7E-5</v>
      </c>
      <c r="K51" s="379">
        <v>2.6999999999999999E-5</v>
      </c>
      <c r="L51" s="379">
        <v>2.4000000000000001E-5</v>
      </c>
      <c r="M51" s="379">
        <v>2.5000000000000001E-5</v>
      </c>
      <c r="N51" s="379">
        <v>0</v>
      </c>
      <c r="O51" s="379">
        <v>3.4E-5</v>
      </c>
      <c r="P51" s="379">
        <v>2.3E-5</v>
      </c>
      <c r="Q51" s="379">
        <v>3.0000000000000001E-5</v>
      </c>
      <c r="R51" s="379">
        <v>1.8E-5</v>
      </c>
      <c r="S51" s="379">
        <v>2.3E-5</v>
      </c>
      <c r="T51" s="379">
        <v>1.2999999999999999E-5</v>
      </c>
      <c r="U51" s="379">
        <v>1.7E-5</v>
      </c>
      <c r="V51" s="379">
        <v>3.0000000000000001E-5</v>
      </c>
      <c r="W51" s="379">
        <v>3.4999999999999997E-5</v>
      </c>
      <c r="X51" s="379">
        <v>0</v>
      </c>
      <c r="Y51" s="379">
        <v>2.4000000000000001E-5</v>
      </c>
      <c r="Z51" s="379">
        <v>1.7E-5</v>
      </c>
      <c r="AA51" s="379">
        <v>0</v>
      </c>
      <c r="AB51" s="379">
        <v>2.0999999999999999E-5</v>
      </c>
      <c r="AC51" s="379">
        <v>1.5E-5</v>
      </c>
      <c r="AD51" s="379">
        <v>1.9999999999999999E-6</v>
      </c>
      <c r="AE51" s="379">
        <v>2.4000000000000001E-5</v>
      </c>
      <c r="AF51" s="379">
        <v>2.0000000000000002E-5</v>
      </c>
      <c r="AG51" s="379">
        <v>3.1999999999999999E-5</v>
      </c>
      <c r="AH51" s="379">
        <v>2.5999999999999998E-5</v>
      </c>
      <c r="AI51" s="379">
        <v>2.3E-5</v>
      </c>
      <c r="AJ51" s="379">
        <v>4.0000000000000003E-5</v>
      </c>
      <c r="AK51" s="379">
        <v>7.9999999999999996E-6</v>
      </c>
      <c r="AL51" s="379">
        <v>5.0000000000000002E-5</v>
      </c>
      <c r="AM51" s="379">
        <v>2.8E-5</v>
      </c>
      <c r="AN51" s="379">
        <v>1.0000000000000001E-5</v>
      </c>
      <c r="AO51" s="379">
        <v>2.6999999999999999E-5</v>
      </c>
      <c r="AP51" s="379">
        <v>1.0000000000000001E-5</v>
      </c>
      <c r="AQ51" s="379">
        <v>1.9000000000000001E-5</v>
      </c>
      <c r="AR51" s="379">
        <v>9.0000000000000002E-6</v>
      </c>
      <c r="AS51" s="379">
        <v>2.5999999999999998E-5</v>
      </c>
      <c r="AT51" s="379">
        <v>2.0000000000000002E-5</v>
      </c>
      <c r="AU51" s="379">
        <v>1.7699999999999999E-4</v>
      </c>
      <c r="AV51" s="379">
        <v>6.4800000000000003E-4</v>
      </c>
      <c r="AW51" s="379">
        <v>1.0087999999999999</v>
      </c>
      <c r="AX51" s="379">
        <v>2.0999999999999999E-5</v>
      </c>
      <c r="AY51" s="379">
        <v>2.5000000000000001E-5</v>
      </c>
      <c r="AZ51" s="379">
        <v>8.7999999999999998E-5</v>
      </c>
      <c r="BA51" s="379">
        <v>1.5999999999999999E-5</v>
      </c>
      <c r="BB51" s="379">
        <v>6.9999999999999994E-5</v>
      </c>
      <c r="BC51" s="379">
        <v>1.8E-5</v>
      </c>
      <c r="BD51" s="379">
        <v>7.2999999999999999E-5</v>
      </c>
      <c r="BE51" s="379">
        <v>0</v>
      </c>
      <c r="BF51" s="379">
        <v>0</v>
      </c>
      <c r="BG51" s="379">
        <v>0</v>
      </c>
      <c r="BH51" s="379">
        <v>5.1999999999999997E-5</v>
      </c>
      <c r="BI51" s="379">
        <v>6.9999999999999999E-6</v>
      </c>
      <c r="BJ51" s="379">
        <v>5.1E-5</v>
      </c>
      <c r="BK51" s="379">
        <v>4.3000000000000002E-5</v>
      </c>
      <c r="BL51" s="379">
        <v>4.3999999999999999E-5</v>
      </c>
      <c r="BM51" s="379">
        <v>5.7000000000000003E-5</v>
      </c>
      <c r="BN51" s="379">
        <v>2.6999999999999999E-5</v>
      </c>
      <c r="BO51" s="379">
        <v>3.8000000000000002E-5</v>
      </c>
      <c r="BP51" s="379">
        <v>2.4000000000000001E-5</v>
      </c>
      <c r="BQ51" s="379">
        <v>6.4999999999999994E-5</v>
      </c>
      <c r="BR51" s="379">
        <v>1.2999999999999999E-5</v>
      </c>
      <c r="BS51" s="379">
        <v>6.3E-5</v>
      </c>
      <c r="BT51" s="379">
        <v>4.8000000000000001E-5</v>
      </c>
      <c r="BU51" s="379">
        <v>1.2300000000000001E-4</v>
      </c>
      <c r="BV51" s="379">
        <v>2.0999999999999999E-5</v>
      </c>
      <c r="BW51" s="379">
        <v>1.2E-5</v>
      </c>
      <c r="BX51" s="379">
        <v>9.0000000000000002E-6</v>
      </c>
      <c r="BY51" s="379">
        <v>1.9999999999999999E-6</v>
      </c>
      <c r="BZ51" s="379">
        <v>1.8E-5</v>
      </c>
      <c r="CA51" s="379">
        <v>5.1999999999999997E-5</v>
      </c>
      <c r="CB51" s="379">
        <v>3.0699999999999998E-4</v>
      </c>
      <c r="CC51" s="379">
        <v>1.2999999999999999E-5</v>
      </c>
      <c r="CD51" s="379">
        <v>2.9E-5</v>
      </c>
      <c r="CE51" s="379">
        <v>3.4999999999999997E-5</v>
      </c>
      <c r="CF51" s="379">
        <v>5.1E-5</v>
      </c>
      <c r="CG51" s="379">
        <v>4.3000000000000002E-5</v>
      </c>
      <c r="CH51" s="379">
        <v>2.6999999999999999E-5</v>
      </c>
      <c r="CI51" s="379">
        <v>3.3000000000000003E-5</v>
      </c>
      <c r="CJ51" s="379">
        <v>5.1E-5</v>
      </c>
      <c r="CK51" s="379">
        <v>3.6000000000000001E-5</v>
      </c>
      <c r="CL51" s="379">
        <v>2.4000000000000001E-5</v>
      </c>
      <c r="CM51" s="379">
        <v>1.08E-4</v>
      </c>
      <c r="CN51" s="379">
        <v>3.6000000000000002E-4</v>
      </c>
      <c r="CO51" s="379">
        <v>1.8E-5</v>
      </c>
      <c r="CP51" s="379">
        <v>3.6000000000000001E-5</v>
      </c>
      <c r="CQ51" s="379">
        <v>1.6130000000000001E-3</v>
      </c>
      <c r="CR51" s="379">
        <v>1.052E-3</v>
      </c>
      <c r="CS51" s="379">
        <v>3.57E-4</v>
      </c>
      <c r="CT51" s="379">
        <v>2.99E-4</v>
      </c>
      <c r="CU51" s="379">
        <v>3.4E-5</v>
      </c>
      <c r="CV51" s="379">
        <v>3.2000000000000003E-4</v>
      </c>
      <c r="CW51" s="379">
        <v>3.4999999999999997E-5</v>
      </c>
      <c r="CX51" s="379">
        <v>1.753E-3</v>
      </c>
      <c r="CY51" s="379">
        <v>3.4E-5</v>
      </c>
      <c r="CZ51" s="379">
        <v>4.6E-5</v>
      </c>
      <c r="DA51" s="379">
        <v>2.0000000000000002E-5</v>
      </c>
      <c r="DB51" s="379">
        <v>3.4E-5</v>
      </c>
      <c r="DC51" s="379">
        <v>6.5799999999999995E-4</v>
      </c>
      <c r="DD51" s="379">
        <v>9.990000000000001E-4</v>
      </c>
      <c r="DE51" s="379">
        <v>6.8999999999999997E-5</v>
      </c>
      <c r="DF51" s="379">
        <v>2.4650000000000002E-3</v>
      </c>
      <c r="DG51" s="379">
        <v>4.6E-5</v>
      </c>
      <c r="DH51" s="380">
        <v>1.0229410000000001</v>
      </c>
    </row>
    <row r="52" spans="2:112" ht="13.5" customHeight="1">
      <c r="B52" s="70" t="s">
        <v>525</v>
      </c>
      <c r="C52" s="252" t="s">
        <v>642</v>
      </c>
      <c r="D52" s="379">
        <v>9.9999999999999995E-7</v>
      </c>
      <c r="E52" s="379">
        <v>0</v>
      </c>
      <c r="F52" s="379">
        <v>1.9999999999999999E-6</v>
      </c>
      <c r="G52" s="379">
        <v>0</v>
      </c>
      <c r="H52" s="379">
        <v>0</v>
      </c>
      <c r="I52" s="379">
        <v>9.9999999999999995E-7</v>
      </c>
      <c r="J52" s="379">
        <v>9.9999999999999995E-7</v>
      </c>
      <c r="K52" s="379">
        <v>0</v>
      </c>
      <c r="L52" s="379">
        <v>0</v>
      </c>
      <c r="M52" s="379">
        <v>0</v>
      </c>
      <c r="N52" s="379">
        <v>0</v>
      </c>
      <c r="O52" s="379">
        <v>0</v>
      </c>
      <c r="P52" s="379">
        <v>0</v>
      </c>
      <c r="Q52" s="379">
        <v>0</v>
      </c>
      <c r="R52" s="379">
        <v>0</v>
      </c>
      <c r="S52" s="379">
        <v>0</v>
      </c>
      <c r="T52" s="379">
        <v>0</v>
      </c>
      <c r="U52" s="379">
        <v>0</v>
      </c>
      <c r="V52" s="379">
        <v>0</v>
      </c>
      <c r="W52" s="379">
        <v>0</v>
      </c>
      <c r="X52" s="379">
        <v>0</v>
      </c>
      <c r="Y52" s="379">
        <v>0</v>
      </c>
      <c r="Z52" s="379">
        <v>0</v>
      </c>
      <c r="AA52" s="379">
        <v>0</v>
      </c>
      <c r="AB52" s="379">
        <v>0</v>
      </c>
      <c r="AC52" s="379">
        <v>0</v>
      </c>
      <c r="AD52" s="379">
        <v>0</v>
      </c>
      <c r="AE52" s="379">
        <v>0</v>
      </c>
      <c r="AF52" s="379">
        <v>0</v>
      </c>
      <c r="AG52" s="379">
        <v>0</v>
      </c>
      <c r="AH52" s="379">
        <v>0</v>
      </c>
      <c r="AI52" s="379">
        <v>0</v>
      </c>
      <c r="AJ52" s="379">
        <v>0</v>
      </c>
      <c r="AK52" s="379">
        <v>0</v>
      </c>
      <c r="AL52" s="379">
        <v>9.9999999999999995E-7</v>
      </c>
      <c r="AM52" s="379">
        <v>0</v>
      </c>
      <c r="AN52" s="379">
        <v>0</v>
      </c>
      <c r="AO52" s="379">
        <v>0</v>
      </c>
      <c r="AP52" s="379">
        <v>0</v>
      </c>
      <c r="AQ52" s="379">
        <v>0</v>
      </c>
      <c r="AR52" s="379">
        <v>0</v>
      </c>
      <c r="AS52" s="379">
        <v>0</v>
      </c>
      <c r="AT52" s="379">
        <v>0</v>
      </c>
      <c r="AU52" s="379">
        <v>1.9999999999999999E-6</v>
      </c>
      <c r="AV52" s="379">
        <v>1.0000000000000001E-5</v>
      </c>
      <c r="AW52" s="379">
        <v>1.2300000000000001E-4</v>
      </c>
      <c r="AX52" s="379">
        <v>1.0000309999999999</v>
      </c>
      <c r="AY52" s="379">
        <v>1.3899999999999999E-4</v>
      </c>
      <c r="AZ52" s="379">
        <v>9.8999999999999994E-5</v>
      </c>
      <c r="BA52" s="379">
        <v>2.7799999999999998E-4</v>
      </c>
      <c r="BB52" s="379">
        <v>4.9299999999999995E-4</v>
      </c>
      <c r="BC52" s="379">
        <v>1.47E-4</v>
      </c>
      <c r="BD52" s="379">
        <v>2.9700000000000001E-4</v>
      </c>
      <c r="BE52" s="379">
        <v>0</v>
      </c>
      <c r="BF52" s="379">
        <v>0</v>
      </c>
      <c r="BG52" s="379">
        <v>0</v>
      </c>
      <c r="BH52" s="379">
        <v>2.5999999999999998E-5</v>
      </c>
      <c r="BI52" s="379">
        <v>0</v>
      </c>
      <c r="BJ52" s="379">
        <v>5.0000000000000004E-6</v>
      </c>
      <c r="BK52" s="379">
        <v>6.4999999999999994E-5</v>
      </c>
      <c r="BL52" s="379">
        <v>0</v>
      </c>
      <c r="BM52" s="379">
        <v>0</v>
      </c>
      <c r="BN52" s="379">
        <v>0</v>
      </c>
      <c r="BO52" s="379">
        <v>0</v>
      </c>
      <c r="BP52" s="379">
        <v>0</v>
      </c>
      <c r="BQ52" s="379">
        <v>9.9999999999999995E-7</v>
      </c>
      <c r="BR52" s="379">
        <v>0</v>
      </c>
      <c r="BS52" s="379">
        <v>9.9999999999999995E-7</v>
      </c>
      <c r="BT52" s="379">
        <v>9.9999999999999995E-7</v>
      </c>
      <c r="BU52" s="379">
        <v>9.9999999999999995E-7</v>
      </c>
      <c r="BV52" s="379">
        <v>0</v>
      </c>
      <c r="BW52" s="379">
        <v>0</v>
      </c>
      <c r="BX52" s="379">
        <v>0</v>
      </c>
      <c r="BY52" s="379">
        <v>0</v>
      </c>
      <c r="BZ52" s="379">
        <v>0</v>
      </c>
      <c r="CA52" s="379">
        <v>9.9999999999999995E-7</v>
      </c>
      <c r="CB52" s="379">
        <v>3.9999999999999998E-6</v>
      </c>
      <c r="CC52" s="379">
        <v>0</v>
      </c>
      <c r="CD52" s="379">
        <v>0</v>
      </c>
      <c r="CE52" s="379">
        <v>0</v>
      </c>
      <c r="CF52" s="379">
        <v>0</v>
      </c>
      <c r="CG52" s="379">
        <v>0</v>
      </c>
      <c r="CH52" s="379">
        <v>0</v>
      </c>
      <c r="CI52" s="379">
        <v>0</v>
      </c>
      <c r="CJ52" s="379">
        <v>0</v>
      </c>
      <c r="CK52" s="379">
        <v>0</v>
      </c>
      <c r="CL52" s="379">
        <v>0</v>
      </c>
      <c r="CM52" s="379">
        <v>0</v>
      </c>
      <c r="CN52" s="379">
        <v>0</v>
      </c>
      <c r="CO52" s="379">
        <v>0</v>
      </c>
      <c r="CP52" s="379">
        <v>0</v>
      </c>
      <c r="CQ52" s="379">
        <v>0</v>
      </c>
      <c r="CR52" s="379">
        <v>9.9999999999999995E-7</v>
      </c>
      <c r="CS52" s="379">
        <v>0</v>
      </c>
      <c r="CT52" s="379">
        <v>0</v>
      </c>
      <c r="CU52" s="379">
        <v>0</v>
      </c>
      <c r="CV52" s="379">
        <v>1.9999999999999999E-6</v>
      </c>
      <c r="CW52" s="379">
        <v>0</v>
      </c>
      <c r="CX52" s="379">
        <v>2.5000000000000001E-5</v>
      </c>
      <c r="CY52" s="379">
        <v>0</v>
      </c>
      <c r="CZ52" s="379">
        <v>0</v>
      </c>
      <c r="DA52" s="379">
        <v>0</v>
      </c>
      <c r="DB52" s="379">
        <v>0</v>
      </c>
      <c r="DC52" s="379">
        <v>0</v>
      </c>
      <c r="DD52" s="379">
        <v>0</v>
      </c>
      <c r="DE52" s="379">
        <v>0</v>
      </c>
      <c r="DF52" s="379">
        <v>9.9999999999999995E-7</v>
      </c>
      <c r="DG52" s="379">
        <v>0</v>
      </c>
      <c r="DH52" s="380">
        <v>1.0017769999999999</v>
      </c>
    </row>
    <row r="53" spans="2:112" ht="13.5" customHeight="1">
      <c r="B53" s="70" t="s">
        <v>526</v>
      </c>
      <c r="C53" s="252" t="s">
        <v>643</v>
      </c>
      <c r="D53" s="379">
        <v>4.8200000000000001E-4</v>
      </c>
      <c r="E53" s="379">
        <v>1.08E-4</v>
      </c>
      <c r="F53" s="379">
        <v>5.1999999999999995E-4</v>
      </c>
      <c r="G53" s="379">
        <v>1.5899999999999999E-4</v>
      </c>
      <c r="H53" s="379">
        <v>5.0000000000000002E-5</v>
      </c>
      <c r="I53" s="379">
        <v>2.4399999999999999E-4</v>
      </c>
      <c r="J53" s="379">
        <v>4.3800000000000002E-4</v>
      </c>
      <c r="K53" s="379">
        <v>9.7999999999999997E-5</v>
      </c>
      <c r="L53" s="379">
        <v>9.3999999999999994E-5</v>
      </c>
      <c r="M53" s="379">
        <v>1.1E-4</v>
      </c>
      <c r="N53" s="379">
        <v>0</v>
      </c>
      <c r="O53" s="379">
        <v>1.3999999999999999E-4</v>
      </c>
      <c r="P53" s="379">
        <v>8.2000000000000001E-5</v>
      </c>
      <c r="Q53" s="379">
        <v>1.15E-4</v>
      </c>
      <c r="R53" s="379">
        <v>5.7000000000000003E-5</v>
      </c>
      <c r="S53" s="379">
        <v>8.8999999999999995E-5</v>
      </c>
      <c r="T53" s="379">
        <v>4.0000000000000003E-5</v>
      </c>
      <c r="U53" s="379">
        <v>8.1000000000000004E-5</v>
      </c>
      <c r="V53" s="379">
        <v>1.2999999999999999E-4</v>
      </c>
      <c r="W53" s="379">
        <v>1.5699999999999999E-4</v>
      </c>
      <c r="X53" s="379">
        <v>0</v>
      </c>
      <c r="Y53" s="379">
        <v>9.7999999999999997E-5</v>
      </c>
      <c r="Z53" s="379">
        <v>6.6000000000000005E-5</v>
      </c>
      <c r="AA53" s="379">
        <v>0</v>
      </c>
      <c r="AB53" s="379">
        <v>8.3999999999999995E-5</v>
      </c>
      <c r="AC53" s="379">
        <v>5.0000000000000002E-5</v>
      </c>
      <c r="AD53" s="379">
        <v>6.9999999999999999E-6</v>
      </c>
      <c r="AE53" s="379">
        <v>1.0399999999999999E-4</v>
      </c>
      <c r="AF53" s="379">
        <v>7.8999999999999996E-5</v>
      </c>
      <c r="AG53" s="379">
        <v>1.4200000000000001E-4</v>
      </c>
      <c r="AH53" s="379">
        <v>9.6000000000000002E-5</v>
      </c>
      <c r="AI53" s="379">
        <v>8.6000000000000003E-5</v>
      </c>
      <c r="AJ53" s="379">
        <v>1.7200000000000001E-4</v>
      </c>
      <c r="AK53" s="379">
        <v>2.5000000000000001E-5</v>
      </c>
      <c r="AL53" s="379">
        <v>2.1900000000000001E-4</v>
      </c>
      <c r="AM53" s="379">
        <v>1.2899999999999999E-4</v>
      </c>
      <c r="AN53" s="379">
        <v>4.1E-5</v>
      </c>
      <c r="AO53" s="379">
        <v>1.17E-4</v>
      </c>
      <c r="AP53" s="379">
        <v>3.4999999999999997E-5</v>
      </c>
      <c r="AQ53" s="379">
        <v>8.7000000000000001E-5</v>
      </c>
      <c r="AR53" s="379">
        <v>1.1900000000000001E-4</v>
      </c>
      <c r="AS53" s="379">
        <v>9.6000000000000002E-5</v>
      </c>
      <c r="AT53" s="379">
        <v>9.0000000000000006E-5</v>
      </c>
      <c r="AU53" s="379">
        <v>3.2899999999999997E-4</v>
      </c>
      <c r="AV53" s="379">
        <v>9.8799999999999995E-4</v>
      </c>
      <c r="AW53" s="379">
        <v>1.0194999999999999E-2</v>
      </c>
      <c r="AX53" s="379">
        <v>6.3299999999999995E-2</v>
      </c>
      <c r="AY53" s="379">
        <v>1.0444260000000001</v>
      </c>
      <c r="AZ53" s="379">
        <v>5.8760000000000001E-3</v>
      </c>
      <c r="BA53" s="379">
        <v>8.1709999999999994E-3</v>
      </c>
      <c r="BB53" s="379">
        <v>2.8348999999999999E-2</v>
      </c>
      <c r="BC53" s="379">
        <v>7.6340000000000002E-3</v>
      </c>
      <c r="BD53" s="379">
        <v>2.4323999999999998E-2</v>
      </c>
      <c r="BE53" s="379">
        <v>0</v>
      </c>
      <c r="BF53" s="379">
        <v>0</v>
      </c>
      <c r="BG53" s="379">
        <v>0</v>
      </c>
      <c r="BH53" s="379">
        <v>1.8959999999999999E-3</v>
      </c>
      <c r="BI53" s="379">
        <v>1.4E-5</v>
      </c>
      <c r="BJ53" s="379">
        <v>2.8200000000000002E-4</v>
      </c>
      <c r="BK53" s="379">
        <v>1.7730000000000001E-3</v>
      </c>
      <c r="BL53" s="379">
        <v>1.76E-4</v>
      </c>
      <c r="BM53" s="379">
        <v>1.66E-4</v>
      </c>
      <c r="BN53" s="379">
        <v>1.4300000000000001E-4</v>
      </c>
      <c r="BO53" s="379">
        <v>1.27E-4</v>
      </c>
      <c r="BP53" s="379">
        <v>8.2999999999999998E-5</v>
      </c>
      <c r="BQ53" s="379">
        <v>3.0800000000000001E-4</v>
      </c>
      <c r="BR53" s="379">
        <v>5.5999999999999999E-5</v>
      </c>
      <c r="BS53" s="379">
        <v>2.4399999999999999E-4</v>
      </c>
      <c r="BT53" s="379">
        <v>1.95E-4</v>
      </c>
      <c r="BU53" s="379">
        <v>1.8799999999999999E-4</v>
      </c>
      <c r="BV53" s="379">
        <v>7.7000000000000001E-5</v>
      </c>
      <c r="BW53" s="379">
        <v>4.3999999999999999E-5</v>
      </c>
      <c r="BX53" s="379">
        <v>3.1999999999999999E-5</v>
      </c>
      <c r="BY53" s="379">
        <v>7.9999999999999996E-6</v>
      </c>
      <c r="BZ53" s="379">
        <v>6.3999999999999997E-5</v>
      </c>
      <c r="CA53" s="379">
        <v>2.3499999999999999E-4</v>
      </c>
      <c r="CB53" s="379">
        <v>1.4E-3</v>
      </c>
      <c r="CC53" s="379">
        <v>4.0000000000000003E-5</v>
      </c>
      <c r="CD53" s="379">
        <v>1.01E-4</v>
      </c>
      <c r="CE53" s="379">
        <v>1.25E-4</v>
      </c>
      <c r="CF53" s="379">
        <v>1.06E-4</v>
      </c>
      <c r="CG53" s="379">
        <v>1.36E-4</v>
      </c>
      <c r="CH53" s="379">
        <v>7.1000000000000005E-5</v>
      </c>
      <c r="CI53" s="379">
        <v>1.5300000000000001E-4</v>
      </c>
      <c r="CJ53" s="379">
        <v>4.3800000000000002E-4</v>
      </c>
      <c r="CK53" s="379">
        <v>2.63E-4</v>
      </c>
      <c r="CL53" s="379">
        <v>1.5300000000000001E-4</v>
      </c>
      <c r="CM53" s="379">
        <v>4.0499999999999998E-4</v>
      </c>
      <c r="CN53" s="379">
        <v>4.0400000000000001E-4</v>
      </c>
      <c r="CO53" s="379">
        <v>6.7999999999999999E-5</v>
      </c>
      <c r="CP53" s="379">
        <v>3.68E-4</v>
      </c>
      <c r="CQ53" s="379">
        <v>6.4999999999999994E-5</v>
      </c>
      <c r="CR53" s="379">
        <v>1.7200000000000001E-4</v>
      </c>
      <c r="CS53" s="379">
        <v>1.18E-4</v>
      </c>
      <c r="CT53" s="379">
        <v>1.2400000000000001E-4</v>
      </c>
      <c r="CU53" s="379">
        <v>1.1900000000000001E-4</v>
      </c>
      <c r="CV53" s="379">
        <v>6.7500000000000004E-4</v>
      </c>
      <c r="CW53" s="379">
        <v>1.7899999999999999E-4</v>
      </c>
      <c r="CX53" s="379">
        <v>8.5400000000000007E-3</v>
      </c>
      <c r="CY53" s="379">
        <v>6.7999999999999999E-5</v>
      </c>
      <c r="CZ53" s="379">
        <v>1.56E-4</v>
      </c>
      <c r="DA53" s="379">
        <v>6.2000000000000003E-5</v>
      </c>
      <c r="DB53" s="379">
        <v>1.25E-4</v>
      </c>
      <c r="DC53" s="379">
        <v>1.36E-4</v>
      </c>
      <c r="DD53" s="379">
        <v>6.7000000000000002E-5</v>
      </c>
      <c r="DE53" s="379">
        <v>1.11E-4</v>
      </c>
      <c r="DF53" s="379">
        <v>5.4460000000000003E-3</v>
      </c>
      <c r="DG53" s="379">
        <v>7.7999999999999999E-5</v>
      </c>
      <c r="DH53" s="380">
        <v>1.2253130000000001</v>
      </c>
    </row>
    <row r="54" spans="2:112" ht="13.5" customHeight="1">
      <c r="B54" s="70" t="s">
        <v>527</v>
      </c>
      <c r="C54" s="252" t="s">
        <v>644</v>
      </c>
      <c r="D54" s="379">
        <v>0</v>
      </c>
      <c r="E54" s="379">
        <v>0</v>
      </c>
      <c r="F54" s="379">
        <v>0</v>
      </c>
      <c r="G54" s="379">
        <v>0</v>
      </c>
      <c r="H54" s="379">
        <v>0</v>
      </c>
      <c r="I54" s="379">
        <v>0</v>
      </c>
      <c r="J54" s="379">
        <v>0</v>
      </c>
      <c r="K54" s="379">
        <v>0</v>
      </c>
      <c r="L54" s="379">
        <v>0</v>
      </c>
      <c r="M54" s="379">
        <v>0</v>
      </c>
      <c r="N54" s="379">
        <v>0</v>
      </c>
      <c r="O54" s="379">
        <v>0</v>
      </c>
      <c r="P54" s="379">
        <v>0</v>
      </c>
      <c r="Q54" s="379">
        <v>0</v>
      </c>
      <c r="R54" s="379">
        <v>0</v>
      </c>
      <c r="S54" s="379">
        <v>0</v>
      </c>
      <c r="T54" s="379">
        <v>0</v>
      </c>
      <c r="U54" s="379">
        <v>0</v>
      </c>
      <c r="V54" s="379">
        <v>0</v>
      </c>
      <c r="W54" s="379">
        <v>0</v>
      </c>
      <c r="X54" s="379">
        <v>0</v>
      </c>
      <c r="Y54" s="379">
        <v>0</v>
      </c>
      <c r="Z54" s="379">
        <v>0</v>
      </c>
      <c r="AA54" s="379">
        <v>0</v>
      </c>
      <c r="AB54" s="379">
        <v>0</v>
      </c>
      <c r="AC54" s="379">
        <v>0</v>
      </c>
      <c r="AD54" s="379">
        <v>0</v>
      </c>
      <c r="AE54" s="379">
        <v>0</v>
      </c>
      <c r="AF54" s="379">
        <v>0</v>
      </c>
      <c r="AG54" s="379">
        <v>0</v>
      </c>
      <c r="AH54" s="379">
        <v>0</v>
      </c>
      <c r="AI54" s="379">
        <v>0</v>
      </c>
      <c r="AJ54" s="379">
        <v>0</v>
      </c>
      <c r="AK54" s="379">
        <v>0</v>
      </c>
      <c r="AL54" s="379">
        <v>0</v>
      </c>
      <c r="AM54" s="379">
        <v>0</v>
      </c>
      <c r="AN54" s="379">
        <v>0</v>
      </c>
      <c r="AO54" s="379">
        <v>0</v>
      </c>
      <c r="AP54" s="379">
        <v>0</v>
      </c>
      <c r="AQ54" s="379">
        <v>0</v>
      </c>
      <c r="AR54" s="379">
        <v>0</v>
      </c>
      <c r="AS54" s="379">
        <v>0</v>
      </c>
      <c r="AT54" s="379">
        <v>0</v>
      </c>
      <c r="AU54" s="379">
        <v>0</v>
      </c>
      <c r="AV54" s="379">
        <v>0</v>
      </c>
      <c r="AW54" s="379">
        <v>0</v>
      </c>
      <c r="AX54" s="379">
        <v>0</v>
      </c>
      <c r="AY54" s="379">
        <v>0</v>
      </c>
      <c r="AZ54" s="379">
        <v>1</v>
      </c>
      <c r="BA54" s="379">
        <v>0</v>
      </c>
      <c r="BB54" s="379">
        <v>0</v>
      </c>
      <c r="BC54" s="379">
        <v>0</v>
      </c>
      <c r="BD54" s="379">
        <v>0</v>
      </c>
      <c r="BE54" s="379">
        <v>0</v>
      </c>
      <c r="BF54" s="379">
        <v>0</v>
      </c>
      <c r="BG54" s="379">
        <v>0</v>
      </c>
      <c r="BH54" s="379">
        <v>0</v>
      </c>
      <c r="BI54" s="379">
        <v>0</v>
      </c>
      <c r="BJ54" s="379">
        <v>0</v>
      </c>
      <c r="BK54" s="379">
        <v>0</v>
      </c>
      <c r="BL54" s="379">
        <v>0</v>
      </c>
      <c r="BM54" s="379">
        <v>0</v>
      </c>
      <c r="BN54" s="379">
        <v>0</v>
      </c>
      <c r="BO54" s="379">
        <v>0</v>
      </c>
      <c r="BP54" s="379">
        <v>0</v>
      </c>
      <c r="BQ54" s="379">
        <v>0</v>
      </c>
      <c r="BR54" s="379">
        <v>0</v>
      </c>
      <c r="BS54" s="379">
        <v>0</v>
      </c>
      <c r="BT54" s="379">
        <v>0</v>
      </c>
      <c r="BU54" s="379">
        <v>0</v>
      </c>
      <c r="BV54" s="379">
        <v>0</v>
      </c>
      <c r="BW54" s="379">
        <v>0</v>
      </c>
      <c r="BX54" s="379">
        <v>0</v>
      </c>
      <c r="BY54" s="379">
        <v>0</v>
      </c>
      <c r="BZ54" s="379">
        <v>0</v>
      </c>
      <c r="CA54" s="379">
        <v>0</v>
      </c>
      <c r="CB54" s="379">
        <v>0</v>
      </c>
      <c r="CC54" s="379">
        <v>0</v>
      </c>
      <c r="CD54" s="379">
        <v>0</v>
      </c>
      <c r="CE54" s="379">
        <v>0</v>
      </c>
      <c r="CF54" s="379">
        <v>0</v>
      </c>
      <c r="CG54" s="379">
        <v>0</v>
      </c>
      <c r="CH54" s="379">
        <v>0</v>
      </c>
      <c r="CI54" s="379">
        <v>0</v>
      </c>
      <c r="CJ54" s="379">
        <v>0</v>
      </c>
      <c r="CK54" s="379">
        <v>0</v>
      </c>
      <c r="CL54" s="379">
        <v>0</v>
      </c>
      <c r="CM54" s="379">
        <v>0</v>
      </c>
      <c r="CN54" s="379">
        <v>0</v>
      </c>
      <c r="CO54" s="379">
        <v>0</v>
      </c>
      <c r="CP54" s="379">
        <v>0</v>
      </c>
      <c r="CQ54" s="379">
        <v>0</v>
      </c>
      <c r="CR54" s="379">
        <v>0</v>
      </c>
      <c r="CS54" s="379">
        <v>0</v>
      </c>
      <c r="CT54" s="379">
        <v>0</v>
      </c>
      <c r="CU54" s="379">
        <v>0</v>
      </c>
      <c r="CV54" s="379">
        <v>0</v>
      </c>
      <c r="CW54" s="379">
        <v>0</v>
      </c>
      <c r="CX54" s="379">
        <v>0</v>
      </c>
      <c r="CY54" s="379">
        <v>0</v>
      </c>
      <c r="CZ54" s="379">
        <v>0</v>
      </c>
      <c r="DA54" s="379">
        <v>0</v>
      </c>
      <c r="DB54" s="379">
        <v>0</v>
      </c>
      <c r="DC54" s="379">
        <v>0</v>
      </c>
      <c r="DD54" s="379">
        <v>0</v>
      </c>
      <c r="DE54" s="379">
        <v>0</v>
      </c>
      <c r="DF54" s="379">
        <v>0</v>
      </c>
      <c r="DG54" s="379">
        <v>0</v>
      </c>
      <c r="DH54" s="380">
        <v>1</v>
      </c>
    </row>
    <row r="55" spans="2:112" ht="13.5" customHeight="1">
      <c r="B55" s="70" t="s">
        <v>528</v>
      </c>
      <c r="C55" s="252" t="s">
        <v>645</v>
      </c>
      <c r="D55" s="379">
        <v>0</v>
      </c>
      <c r="E55" s="379">
        <v>0</v>
      </c>
      <c r="F55" s="379">
        <v>0</v>
      </c>
      <c r="G55" s="379">
        <v>0</v>
      </c>
      <c r="H55" s="379">
        <v>0</v>
      </c>
      <c r="I55" s="379">
        <v>0</v>
      </c>
      <c r="J55" s="379">
        <v>0</v>
      </c>
      <c r="K55" s="379">
        <v>0</v>
      </c>
      <c r="L55" s="379">
        <v>0</v>
      </c>
      <c r="M55" s="379">
        <v>0</v>
      </c>
      <c r="N55" s="379">
        <v>0</v>
      </c>
      <c r="O55" s="379">
        <v>0</v>
      </c>
      <c r="P55" s="379">
        <v>0</v>
      </c>
      <c r="Q55" s="379">
        <v>0</v>
      </c>
      <c r="R55" s="379">
        <v>0</v>
      </c>
      <c r="S55" s="379">
        <v>0</v>
      </c>
      <c r="T55" s="379">
        <v>0</v>
      </c>
      <c r="U55" s="379">
        <v>0</v>
      </c>
      <c r="V55" s="379">
        <v>0</v>
      </c>
      <c r="W55" s="379">
        <v>0</v>
      </c>
      <c r="X55" s="379">
        <v>0</v>
      </c>
      <c r="Y55" s="379">
        <v>0</v>
      </c>
      <c r="Z55" s="379">
        <v>0</v>
      </c>
      <c r="AA55" s="379">
        <v>0</v>
      </c>
      <c r="AB55" s="379">
        <v>0</v>
      </c>
      <c r="AC55" s="379">
        <v>0</v>
      </c>
      <c r="AD55" s="379">
        <v>0</v>
      </c>
      <c r="AE55" s="379">
        <v>0</v>
      </c>
      <c r="AF55" s="379">
        <v>0</v>
      </c>
      <c r="AG55" s="379">
        <v>0</v>
      </c>
      <c r="AH55" s="379">
        <v>0</v>
      </c>
      <c r="AI55" s="379">
        <v>0</v>
      </c>
      <c r="AJ55" s="379">
        <v>0</v>
      </c>
      <c r="AK55" s="379">
        <v>0</v>
      </c>
      <c r="AL55" s="379">
        <v>0</v>
      </c>
      <c r="AM55" s="379">
        <v>0</v>
      </c>
      <c r="AN55" s="379">
        <v>0</v>
      </c>
      <c r="AO55" s="379">
        <v>0</v>
      </c>
      <c r="AP55" s="379">
        <v>0</v>
      </c>
      <c r="AQ55" s="379">
        <v>0</v>
      </c>
      <c r="AR55" s="379">
        <v>0</v>
      </c>
      <c r="AS55" s="379">
        <v>0</v>
      </c>
      <c r="AT55" s="379">
        <v>0</v>
      </c>
      <c r="AU55" s="379">
        <v>0</v>
      </c>
      <c r="AV55" s="379">
        <v>0</v>
      </c>
      <c r="AW55" s="379">
        <v>0</v>
      </c>
      <c r="AX55" s="379">
        <v>0</v>
      </c>
      <c r="AY55" s="379">
        <v>0</v>
      </c>
      <c r="AZ55" s="379">
        <v>0</v>
      </c>
      <c r="BA55" s="379">
        <v>1</v>
      </c>
      <c r="BB55" s="379">
        <v>0</v>
      </c>
      <c r="BC55" s="379">
        <v>0</v>
      </c>
      <c r="BD55" s="379">
        <v>0</v>
      </c>
      <c r="BE55" s="379">
        <v>0</v>
      </c>
      <c r="BF55" s="379">
        <v>0</v>
      </c>
      <c r="BG55" s="379">
        <v>0</v>
      </c>
      <c r="BH55" s="379">
        <v>0</v>
      </c>
      <c r="BI55" s="379">
        <v>0</v>
      </c>
      <c r="BJ55" s="379">
        <v>0</v>
      </c>
      <c r="BK55" s="379">
        <v>0</v>
      </c>
      <c r="BL55" s="379">
        <v>0</v>
      </c>
      <c r="BM55" s="379">
        <v>0</v>
      </c>
      <c r="BN55" s="379">
        <v>0</v>
      </c>
      <c r="BO55" s="379">
        <v>0</v>
      </c>
      <c r="BP55" s="379">
        <v>0</v>
      </c>
      <c r="BQ55" s="379">
        <v>0</v>
      </c>
      <c r="BR55" s="379">
        <v>0</v>
      </c>
      <c r="BS55" s="379">
        <v>0</v>
      </c>
      <c r="BT55" s="379">
        <v>0</v>
      </c>
      <c r="BU55" s="379">
        <v>0</v>
      </c>
      <c r="BV55" s="379">
        <v>0</v>
      </c>
      <c r="BW55" s="379">
        <v>0</v>
      </c>
      <c r="BX55" s="379">
        <v>0</v>
      </c>
      <c r="BY55" s="379">
        <v>0</v>
      </c>
      <c r="BZ55" s="379">
        <v>0</v>
      </c>
      <c r="CA55" s="379">
        <v>0</v>
      </c>
      <c r="CB55" s="379">
        <v>0</v>
      </c>
      <c r="CC55" s="379">
        <v>0</v>
      </c>
      <c r="CD55" s="379">
        <v>0</v>
      </c>
      <c r="CE55" s="379">
        <v>0</v>
      </c>
      <c r="CF55" s="379">
        <v>0</v>
      </c>
      <c r="CG55" s="379">
        <v>0</v>
      </c>
      <c r="CH55" s="379">
        <v>0</v>
      </c>
      <c r="CI55" s="379">
        <v>0</v>
      </c>
      <c r="CJ55" s="379">
        <v>0</v>
      </c>
      <c r="CK55" s="379">
        <v>0</v>
      </c>
      <c r="CL55" s="379">
        <v>0</v>
      </c>
      <c r="CM55" s="379">
        <v>0</v>
      </c>
      <c r="CN55" s="379">
        <v>0</v>
      </c>
      <c r="CO55" s="379">
        <v>0</v>
      </c>
      <c r="CP55" s="379">
        <v>0</v>
      </c>
      <c r="CQ55" s="379">
        <v>0</v>
      </c>
      <c r="CR55" s="379">
        <v>0</v>
      </c>
      <c r="CS55" s="379">
        <v>0</v>
      </c>
      <c r="CT55" s="379">
        <v>0</v>
      </c>
      <c r="CU55" s="379">
        <v>0</v>
      </c>
      <c r="CV55" s="379">
        <v>0</v>
      </c>
      <c r="CW55" s="379">
        <v>0</v>
      </c>
      <c r="CX55" s="379">
        <v>0</v>
      </c>
      <c r="CY55" s="379">
        <v>0</v>
      </c>
      <c r="CZ55" s="379">
        <v>0</v>
      </c>
      <c r="DA55" s="379">
        <v>0</v>
      </c>
      <c r="DB55" s="379">
        <v>0</v>
      </c>
      <c r="DC55" s="379">
        <v>0</v>
      </c>
      <c r="DD55" s="379">
        <v>0</v>
      </c>
      <c r="DE55" s="379">
        <v>0</v>
      </c>
      <c r="DF55" s="379">
        <v>0</v>
      </c>
      <c r="DG55" s="379">
        <v>0</v>
      </c>
      <c r="DH55" s="380">
        <v>1</v>
      </c>
    </row>
    <row r="56" spans="2:112" ht="13.5" customHeight="1">
      <c r="B56" s="70" t="s">
        <v>529</v>
      </c>
      <c r="C56" s="252" t="s">
        <v>646</v>
      </c>
      <c r="D56" s="379">
        <v>0</v>
      </c>
      <c r="E56" s="379">
        <v>0</v>
      </c>
      <c r="F56" s="379">
        <v>0</v>
      </c>
      <c r="G56" s="379">
        <v>0</v>
      </c>
      <c r="H56" s="379">
        <v>0</v>
      </c>
      <c r="I56" s="379">
        <v>0</v>
      </c>
      <c r="J56" s="379">
        <v>0</v>
      </c>
      <c r="K56" s="379">
        <v>0</v>
      </c>
      <c r="L56" s="379">
        <v>0</v>
      </c>
      <c r="M56" s="379">
        <v>0</v>
      </c>
      <c r="N56" s="379">
        <v>0</v>
      </c>
      <c r="O56" s="379">
        <v>0</v>
      </c>
      <c r="P56" s="379">
        <v>0</v>
      </c>
      <c r="Q56" s="379">
        <v>0</v>
      </c>
      <c r="R56" s="379">
        <v>0</v>
      </c>
      <c r="S56" s="379">
        <v>0</v>
      </c>
      <c r="T56" s="379">
        <v>0</v>
      </c>
      <c r="U56" s="379">
        <v>0</v>
      </c>
      <c r="V56" s="379">
        <v>0</v>
      </c>
      <c r="W56" s="379">
        <v>0</v>
      </c>
      <c r="X56" s="379">
        <v>0</v>
      </c>
      <c r="Y56" s="379">
        <v>0</v>
      </c>
      <c r="Z56" s="379">
        <v>0</v>
      </c>
      <c r="AA56" s="379">
        <v>0</v>
      </c>
      <c r="AB56" s="379">
        <v>0</v>
      </c>
      <c r="AC56" s="379">
        <v>0</v>
      </c>
      <c r="AD56" s="379">
        <v>0</v>
      </c>
      <c r="AE56" s="379">
        <v>0</v>
      </c>
      <c r="AF56" s="379">
        <v>0</v>
      </c>
      <c r="AG56" s="379">
        <v>0</v>
      </c>
      <c r="AH56" s="379">
        <v>0</v>
      </c>
      <c r="AI56" s="379">
        <v>0</v>
      </c>
      <c r="AJ56" s="379">
        <v>0</v>
      </c>
      <c r="AK56" s="379">
        <v>0</v>
      </c>
      <c r="AL56" s="379">
        <v>0</v>
      </c>
      <c r="AM56" s="379">
        <v>0</v>
      </c>
      <c r="AN56" s="379">
        <v>0</v>
      </c>
      <c r="AO56" s="379">
        <v>0</v>
      </c>
      <c r="AP56" s="379">
        <v>0</v>
      </c>
      <c r="AQ56" s="379">
        <v>0</v>
      </c>
      <c r="AR56" s="379">
        <v>0</v>
      </c>
      <c r="AS56" s="379">
        <v>0</v>
      </c>
      <c r="AT56" s="379">
        <v>0</v>
      </c>
      <c r="AU56" s="379">
        <v>0</v>
      </c>
      <c r="AV56" s="379">
        <v>0</v>
      </c>
      <c r="AW56" s="379">
        <v>0</v>
      </c>
      <c r="AX56" s="379">
        <v>0</v>
      </c>
      <c r="AY56" s="379">
        <v>0</v>
      </c>
      <c r="AZ56" s="379">
        <v>0</v>
      </c>
      <c r="BA56" s="379">
        <v>0</v>
      </c>
      <c r="BB56" s="379">
        <v>1</v>
      </c>
      <c r="BC56" s="379">
        <v>0</v>
      </c>
      <c r="BD56" s="379">
        <v>0</v>
      </c>
      <c r="BE56" s="379">
        <v>0</v>
      </c>
      <c r="BF56" s="379">
        <v>0</v>
      </c>
      <c r="BG56" s="379">
        <v>0</v>
      </c>
      <c r="BH56" s="379">
        <v>0</v>
      </c>
      <c r="BI56" s="379">
        <v>0</v>
      </c>
      <c r="BJ56" s="379">
        <v>0</v>
      </c>
      <c r="BK56" s="379">
        <v>0</v>
      </c>
      <c r="BL56" s="379">
        <v>0</v>
      </c>
      <c r="BM56" s="379">
        <v>0</v>
      </c>
      <c r="BN56" s="379">
        <v>0</v>
      </c>
      <c r="BO56" s="379">
        <v>0</v>
      </c>
      <c r="BP56" s="379">
        <v>0</v>
      </c>
      <c r="BQ56" s="379">
        <v>0</v>
      </c>
      <c r="BR56" s="379">
        <v>0</v>
      </c>
      <c r="BS56" s="379">
        <v>0</v>
      </c>
      <c r="BT56" s="379">
        <v>0</v>
      </c>
      <c r="BU56" s="379">
        <v>0</v>
      </c>
      <c r="BV56" s="379">
        <v>0</v>
      </c>
      <c r="BW56" s="379">
        <v>0</v>
      </c>
      <c r="BX56" s="379">
        <v>0</v>
      </c>
      <c r="BY56" s="379">
        <v>0</v>
      </c>
      <c r="BZ56" s="379">
        <v>0</v>
      </c>
      <c r="CA56" s="379">
        <v>0</v>
      </c>
      <c r="CB56" s="379">
        <v>0</v>
      </c>
      <c r="CC56" s="379">
        <v>0</v>
      </c>
      <c r="CD56" s="379">
        <v>0</v>
      </c>
      <c r="CE56" s="379">
        <v>0</v>
      </c>
      <c r="CF56" s="379">
        <v>0</v>
      </c>
      <c r="CG56" s="379">
        <v>0</v>
      </c>
      <c r="CH56" s="379">
        <v>0</v>
      </c>
      <c r="CI56" s="379">
        <v>0</v>
      </c>
      <c r="CJ56" s="379">
        <v>0</v>
      </c>
      <c r="CK56" s="379">
        <v>0</v>
      </c>
      <c r="CL56" s="379">
        <v>0</v>
      </c>
      <c r="CM56" s="379">
        <v>0</v>
      </c>
      <c r="CN56" s="379">
        <v>0</v>
      </c>
      <c r="CO56" s="379">
        <v>0</v>
      </c>
      <c r="CP56" s="379">
        <v>0</v>
      </c>
      <c r="CQ56" s="379">
        <v>0</v>
      </c>
      <c r="CR56" s="379">
        <v>0</v>
      </c>
      <c r="CS56" s="379">
        <v>0</v>
      </c>
      <c r="CT56" s="379">
        <v>0</v>
      </c>
      <c r="CU56" s="379">
        <v>0</v>
      </c>
      <c r="CV56" s="379">
        <v>0</v>
      </c>
      <c r="CW56" s="379">
        <v>0</v>
      </c>
      <c r="CX56" s="379">
        <v>0</v>
      </c>
      <c r="CY56" s="379">
        <v>0</v>
      </c>
      <c r="CZ56" s="379">
        <v>0</v>
      </c>
      <c r="DA56" s="379">
        <v>0</v>
      </c>
      <c r="DB56" s="379">
        <v>0</v>
      </c>
      <c r="DC56" s="379">
        <v>0</v>
      </c>
      <c r="DD56" s="379">
        <v>0</v>
      </c>
      <c r="DE56" s="379">
        <v>0</v>
      </c>
      <c r="DF56" s="379">
        <v>0</v>
      </c>
      <c r="DG56" s="379">
        <v>0</v>
      </c>
      <c r="DH56" s="380">
        <v>1</v>
      </c>
    </row>
    <row r="57" spans="2:112" ht="13.5" customHeight="1">
      <c r="B57" s="70" t="s">
        <v>530</v>
      </c>
      <c r="C57" s="252" t="s">
        <v>647</v>
      </c>
      <c r="D57" s="379">
        <v>0</v>
      </c>
      <c r="E57" s="379">
        <v>0</v>
      </c>
      <c r="F57" s="379">
        <v>0</v>
      </c>
      <c r="G57" s="379">
        <v>0</v>
      </c>
      <c r="H57" s="379">
        <v>0</v>
      </c>
      <c r="I57" s="379">
        <v>0</v>
      </c>
      <c r="J57" s="379">
        <v>0</v>
      </c>
      <c r="K57" s="379">
        <v>0</v>
      </c>
      <c r="L57" s="379">
        <v>0</v>
      </c>
      <c r="M57" s="379">
        <v>0</v>
      </c>
      <c r="N57" s="379">
        <v>0</v>
      </c>
      <c r="O57" s="379">
        <v>0</v>
      </c>
      <c r="P57" s="379">
        <v>0</v>
      </c>
      <c r="Q57" s="379">
        <v>0</v>
      </c>
      <c r="R57" s="379">
        <v>0</v>
      </c>
      <c r="S57" s="379">
        <v>0</v>
      </c>
      <c r="T57" s="379">
        <v>0</v>
      </c>
      <c r="U57" s="379">
        <v>0</v>
      </c>
      <c r="V57" s="379">
        <v>0</v>
      </c>
      <c r="W57" s="379">
        <v>0</v>
      </c>
      <c r="X57" s="379">
        <v>0</v>
      </c>
      <c r="Y57" s="379">
        <v>0</v>
      </c>
      <c r="Z57" s="379">
        <v>0</v>
      </c>
      <c r="AA57" s="379">
        <v>0</v>
      </c>
      <c r="AB57" s="379">
        <v>0</v>
      </c>
      <c r="AC57" s="379">
        <v>0</v>
      </c>
      <c r="AD57" s="379">
        <v>0</v>
      </c>
      <c r="AE57" s="379">
        <v>0</v>
      </c>
      <c r="AF57" s="379">
        <v>0</v>
      </c>
      <c r="AG57" s="379">
        <v>0</v>
      </c>
      <c r="AH57" s="379">
        <v>0</v>
      </c>
      <c r="AI57" s="379">
        <v>0</v>
      </c>
      <c r="AJ57" s="379">
        <v>0</v>
      </c>
      <c r="AK57" s="379">
        <v>0</v>
      </c>
      <c r="AL57" s="379">
        <v>0</v>
      </c>
      <c r="AM57" s="379">
        <v>0</v>
      </c>
      <c r="AN57" s="379">
        <v>0</v>
      </c>
      <c r="AO57" s="379">
        <v>0</v>
      </c>
      <c r="AP57" s="379">
        <v>0</v>
      </c>
      <c r="AQ57" s="379">
        <v>0</v>
      </c>
      <c r="AR57" s="379">
        <v>0</v>
      </c>
      <c r="AS57" s="379">
        <v>0</v>
      </c>
      <c r="AT57" s="379">
        <v>0</v>
      </c>
      <c r="AU57" s="379">
        <v>0</v>
      </c>
      <c r="AV57" s="379">
        <v>9.9999999999999995E-7</v>
      </c>
      <c r="AW57" s="379">
        <v>1.9999999999999999E-6</v>
      </c>
      <c r="AX57" s="379">
        <v>1.5E-5</v>
      </c>
      <c r="AY57" s="379">
        <v>3.9999999999999998E-6</v>
      </c>
      <c r="AZ57" s="379">
        <v>6.9999999999999999E-6</v>
      </c>
      <c r="BA57" s="379">
        <v>3.9999999999999998E-6</v>
      </c>
      <c r="BB57" s="379">
        <v>1.9999999999999999E-6</v>
      </c>
      <c r="BC57" s="379">
        <v>1.000043</v>
      </c>
      <c r="BD57" s="379">
        <v>6.9999999999999999E-6</v>
      </c>
      <c r="BE57" s="379">
        <v>0</v>
      </c>
      <c r="BF57" s="379">
        <v>0</v>
      </c>
      <c r="BG57" s="379">
        <v>0</v>
      </c>
      <c r="BH57" s="379">
        <v>1.9999999999999999E-6</v>
      </c>
      <c r="BI57" s="379">
        <v>0</v>
      </c>
      <c r="BJ57" s="379">
        <v>3.0000000000000001E-6</v>
      </c>
      <c r="BK57" s="379">
        <v>5.0000000000000004E-6</v>
      </c>
      <c r="BL57" s="379">
        <v>0</v>
      </c>
      <c r="BM57" s="379">
        <v>3.0000000000000001E-6</v>
      </c>
      <c r="BN57" s="379">
        <v>1.9999999999999999E-6</v>
      </c>
      <c r="BO57" s="379">
        <v>9.9999999999999995E-7</v>
      </c>
      <c r="BP57" s="379">
        <v>9.9999999999999995E-7</v>
      </c>
      <c r="BQ57" s="379">
        <v>0</v>
      </c>
      <c r="BR57" s="379">
        <v>0</v>
      </c>
      <c r="BS57" s="379">
        <v>0</v>
      </c>
      <c r="BT57" s="379">
        <v>0</v>
      </c>
      <c r="BU57" s="379">
        <v>0</v>
      </c>
      <c r="BV57" s="379">
        <v>0</v>
      </c>
      <c r="BW57" s="379">
        <v>0</v>
      </c>
      <c r="BX57" s="379">
        <v>0</v>
      </c>
      <c r="BY57" s="379">
        <v>0</v>
      </c>
      <c r="BZ57" s="379">
        <v>0</v>
      </c>
      <c r="CA57" s="379">
        <v>0</v>
      </c>
      <c r="CB57" s="379">
        <v>9.9999999999999995E-7</v>
      </c>
      <c r="CC57" s="379">
        <v>0</v>
      </c>
      <c r="CD57" s="379">
        <v>0</v>
      </c>
      <c r="CE57" s="379">
        <v>0</v>
      </c>
      <c r="CF57" s="379">
        <v>0</v>
      </c>
      <c r="CG57" s="379">
        <v>9.9999999999999995E-7</v>
      </c>
      <c r="CH57" s="379">
        <v>0</v>
      </c>
      <c r="CI57" s="379">
        <v>0</v>
      </c>
      <c r="CJ57" s="379">
        <v>0</v>
      </c>
      <c r="CK57" s="379">
        <v>0</v>
      </c>
      <c r="CL57" s="379">
        <v>0</v>
      </c>
      <c r="CM57" s="379">
        <v>0</v>
      </c>
      <c r="CN57" s="379">
        <v>0</v>
      </c>
      <c r="CO57" s="379">
        <v>9.9999999999999995E-7</v>
      </c>
      <c r="CP57" s="379">
        <v>9.9999999999999995E-7</v>
      </c>
      <c r="CQ57" s="379">
        <v>0</v>
      </c>
      <c r="CR57" s="379">
        <v>0</v>
      </c>
      <c r="CS57" s="379">
        <v>0</v>
      </c>
      <c r="CT57" s="379">
        <v>0</v>
      </c>
      <c r="CU57" s="379">
        <v>0</v>
      </c>
      <c r="CV57" s="379">
        <v>0</v>
      </c>
      <c r="CW57" s="379">
        <v>0</v>
      </c>
      <c r="CX57" s="379">
        <v>3.0000000000000001E-6</v>
      </c>
      <c r="CY57" s="379">
        <v>0</v>
      </c>
      <c r="CZ57" s="379">
        <v>0</v>
      </c>
      <c r="DA57" s="379">
        <v>0</v>
      </c>
      <c r="DB57" s="379">
        <v>0</v>
      </c>
      <c r="DC57" s="379">
        <v>0</v>
      </c>
      <c r="DD57" s="379">
        <v>0</v>
      </c>
      <c r="DE57" s="379">
        <v>0</v>
      </c>
      <c r="DF57" s="379">
        <v>0</v>
      </c>
      <c r="DG57" s="379">
        <v>0</v>
      </c>
      <c r="DH57" s="380">
        <v>1.0001150000000001</v>
      </c>
    </row>
    <row r="58" spans="2:112" ht="13.5" customHeight="1">
      <c r="B58" s="70" t="s">
        <v>531</v>
      </c>
      <c r="C58" s="252" t="s">
        <v>746</v>
      </c>
      <c r="D58" s="379">
        <v>0</v>
      </c>
      <c r="E58" s="379">
        <v>0</v>
      </c>
      <c r="F58" s="379">
        <v>0</v>
      </c>
      <c r="G58" s="379">
        <v>0</v>
      </c>
      <c r="H58" s="379">
        <v>0</v>
      </c>
      <c r="I58" s="379">
        <v>0</v>
      </c>
      <c r="J58" s="379">
        <v>0</v>
      </c>
      <c r="K58" s="379">
        <v>0</v>
      </c>
      <c r="L58" s="379">
        <v>0</v>
      </c>
      <c r="M58" s="379">
        <v>0</v>
      </c>
      <c r="N58" s="379">
        <v>0</v>
      </c>
      <c r="O58" s="379">
        <v>0</v>
      </c>
      <c r="P58" s="379">
        <v>0</v>
      </c>
      <c r="Q58" s="379">
        <v>0</v>
      </c>
      <c r="R58" s="379">
        <v>0</v>
      </c>
      <c r="S58" s="379">
        <v>0</v>
      </c>
      <c r="T58" s="379">
        <v>0</v>
      </c>
      <c r="U58" s="379">
        <v>0</v>
      </c>
      <c r="V58" s="379">
        <v>0</v>
      </c>
      <c r="W58" s="379">
        <v>0</v>
      </c>
      <c r="X58" s="379">
        <v>0</v>
      </c>
      <c r="Y58" s="379">
        <v>0</v>
      </c>
      <c r="Z58" s="379">
        <v>0</v>
      </c>
      <c r="AA58" s="379">
        <v>0</v>
      </c>
      <c r="AB58" s="379">
        <v>0</v>
      </c>
      <c r="AC58" s="379">
        <v>0</v>
      </c>
      <c r="AD58" s="379">
        <v>0</v>
      </c>
      <c r="AE58" s="379">
        <v>0</v>
      </c>
      <c r="AF58" s="379">
        <v>0</v>
      </c>
      <c r="AG58" s="379">
        <v>0</v>
      </c>
      <c r="AH58" s="379">
        <v>0</v>
      </c>
      <c r="AI58" s="379">
        <v>0</v>
      </c>
      <c r="AJ58" s="379">
        <v>0</v>
      </c>
      <c r="AK58" s="379">
        <v>0</v>
      </c>
      <c r="AL58" s="379">
        <v>0</v>
      </c>
      <c r="AM58" s="379">
        <v>0</v>
      </c>
      <c r="AN58" s="379">
        <v>0</v>
      </c>
      <c r="AO58" s="379">
        <v>0</v>
      </c>
      <c r="AP58" s="379">
        <v>0</v>
      </c>
      <c r="AQ58" s="379">
        <v>0</v>
      </c>
      <c r="AR58" s="379">
        <v>0</v>
      </c>
      <c r="AS58" s="379">
        <v>0</v>
      </c>
      <c r="AT58" s="379">
        <v>0</v>
      </c>
      <c r="AU58" s="379">
        <v>0</v>
      </c>
      <c r="AV58" s="379">
        <v>0</v>
      </c>
      <c r="AW58" s="379">
        <v>0</v>
      </c>
      <c r="AX58" s="379">
        <v>0</v>
      </c>
      <c r="AY58" s="379">
        <v>0</v>
      </c>
      <c r="AZ58" s="379">
        <v>0</v>
      </c>
      <c r="BA58" s="379">
        <v>0</v>
      </c>
      <c r="BB58" s="379">
        <v>0</v>
      </c>
      <c r="BC58" s="379">
        <v>0</v>
      </c>
      <c r="BD58" s="379">
        <v>1</v>
      </c>
      <c r="BE58" s="379">
        <v>0</v>
      </c>
      <c r="BF58" s="379">
        <v>0</v>
      </c>
      <c r="BG58" s="379">
        <v>0</v>
      </c>
      <c r="BH58" s="379">
        <v>0</v>
      </c>
      <c r="BI58" s="379">
        <v>0</v>
      </c>
      <c r="BJ58" s="379">
        <v>0</v>
      </c>
      <c r="BK58" s="379">
        <v>0</v>
      </c>
      <c r="BL58" s="379">
        <v>0</v>
      </c>
      <c r="BM58" s="379">
        <v>0</v>
      </c>
      <c r="BN58" s="379">
        <v>0</v>
      </c>
      <c r="BO58" s="379">
        <v>0</v>
      </c>
      <c r="BP58" s="379">
        <v>0</v>
      </c>
      <c r="BQ58" s="379">
        <v>0</v>
      </c>
      <c r="BR58" s="379">
        <v>0</v>
      </c>
      <c r="BS58" s="379">
        <v>0</v>
      </c>
      <c r="BT58" s="379">
        <v>0</v>
      </c>
      <c r="BU58" s="379">
        <v>0</v>
      </c>
      <c r="BV58" s="379">
        <v>0</v>
      </c>
      <c r="BW58" s="379">
        <v>0</v>
      </c>
      <c r="BX58" s="379">
        <v>0</v>
      </c>
      <c r="BY58" s="379">
        <v>0</v>
      </c>
      <c r="BZ58" s="379">
        <v>0</v>
      </c>
      <c r="CA58" s="379">
        <v>0</v>
      </c>
      <c r="CB58" s="379">
        <v>0</v>
      </c>
      <c r="CC58" s="379">
        <v>0</v>
      </c>
      <c r="CD58" s="379">
        <v>0</v>
      </c>
      <c r="CE58" s="379">
        <v>0</v>
      </c>
      <c r="CF58" s="379">
        <v>0</v>
      </c>
      <c r="CG58" s="379">
        <v>0</v>
      </c>
      <c r="CH58" s="379">
        <v>0</v>
      </c>
      <c r="CI58" s="379">
        <v>0</v>
      </c>
      <c r="CJ58" s="379">
        <v>0</v>
      </c>
      <c r="CK58" s="379">
        <v>0</v>
      </c>
      <c r="CL58" s="379">
        <v>0</v>
      </c>
      <c r="CM58" s="379">
        <v>0</v>
      </c>
      <c r="CN58" s="379">
        <v>0</v>
      </c>
      <c r="CO58" s="379">
        <v>0</v>
      </c>
      <c r="CP58" s="379">
        <v>0</v>
      </c>
      <c r="CQ58" s="379">
        <v>0</v>
      </c>
      <c r="CR58" s="379">
        <v>0</v>
      </c>
      <c r="CS58" s="379">
        <v>0</v>
      </c>
      <c r="CT58" s="379">
        <v>0</v>
      </c>
      <c r="CU58" s="379">
        <v>0</v>
      </c>
      <c r="CV58" s="379">
        <v>0</v>
      </c>
      <c r="CW58" s="379">
        <v>0</v>
      </c>
      <c r="CX58" s="379">
        <v>0</v>
      </c>
      <c r="CY58" s="379">
        <v>0</v>
      </c>
      <c r="CZ58" s="379">
        <v>0</v>
      </c>
      <c r="DA58" s="379">
        <v>0</v>
      </c>
      <c r="DB58" s="379">
        <v>0</v>
      </c>
      <c r="DC58" s="379">
        <v>0</v>
      </c>
      <c r="DD58" s="379">
        <v>0</v>
      </c>
      <c r="DE58" s="379">
        <v>0</v>
      </c>
      <c r="DF58" s="379">
        <v>0</v>
      </c>
      <c r="DG58" s="379">
        <v>0</v>
      </c>
      <c r="DH58" s="380">
        <v>1</v>
      </c>
    </row>
    <row r="59" spans="2:112" ht="13.5" customHeight="1">
      <c r="B59" s="70" t="s">
        <v>532</v>
      </c>
      <c r="C59" s="252" t="s">
        <v>648</v>
      </c>
      <c r="D59" s="379">
        <v>0</v>
      </c>
      <c r="E59" s="379">
        <v>0</v>
      </c>
      <c r="F59" s="379">
        <v>0</v>
      </c>
      <c r="G59" s="379">
        <v>0</v>
      </c>
      <c r="H59" s="379">
        <v>0</v>
      </c>
      <c r="I59" s="379">
        <v>0</v>
      </c>
      <c r="J59" s="379">
        <v>0</v>
      </c>
      <c r="K59" s="379">
        <v>0</v>
      </c>
      <c r="L59" s="379">
        <v>0</v>
      </c>
      <c r="M59" s="379">
        <v>0</v>
      </c>
      <c r="N59" s="379">
        <v>0</v>
      </c>
      <c r="O59" s="379">
        <v>0</v>
      </c>
      <c r="P59" s="379">
        <v>0</v>
      </c>
      <c r="Q59" s="379">
        <v>0</v>
      </c>
      <c r="R59" s="379">
        <v>0</v>
      </c>
      <c r="S59" s="379">
        <v>0</v>
      </c>
      <c r="T59" s="379">
        <v>0</v>
      </c>
      <c r="U59" s="379">
        <v>0</v>
      </c>
      <c r="V59" s="379">
        <v>0</v>
      </c>
      <c r="W59" s="379">
        <v>0</v>
      </c>
      <c r="X59" s="379">
        <v>0</v>
      </c>
      <c r="Y59" s="379">
        <v>0</v>
      </c>
      <c r="Z59" s="379">
        <v>0</v>
      </c>
      <c r="AA59" s="379">
        <v>0</v>
      </c>
      <c r="AB59" s="379">
        <v>0</v>
      </c>
      <c r="AC59" s="379">
        <v>0</v>
      </c>
      <c r="AD59" s="379">
        <v>0</v>
      </c>
      <c r="AE59" s="379">
        <v>0</v>
      </c>
      <c r="AF59" s="379">
        <v>0</v>
      </c>
      <c r="AG59" s="379">
        <v>0</v>
      </c>
      <c r="AH59" s="379">
        <v>0</v>
      </c>
      <c r="AI59" s="379">
        <v>0</v>
      </c>
      <c r="AJ59" s="379">
        <v>0</v>
      </c>
      <c r="AK59" s="379">
        <v>0</v>
      </c>
      <c r="AL59" s="379">
        <v>0</v>
      </c>
      <c r="AM59" s="379">
        <v>0</v>
      </c>
      <c r="AN59" s="379">
        <v>0</v>
      </c>
      <c r="AO59" s="379">
        <v>0</v>
      </c>
      <c r="AP59" s="379">
        <v>0</v>
      </c>
      <c r="AQ59" s="379">
        <v>0</v>
      </c>
      <c r="AR59" s="379">
        <v>0</v>
      </c>
      <c r="AS59" s="379">
        <v>0</v>
      </c>
      <c r="AT59" s="379">
        <v>0</v>
      </c>
      <c r="AU59" s="379">
        <v>0</v>
      </c>
      <c r="AV59" s="379">
        <v>0</v>
      </c>
      <c r="AW59" s="379">
        <v>0</v>
      </c>
      <c r="AX59" s="379">
        <v>0</v>
      </c>
      <c r="AY59" s="379">
        <v>0</v>
      </c>
      <c r="AZ59" s="379">
        <v>0</v>
      </c>
      <c r="BA59" s="379">
        <v>0</v>
      </c>
      <c r="BB59" s="379">
        <v>0</v>
      </c>
      <c r="BC59" s="379">
        <v>0</v>
      </c>
      <c r="BD59" s="379">
        <v>0</v>
      </c>
      <c r="BE59" s="379">
        <v>1</v>
      </c>
      <c r="BF59" s="379">
        <v>0</v>
      </c>
      <c r="BG59" s="379">
        <v>0</v>
      </c>
      <c r="BH59" s="379">
        <v>0</v>
      </c>
      <c r="BI59" s="379">
        <v>0</v>
      </c>
      <c r="BJ59" s="379">
        <v>0</v>
      </c>
      <c r="BK59" s="379">
        <v>0</v>
      </c>
      <c r="BL59" s="379">
        <v>0</v>
      </c>
      <c r="BM59" s="379">
        <v>0</v>
      </c>
      <c r="BN59" s="379">
        <v>0</v>
      </c>
      <c r="BO59" s="379">
        <v>0</v>
      </c>
      <c r="BP59" s="379">
        <v>0</v>
      </c>
      <c r="BQ59" s="379">
        <v>0</v>
      </c>
      <c r="BR59" s="379">
        <v>0</v>
      </c>
      <c r="BS59" s="379">
        <v>0</v>
      </c>
      <c r="BT59" s="379">
        <v>0</v>
      </c>
      <c r="BU59" s="379">
        <v>0</v>
      </c>
      <c r="BV59" s="379">
        <v>0</v>
      </c>
      <c r="BW59" s="379">
        <v>0</v>
      </c>
      <c r="BX59" s="379">
        <v>0</v>
      </c>
      <c r="BY59" s="379">
        <v>0</v>
      </c>
      <c r="BZ59" s="379">
        <v>0</v>
      </c>
      <c r="CA59" s="379">
        <v>0</v>
      </c>
      <c r="CB59" s="379">
        <v>0</v>
      </c>
      <c r="CC59" s="379">
        <v>0</v>
      </c>
      <c r="CD59" s="379">
        <v>0</v>
      </c>
      <c r="CE59" s="379">
        <v>0</v>
      </c>
      <c r="CF59" s="379">
        <v>0</v>
      </c>
      <c r="CG59" s="379">
        <v>0</v>
      </c>
      <c r="CH59" s="379">
        <v>0</v>
      </c>
      <c r="CI59" s="379">
        <v>0</v>
      </c>
      <c r="CJ59" s="379">
        <v>0</v>
      </c>
      <c r="CK59" s="379">
        <v>0</v>
      </c>
      <c r="CL59" s="379">
        <v>0</v>
      </c>
      <c r="CM59" s="379">
        <v>0</v>
      </c>
      <c r="CN59" s="379">
        <v>0</v>
      </c>
      <c r="CO59" s="379">
        <v>0</v>
      </c>
      <c r="CP59" s="379">
        <v>0</v>
      </c>
      <c r="CQ59" s="379">
        <v>0</v>
      </c>
      <c r="CR59" s="379">
        <v>0</v>
      </c>
      <c r="CS59" s="379">
        <v>0</v>
      </c>
      <c r="CT59" s="379">
        <v>0</v>
      </c>
      <c r="CU59" s="379">
        <v>0</v>
      </c>
      <c r="CV59" s="379">
        <v>0</v>
      </c>
      <c r="CW59" s="379">
        <v>0</v>
      </c>
      <c r="CX59" s="379">
        <v>0</v>
      </c>
      <c r="CY59" s="379">
        <v>0</v>
      </c>
      <c r="CZ59" s="379">
        <v>0</v>
      </c>
      <c r="DA59" s="379">
        <v>0</v>
      </c>
      <c r="DB59" s="379">
        <v>0</v>
      </c>
      <c r="DC59" s="379">
        <v>0</v>
      </c>
      <c r="DD59" s="379">
        <v>0</v>
      </c>
      <c r="DE59" s="379">
        <v>0</v>
      </c>
      <c r="DF59" s="379">
        <v>0</v>
      </c>
      <c r="DG59" s="379">
        <v>0</v>
      </c>
      <c r="DH59" s="380">
        <v>1</v>
      </c>
    </row>
    <row r="60" spans="2:112" ht="13.5" customHeight="1">
      <c r="B60" s="70" t="s">
        <v>533</v>
      </c>
      <c r="C60" s="252" t="s">
        <v>649</v>
      </c>
      <c r="D60" s="379">
        <v>0</v>
      </c>
      <c r="E60" s="379">
        <v>0</v>
      </c>
      <c r="F60" s="379">
        <v>0</v>
      </c>
      <c r="G60" s="379">
        <v>0</v>
      </c>
      <c r="H60" s="379">
        <v>0</v>
      </c>
      <c r="I60" s="379">
        <v>0</v>
      </c>
      <c r="J60" s="379">
        <v>0</v>
      </c>
      <c r="K60" s="379">
        <v>0</v>
      </c>
      <c r="L60" s="379">
        <v>0</v>
      </c>
      <c r="M60" s="379">
        <v>0</v>
      </c>
      <c r="N60" s="379">
        <v>0</v>
      </c>
      <c r="O60" s="379">
        <v>0</v>
      </c>
      <c r="P60" s="379">
        <v>0</v>
      </c>
      <c r="Q60" s="379">
        <v>0</v>
      </c>
      <c r="R60" s="379">
        <v>0</v>
      </c>
      <c r="S60" s="379">
        <v>0</v>
      </c>
      <c r="T60" s="379">
        <v>0</v>
      </c>
      <c r="U60" s="379">
        <v>0</v>
      </c>
      <c r="V60" s="379">
        <v>0</v>
      </c>
      <c r="W60" s="379">
        <v>0</v>
      </c>
      <c r="X60" s="379">
        <v>0</v>
      </c>
      <c r="Y60" s="379">
        <v>0</v>
      </c>
      <c r="Z60" s="379">
        <v>0</v>
      </c>
      <c r="AA60" s="379">
        <v>0</v>
      </c>
      <c r="AB60" s="379">
        <v>0</v>
      </c>
      <c r="AC60" s="379">
        <v>0</v>
      </c>
      <c r="AD60" s="379">
        <v>0</v>
      </c>
      <c r="AE60" s="379">
        <v>0</v>
      </c>
      <c r="AF60" s="379">
        <v>0</v>
      </c>
      <c r="AG60" s="379">
        <v>0</v>
      </c>
      <c r="AH60" s="379">
        <v>0</v>
      </c>
      <c r="AI60" s="379">
        <v>0</v>
      </c>
      <c r="AJ60" s="379">
        <v>0</v>
      </c>
      <c r="AK60" s="379">
        <v>0</v>
      </c>
      <c r="AL60" s="379">
        <v>0</v>
      </c>
      <c r="AM60" s="379">
        <v>0</v>
      </c>
      <c r="AN60" s="379">
        <v>0</v>
      </c>
      <c r="AO60" s="379">
        <v>0</v>
      </c>
      <c r="AP60" s="379">
        <v>0</v>
      </c>
      <c r="AQ60" s="379">
        <v>0</v>
      </c>
      <c r="AR60" s="379">
        <v>0</v>
      </c>
      <c r="AS60" s="379">
        <v>0</v>
      </c>
      <c r="AT60" s="379">
        <v>0</v>
      </c>
      <c r="AU60" s="379">
        <v>0</v>
      </c>
      <c r="AV60" s="379">
        <v>0</v>
      </c>
      <c r="AW60" s="379">
        <v>0</v>
      </c>
      <c r="AX60" s="379">
        <v>0</v>
      </c>
      <c r="AY60" s="379">
        <v>0</v>
      </c>
      <c r="AZ60" s="379">
        <v>0</v>
      </c>
      <c r="BA60" s="379">
        <v>0</v>
      </c>
      <c r="BB60" s="379">
        <v>0</v>
      </c>
      <c r="BC60" s="379">
        <v>0</v>
      </c>
      <c r="BD60" s="379">
        <v>0</v>
      </c>
      <c r="BE60" s="379">
        <v>0</v>
      </c>
      <c r="BF60" s="379">
        <v>1</v>
      </c>
      <c r="BG60" s="379">
        <v>0</v>
      </c>
      <c r="BH60" s="379">
        <v>0</v>
      </c>
      <c r="BI60" s="379">
        <v>0</v>
      </c>
      <c r="BJ60" s="379">
        <v>0</v>
      </c>
      <c r="BK60" s="379">
        <v>0</v>
      </c>
      <c r="BL60" s="379">
        <v>0</v>
      </c>
      <c r="BM60" s="379">
        <v>0</v>
      </c>
      <c r="BN60" s="379">
        <v>0</v>
      </c>
      <c r="BO60" s="379">
        <v>0</v>
      </c>
      <c r="BP60" s="379">
        <v>0</v>
      </c>
      <c r="BQ60" s="379">
        <v>0</v>
      </c>
      <c r="BR60" s="379">
        <v>0</v>
      </c>
      <c r="BS60" s="379">
        <v>0</v>
      </c>
      <c r="BT60" s="379">
        <v>0</v>
      </c>
      <c r="BU60" s="379">
        <v>0</v>
      </c>
      <c r="BV60" s="379">
        <v>0</v>
      </c>
      <c r="BW60" s="379">
        <v>0</v>
      </c>
      <c r="BX60" s="379">
        <v>0</v>
      </c>
      <c r="BY60" s="379">
        <v>0</v>
      </c>
      <c r="BZ60" s="379">
        <v>0</v>
      </c>
      <c r="CA60" s="379">
        <v>0</v>
      </c>
      <c r="CB60" s="379">
        <v>0</v>
      </c>
      <c r="CC60" s="379">
        <v>0</v>
      </c>
      <c r="CD60" s="379">
        <v>0</v>
      </c>
      <c r="CE60" s="379">
        <v>0</v>
      </c>
      <c r="CF60" s="379">
        <v>0</v>
      </c>
      <c r="CG60" s="379">
        <v>0</v>
      </c>
      <c r="CH60" s="379">
        <v>0</v>
      </c>
      <c r="CI60" s="379">
        <v>0</v>
      </c>
      <c r="CJ60" s="379">
        <v>0</v>
      </c>
      <c r="CK60" s="379">
        <v>0</v>
      </c>
      <c r="CL60" s="379">
        <v>0</v>
      </c>
      <c r="CM60" s="379">
        <v>0</v>
      </c>
      <c r="CN60" s="379">
        <v>0</v>
      </c>
      <c r="CO60" s="379">
        <v>0</v>
      </c>
      <c r="CP60" s="379">
        <v>0</v>
      </c>
      <c r="CQ60" s="379">
        <v>0</v>
      </c>
      <c r="CR60" s="379">
        <v>0</v>
      </c>
      <c r="CS60" s="379">
        <v>0</v>
      </c>
      <c r="CT60" s="379">
        <v>0</v>
      </c>
      <c r="CU60" s="379">
        <v>0</v>
      </c>
      <c r="CV60" s="379">
        <v>0</v>
      </c>
      <c r="CW60" s="379">
        <v>0</v>
      </c>
      <c r="CX60" s="379">
        <v>0</v>
      </c>
      <c r="CY60" s="379">
        <v>0</v>
      </c>
      <c r="CZ60" s="379">
        <v>0</v>
      </c>
      <c r="DA60" s="379">
        <v>0</v>
      </c>
      <c r="DB60" s="379">
        <v>0</v>
      </c>
      <c r="DC60" s="379">
        <v>0</v>
      </c>
      <c r="DD60" s="379">
        <v>0</v>
      </c>
      <c r="DE60" s="379">
        <v>0</v>
      </c>
      <c r="DF60" s="379">
        <v>0</v>
      </c>
      <c r="DG60" s="379">
        <v>0</v>
      </c>
      <c r="DH60" s="380">
        <v>1</v>
      </c>
    </row>
    <row r="61" spans="2:112" ht="13.5" customHeight="1">
      <c r="B61" s="70" t="s">
        <v>534</v>
      </c>
      <c r="C61" s="252" t="s">
        <v>650</v>
      </c>
      <c r="D61" s="379">
        <v>0</v>
      </c>
      <c r="E61" s="379">
        <v>0</v>
      </c>
      <c r="F61" s="379">
        <v>0</v>
      </c>
      <c r="G61" s="379">
        <v>0</v>
      </c>
      <c r="H61" s="379">
        <v>0</v>
      </c>
      <c r="I61" s="379">
        <v>0</v>
      </c>
      <c r="J61" s="379">
        <v>0</v>
      </c>
      <c r="K61" s="379">
        <v>0</v>
      </c>
      <c r="L61" s="379">
        <v>0</v>
      </c>
      <c r="M61" s="379">
        <v>0</v>
      </c>
      <c r="N61" s="379">
        <v>0</v>
      </c>
      <c r="O61" s="379">
        <v>0</v>
      </c>
      <c r="P61" s="379">
        <v>0</v>
      </c>
      <c r="Q61" s="379">
        <v>0</v>
      </c>
      <c r="R61" s="379">
        <v>0</v>
      </c>
      <c r="S61" s="379">
        <v>0</v>
      </c>
      <c r="T61" s="379">
        <v>0</v>
      </c>
      <c r="U61" s="379">
        <v>0</v>
      </c>
      <c r="V61" s="379">
        <v>0</v>
      </c>
      <c r="W61" s="379">
        <v>0</v>
      </c>
      <c r="X61" s="379">
        <v>0</v>
      </c>
      <c r="Y61" s="379">
        <v>0</v>
      </c>
      <c r="Z61" s="379">
        <v>0</v>
      </c>
      <c r="AA61" s="379">
        <v>0</v>
      </c>
      <c r="AB61" s="379">
        <v>0</v>
      </c>
      <c r="AC61" s="379">
        <v>0</v>
      </c>
      <c r="AD61" s="379">
        <v>0</v>
      </c>
      <c r="AE61" s="379">
        <v>0</v>
      </c>
      <c r="AF61" s="379">
        <v>0</v>
      </c>
      <c r="AG61" s="379">
        <v>0</v>
      </c>
      <c r="AH61" s="379">
        <v>0</v>
      </c>
      <c r="AI61" s="379">
        <v>0</v>
      </c>
      <c r="AJ61" s="379">
        <v>0</v>
      </c>
      <c r="AK61" s="379">
        <v>0</v>
      </c>
      <c r="AL61" s="379">
        <v>0</v>
      </c>
      <c r="AM61" s="379">
        <v>0</v>
      </c>
      <c r="AN61" s="379">
        <v>0</v>
      </c>
      <c r="AO61" s="379">
        <v>0</v>
      </c>
      <c r="AP61" s="379">
        <v>0</v>
      </c>
      <c r="AQ61" s="379">
        <v>0</v>
      </c>
      <c r="AR61" s="379">
        <v>0</v>
      </c>
      <c r="AS61" s="379">
        <v>0</v>
      </c>
      <c r="AT61" s="379">
        <v>0</v>
      </c>
      <c r="AU61" s="379">
        <v>0</v>
      </c>
      <c r="AV61" s="379">
        <v>0</v>
      </c>
      <c r="AW61" s="379">
        <v>0</v>
      </c>
      <c r="AX61" s="379">
        <v>0</v>
      </c>
      <c r="AY61" s="379">
        <v>0</v>
      </c>
      <c r="AZ61" s="379">
        <v>0</v>
      </c>
      <c r="BA61" s="379">
        <v>0</v>
      </c>
      <c r="BB61" s="379">
        <v>0</v>
      </c>
      <c r="BC61" s="379">
        <v>0</v>
      </c>
      <c r="BD61" s="379">
        <v>0</v>
      </c>
      <c r="BE61" s="379">
        <v>0</v>
      </c>
      <c r="BF61" s="379">
        <v>0</v>
      </c>
      <c r="BG61" s="379">
        <v>1</v>
      </c>
      <c r="BH61" s="379">
        <v>0</v>
      </c>
      <c r="BI61" s="379">
        <v>0</v>
      </c>
      <c r="BJ61" s="379">
        <v>0</v>
      </c>
      <c r="BK61" s="379">
        <v>0</v>
      </c>
      <c r="BL61" s="379">
        <v>0</v>
      </c>
      <c r="BM61" s="379">
        <v>0</v>
      </c>
      <c r="BN61" s="379">
        <v>0</v>
      </c>
      <c r="BO61" s="379">
        <v>0</v>
      </c>
      <c r="BP61" s="379">
        <v>0</v>
      </c>
      <c r="BQ61" s="379">
        <v>0</v>
      </c>
      <c r="BR61" s="379">
        <v>0</v>
      </c>
      <c r="BS61" s="379">
        <v>0</v>
      </c>
      <c r="BT61" s="379">
        <v>0</v>
      </c>
      <c r="BU61" s="379">
        <v>0</v>
      </c>
      <c r="BV61" s="379">
        <v>0</v>
      </c>
      <c r="BW61" s="379">
        <v>0</v>
      </c>
      <c r="BX61" s="379">
        <v>0</v>
      </c>
      <c r="BY61" s="379">
        <v>0</v>
      </c>
      <c r="BZ61" s="379">
        <v>0</v>
      </c>
      <c r="CA61" s="379">
        <v>0</v>
      </c>
      <c r="CB61" s="379">
        <v>0</v>
      </c>
      <c r="CC61" s="379">
        <v>0</v>
      </c>
      <c r="CD61" s="379">
        <v>0</v>
      </c>
      <c r="CE61" s="379">
        <v>0</v>
      </c>
      <c r="CF61" s="379">
        <v>0</v>
      </c>
      <c r="CG61" s="379">
        <v>0</v>
      </c>
      <c r="CH61" s="379">
        <v>0</v>
      </c>
      <c r="CI61" s="379">
        <v>0</v>
      </c>
      <c r="CJ61" s="379">
        <v>0</v>
      </c>
      <c r="CK61" s="379">
        <v>0</v>
      </c>
      <c r="CL61" s="379">
        <v>0</v>
      </c>
      <c r="CM61" s="379">
        <v>0</v>
      </c>
      <c r="CN61" s="379">
        <v>0</v>
      </c>
      <c r="CO61" s="379">
        <v>0</v>
      </c>
      <c r="CP61" s="379">
        <v>0</v>
      </c>
      <c r="CQ61" s="379">
        <v>0</v>
      </c>
      <c r="CR61" s="379">
        <v>0</v>
      </c>
      <c r="CS61" s="379">
        <v>0</v>
      </c>
      <c r="CT61" s="379">
        <v>0</v>
      </c>
      <c r="CU61" s="379">
        <v>0</v>
      </c>
      <c r="CV61" s="379">
        <v>0</v>
      </c>
      <c r="CW61" s="379">
        <v>0</v>
      </c>
      <c r="CX61" s="379">
        <v>0</v>
      </c>
      <c r="CY61" s="379">
        <v>0</v>
      </c>
      <c r="CZ61" s="379">
        <v>0</v>
      </c>
      <c r="DA61" s="379">
        <v>0</v>
      </c>
      <c r="DB61" s="379">
        <v>0</v>
      </c>
      <c r="DC61" s="379">
        <v>0</v>
      </c>
      <c r="DD61" s="379">
        <v>0</v>
      </c>
      <c r="DE61" s="379">
        <v>0</v>
      </c>
      <c r="DF61" s="379">
        <v>0</v>
      </c>
      <c r="DG61" s="379">
        <v>0</v>
      </c>
      <c r="DH61" s="380">
        <v>1</v>
      </c>
    </row>
    <row r="62" spans="2:112" ht="13.5" customHeight="1">
      <c r="B62" s="70" t="s">
        <v>535</v>
      </c>
      <c r="C62" s="252" t="s">
        <v>651</v>
      </c>
      <c r="D62" s="379">
        <v>0</v>
      </c>
      <c r="E62" s="379">
        <v>0</v>
      </c>
      <c r="F62" s="379">
        <v>0</v>
      </c>
      <c r="G62" s="379">
        <v>0</v>
      </c>
      <c r="H62" s="379">
        <v>0</v>
      </c>
      <c r="I62" s="379">
        <v>0</v>
      </c>
      <c r="J62" s="379">
        <v>0</v>
      </c>
      <c r="K62" s="379">
        <v>0</v>
      </c>
      <c r="L62" s="379">
        <v>0</v>
      </c>
      <c r="M62" s="379">
        <v>0</v>
      </c>
      <c r="N62" s="379">
        <v>0</v>
      </c>
      <c r="O62" s="379">
        <v>0</v>
      </c>
      <c r="P62" s="379">
        <v>0</v>
      </c>
      <c r="Q62" s="379">
        <v>0</v>
      </c>
      <c r="R62" s="379">
        <v>0</v>
      </c>
      <c r="S62" s="379">
        <v>0</v>
      </c>
      <c r="T62" s="379">
        <v>0</v>
      </c>
      <c r="U62" s="379">
        <v>0</v>
      </c>
      <c r="V62" s="379">
        <v>0</v>
      </c>
      <c r="W62" s="379">
        <v>0</v>
      </c>
      <c r="X62" s="379">
        <v>0</v>
      </c>
      <c r="Y62" s="379">
        <v>0</v>
      </c>
      <c r="Z62" s="379">
        <v>0</v>
      </c>
      <c r="AA62" s="379">
        <v>0</v>
      </c>
      <c r="AB62" s="379">
        <v>0</v>
      </c>
      <c r="AC62" s="379">
        <v>0</v>
      </c>
      <c r="AD62" s="379">
        <v>0</v>
      </c>
      <c r="AE62" s="379">
        <v>0</v>
      </c>
      <c r="AF62" s="379">
        <v>0</v>
      </c>
      <c r="AG62" s="379">
        <v>0</v>
      </c>
      <c r="AH62" s="379">
        <v>0</v>
      </c>
      <c r="AI62" s="379">
        <v>0</v>
      </c>
      <c r="AJ62" s="379">
        <v>0</v>
      </c>
      <c r="AK62" s="379">
        <v>0</v>
      </c>
      <c r="AL62" s="379">
        <v>0</v>
      </c>
      <c r="AM62" s="379">
        <v>0</v>
      </c>
      <c r="AN62" s="379">
        <v>0</v>
      </c>
      <c r="AO62" s="379">
        <v>0</v>
      </c>
      <c r="AP62" s="379">
        <v>0</v>
      </c>
      <c r="AQ62" s="379">
        <v>0</v>
      </c>
      <c r="AR62" s="379">
        <v>0</v>
      </c>
      <c r="AS62" s="379">
        <v>0</v>
      </c>
      <c r="AT62" s="379">
        <v>0</v>
      </c>
      <c r="AU62" s="379">
        <v>0</v>
      </c>
      <c r="AV62" s="379">
        <v>0</v>
      </c>
      <c r="AW62" s="379">
        <v>0</v>
      </c>
      <c r="AX62" s="379">
        <v>0</v>
      </c>
      <c r="AY62" s="379">
        <v>0</v>
      </c>
      <c r="AZ62" s="379">
        <v>0</v>
      </c>
      <c r="BA62" s="379">
        <v>0</v>
      </c>
      <c r="BB62" s="379">
        <v>0</v>
      </c>
      <c r="BC62" s="379">
        <v>0</v>
      </c>
      <c r="BD62" s="379">
        <v>0</v>
      </c>
      <c r="BE62" s="379">
        <v>0</v>
      </c>
      <c r="BF62" s="379">
        <v>0</v>
      </c>
      <c r="BG62" s="379">
        <v>0</v>
      </c>
      <c r="BH62" s="379">
        <v>1</v>
      </c>
      <c r="BI62" s="379">
        <v>0</v>
      </c>
      <c r="BJ62" s="379">
        <v>0</v>
      </c>
      <c r="BK62" s="379">
        <v>0</v>
      </c>
      <c r="BL62" s="379">
        <v>0</v>
      </c>
      <c r="BM62" s="379">
        <v>0</v>
      </c>
      <c r="BN62" s="379">
        <v>0</v>
      </c>
      <c r="BO62" s="379">
        <v>0</v>
      </c>
      <c r="BP62" s="379">
        <v>0</v>
      </c>
      <c r="BQ62" s="379">
        <v>0</v>
      </c>
      <c r="BR62" s="379">
        <v>0</v>
      </c>
      <c r="BS62" s="379">
        <v>0</v>
      </c>
      <c r="BT62" s="379">
        <v>0</v>
      </c>
      <c r="BU62" s="379">
        <v>0</v>
      </c>
      <c r="BV62" s="379">
        <v>0</v>
      </c>
      <c r="BW62" s="379">
        <v>0</v>
      </c>
      <c r="BX62" s="379">
        <v>0</v>
      </c>
      <c r="BY62" s="379">
        <v>0</v>
      </c>
      <c r="BZ62" s="379">
        <v>0</v>
      </c>
      <c r="CA62" s="379">
        <v>0</v>
      </c>
      <c r="CB62" s="379">
        <v>0</v>
      </c>
      <c r="CC62" s="379">
        <v>0</v>
      </c>
      <c r="CD62" s="379">
        <v>0</v>
      </c>
      <c r="CE62" s="379">
        <v>0</v>
      </c>
      <c r="CF62" s="379">
        <v>0</v>
      </c>
      <c r="CG62" s="379">
        <v>0</v>
      </c>
      <c r="CH62" s="379">
        <v>0</v>
      </c>
      <c r="CI62" s="379">
        <v>0</v>
      </c>
      <c r="CJ62" s="379">
        <v>0</v>
      </c>
      <c r="CK62" s="379">
        <v>0</v>
      </c>
      <c r="CL62" s="379">
        <v>0</v>
      </c>
      <c r="CM62" s="379">
        <v>0</v>
      </c>
      <c r="CN62" s="379">
        <v>0</v>
      </c>
      <c r="CO62" s="379">
        <v>0</v>
      </c>
      <c r="CP62" s="379">
        <v>0</v>
      </c>
      <c r="CQ62" s="379">
        <v>0</v>
      </c>
      <c r="CR62" s="379">
        <v>0</v>
      </c>
      <c r="CS62" s="379">
        <v>0</v>
      </c>
      <c r="CT62" s="379">
        <v>0</v>
      </c>
      <c r="CU62" s="379">
        <v>0</v>
      </c>
      <c r="CV62" s="379">
        <v>0</v>
      </c>
      <c r="CW62" s="379">
        <v>0</v>
      </c>
      <c r="CX62" s="379">
        <v>0</v>
      </c>
      <c r="CY62" s="379">
        <v>0</v>
      </c>
      <c r="CZ62" s="379">
        <v>0</v>
      </c>
      <c r="DA62" s="379">
        <v>0</v>
      </c>
      <c r="DB62" s="379">
        <v>0</v>
      </c>
      <c r="DC62" s="379">
        <v>0</v>
      </c>
      <c r="DD62" s="379">
        <v>0</v>
      </c>
      <c r="DE62" s="379">
        <v>0</v>
      </c>
      <c r="DF62" s="379">
        <v>0</v>
      </c>
      <c r="DG62" s="379">
        <v>0</v>
      </c>
      <c r="DH62" s="380">
        <v>1</v>
      </c>
    </row>
    <row r="63" spans="2:112" ht="13.5" customHeight="1">
      <c r="B63" s="70" t="s">
        <v>536</v>
      </c>
      <c r="C63" s="252" t="s">
        <v>454</v>
      </c>
      <c r="D63" s="379">
        <v>1.9999999999999999E-6</v>
      </c>
      <c r="E63" s="379">
        <v>3.0000000000000001E-6</v>
      </c>
      <c r="F63" s="379">
        <v>9.9999999999999995E-7</v>
      </c>
      <c r="G63" s="379">
        <v>9.9999999999999995E-7</v>
      </c>
      <c r="H63" s="379">
        <v>1.531E-3</v>
      </c>
      <c r="I63" s="379">
        <v>9.9999999999999995E-7</v>
      </c>
      <c r="J63" s="379">
        <v>9.0000000000000002E-6</v>
      </c>
      <c r="K63" s="379">
        <v>3.9999999999999998E-6</v>
      </c>
      <c r="L63" s="379">
        <v>9.9999999999999995E-7</v>
      </c>
      <c r="M63" s="379">
        <v>3.9999999999999998E-6</v>
      </c>
      <c r="N63" s="379">
        <v>0</v>
      </c>
      <c r="O63" s="379">
        <v>0</v>
      </c>
      <c r="P63" s="379">
        <v>0</v>
      </c>
      <c r="Q63" s="379">
        <v>3.0000000000000001E-6</v>
      </c>
      <c r="R63" s="379">
        <v>9.9999999999999995E-7</v>
      </c>
      <c r="S63" s="379">
        <v>3.9999999999999998E-6</v>
      </c>
      <c r="T63" s="379">
        <v>9.9999999999999995E-7</v>
      </c>
      <c r="U63" s="379">
        <v>9.9999999999999995E-7</v>
      </c>
      <c r="V63" s="379">
        <v>1.9999999999999999E-6</v>
      </c>
      <c r="W63" s="379">
        <v>1.9999999999999999E-6</v>
      </c>
      <c r="X63" s="379">
        <v>0</v>
      </c>
      <c r="Y63" s="379">
        <v>1.9999999999999999E-6</v>
      </c>
      <c r="Z63" s="379">
        <v>9.9999999999999995E-7</v>
      </c>
      <c r="AA63" s="379">
        <v>0</v>
      </c>
      <c r="AB63" s="379">
        <v>9.9999999999999995E-7</v>
      </c>
      <c r="AC63" s="379">
        <v>9.9999999999999995E-7</v>
      </c>
      <c r="AD63" s="379">
        <v>0</v>
      </c>
      <c r="AE63" s="379">
        <v>1.9999999999999999E-6</v>
      </c>
      <c r="AF63" s="379">
        <v>9.9999999999999995E-7</v>
      </c>
      <c r="AG63" s="379">
        <v>9.9999999999999995E-7</v>
      </c>
      <c r="AH63" s="379">
        <v>0</v>
      </c>
      <c r="AI63" s="379">
        <v>1.9999999999999999E-6</v>
      </c>
      <c r="AJ63" s="379">
        <v>5.0000000000000004E-6</v>
      </c>
      <c r="AK63" s="379">
        <v>0</v>
      </c>
      <c r="AL63" s="379">
        <v>3.9999999999999998E-6</v>
      </c>
      <c r="AM63" s="379">
        <v>1.9999999999999999E-6</v>
      </c>
      <c r="AN63" s="379">
        <v>9.9999999999999995E-7</v>
      </c>
      <c r="AO63" s="379">
        <v>3.0000000000000001E-6</v>
      </c>
      <c r="AP63" s="379">
        <v>3.0000000000000001E-6</v>
      </c>
      <c r="AQ63" s="379">
        <v>1.1E-5</v>
      </c>
      <c r="AR63" s="379">
        <v>0</v>
      </c>
      <c r="AS63" s="379">
        <v>1.9999999999999999E-6</v>
      </c>
      <c r="AT63" s="379">
        <v>9.9999999999999995E-7</v>
      </c>
      <c r="AU63" s="379">
        <v>9.9999999999999995E-7</v>
      </c>
      <c r="AV63" s="379">
        <v>9.9999999999999995E-7</v>
      </c>
      <c r="AW63" s="379">
        <v>9.9999999999999995E-7</v>
      </c>
      <c r="AX63" s="379">
        <v>0</v>
      </c>
      <c r="AY63" s="379">
        <v>0</v>
      </c>
      <c r="AZ63" s="379">
        <v>9.9999999999999995E-7</v>
      </c>
      <c r="BA63" s="379">
        <v>0</v>
      </c>
      <c r="BB63" s="379">
        <v>0</v>
      </c>
      <c r="BC63" s="379">
        <v>9.9999999999999995E-7</v>
      </c>
      <c r="BD63" s="379">
        <v>0</v>
      </c>
      <c r="BE63" s="379">
        <v>0</v>
      </c>
      <c r="BF63" s="379">
        <v>0</v>
      </c>
      <c r="BG63" s="379">
        <v>0</v>
      </c>
      <c r="BH63" s="379">
        <v>9.9999999999999995E-7</v>
      </c>
      <c r="BI63" s="379">
        <v>1.0045269999999999</v>
      </c>
      <c r="BJ63" s="379">
        <v>9.9999999999999995E-7</v>
      </c>
      <c r="BK63" s="379">
        <v>9.9999999999999995E-7</v>
      </c>
      <c r="BL63" s="379">
        <v>7.1000000000000005E-5</v>
      </c>
      <c r="BM63" s="379">
        <v>9.9999999999999995E-7</v>
      </c>
      <c r="BN63" s="379">
        <v>9.9999999999999995E-7</v>
      </c>
      <c r="BO63" s="379">
        <v>1.9999999999999999E-6</v>
      </c>
      <c r="BP63" s="379">
        <v>9.9999999999999995E-7</v>
      </c>
      <c r="BQ63" s="379">
        <v>3.0000000000000001E-6</v>
      </c>
      <c r="BR63" s="379">
        <v>3.0000000000000001E-6</v>
      </c>
      <c r="BS63" s="379">
        <v>9.9999999999999995E-7</v>
      </c>
      <c r="BT63" s="379">
        <v>9.9999999999999995E-7</v>
      </c>
      <c r="BU63" s="379">
        <v>9.9999999999999995E-7</v>
      </c>
      <c r="BV63" s="379">
        <v>0</v>
      </c>
      <c r="BW63" s="379">
        <v>0</v>
      </c>
      <c r="BX63" s="379">
        <v>0</v>
      </c>
      <c r="BY63" s="379">
        <v>0</v>
      </c>
      <c r="BZ63" s="379">
        <v>0</v>
      </c>
      <c r="CA63" s="379">
        <v>3.9999999999999998E-6</v>
      </c>
      <c r="CB63" s="379">
        <v>6.0000000000000002E-6</v>
      </c>
      <c r="CC63" s="379">
        <v>1.1050000000000001E-3</v>
      </c>
      <c r="CD63" s="379">
        <v>5.0000000000000004E-6</v>
      </c>
      <c r="CE63" s="379">
        <v>9.9999999999999995E-7</v>
      </c>
      <c r="CF63" s="379">
        <v>0</v>
      </c>
      <c r="CG63" s="379">
        <v>2.9E-5</v>
      </c>
      <c r="CH63" s="379">
        <v>9.9999999999999995E-7</v>
      </c>
      <c r="CI63" s="379">
        <v>0</v>
      </c>
      <c r="CJ63" s="379">
        <v>0</v>
      </c>
      <c r="CK63" s="379">
        <v>0</v>
      </c>
      <c r="CL63" s="379">
        <v>0</v>
      </c>
      <c r="CM63" s="379">
        <v>9.9999999999999995E-7</v>
      </c>
      <c r="CN63" s="379">
        <v>3.3000000000000003E-5</v>
      </c>
      <c r="CO63" s="379">
        <v>3.9999999999999998E-6</v>
      </c>
      <c r="CP63" s="379">
        <v>1.1E-5</v>
      </c>
      <c r="CQ63" s="379">
        <v>0</v>
      </c>
      <c r="CR63" s="379">
        <v>9.9999999999999995E-7</v>
      </c>
      <c r="CS63" s="379">
        <v>9.9999999999999995E-7</v>
      </c>
      <c r="CT63" s="379">
        <v>9.9999999999999995E-7</v>
      </c>
      <c r="CU63" s="379">
        <v>9.9999999999999995E-7</v>
      </c>
      <c r="CV63" s="379">
        <v>0</v>
      </c>
      <c r="CW63" s="379">
        <v>0</v>
      </c>
      <c r="CX63" s="379">
        <v>9.9999999999999995E-7</v>
      </c>
      <c r="CY63" s="379">
        <v>0</v>
      </c>
      <c r="CZ63" s="379">
        <v>3.0000000000000001E-6</v>
      </c>
      <c r="DA63" s="379">
        <v>3.0000000000000001E-6</v>
      </c>
      <c r="DB63" s="379">
        <v>0</v>
      </c>
      <c r="DC63" s="379">
        <v>9.9999999999999995E-7</v>
      </c>
      <c r="DD63" s="379">
        <v>0</v>
      </c>
      <c r="DE63" s="379">
        <v>9.9999999999999995E-7</v>
      </c>
      <c r="DF63" s="379">
        <v>1.9999999999999999E-6</v>
      </c>
      <c r="DG63" s="379">
        <v>3.9999999999999998E-6</v>
      </c>
      <c r="DH63" s="380">
        <v>1.0074529999999999</v>
      </c>
    </row>
    <row r="64" spans="2:112" ht="13.5" customHeight="1">
      <c r="B64" s="70" t="s">
        <v>537</v>
      </c>
      <c r="C64" s="252" t="s">
        <v>455</v>
      </c>
      <c r="D64" s="379">
        <v>9.0000000000000002E-6</v>
      </c>
      <c r="E64" s="379">
        <v>1.9999999999999999E-6</v>
      </c>
      <c r="F64" s="379">
        <v>1.0000000000000001E-5</v>
      </c>
      <c r="G64" s="379">
        <v>3.0000000000000001E-6</v>
      </c>
      <c r="H64" s="379">
        <v>9.9999999999999995E-7</v>
      </c>
      <c r="I64" s="379">
        <v>1.4E-5</v>
      </c>
      <c r="J64" s="379">
        <v>1.1E-5</v>
      </c>
      <c r="K64" s="379">
        <v>1.9999999999999999E-6</v>
      </c>
      <c r="L64" s="379">
        <v>3.0000000000000001E-6</v>
      </c>
      <c r="M64" s="379">
        <v>1.9999999999999999E-6</v>
      </c>
      <c r="N64" s="379">
        <v>0</v>
      </c>
      <c r="O64" s="379">
        <v>3.0000000000000001E-6</v>
      </c>
      <c r="P64" s="379">
        <v>3.0000000000000001E-6</v>
      </c>
      <c r="Q64" s="379">
        <v>3.0000000000000001E-6</v>
      </c>
      <c r="R64" s="379">
        <v>1.9999999999999999E-6</v>
      </c>
      <c r="S64" s="379">
        <v>1.9999999999999999E-6</v>
      </c>
      <c r="T64" s="379">
        <v>9.9999999999999995E-7</v>
      </c>
      <c r="U64" s="379">
        <v>1.9999999999999999E-6</v>
      </c>
      <c r="V64" s="379">
        <v>3.0000000000000001E-6</v>
      </c>
      <c r="W64" s="379">
        <v>3.9999999999999998E-6</v>
      </c>
      <c r="X64" s="379">
        <v>0</v>
      </c>
      <c r="Y64" s="379">
        <v>1.9999999999999999E-6</v>
      </c>
      <c r="Z64" s="379">
        <v>6.9999999999999999E-6</v>
      </c>
      <c r="AA64" s="379">
        <v>0</v>
      </c>
      <c r="AB64" s="379">
        <v>6.0000000000000002E-6</v>
      </c>
      <c r="AC64" s="379">
        <v>9.9999999999999995E-7</v>
      </c>
      <c r="AD64" s="379">
        <v>0</v>
      </c>
      <c r="AE64" s="379">
        <v>1.9999999999999999E-6</v>
      </c>
      <c r="AF64" s="379">
        <v>1.9999999999999999E-6</v>
      </c>
      <c r="AG64" s="379">
        <v>3.9999999999999998E-6</v>
      </c>
      <c r="AH64" s="379">
        <v>1.9999999999999999E-6</v>
      </c>
      <c r="AI64" s="379">
        <v>3.0000000000000001E-6</v>
      </c>
      <c r="AJ64" s="379">
        <v>3.9999999999999998E-6</v>
      </c>
      <c r="AK64" s="379">
        <v>9.9999999999999995E-7</v>
      </c>
      <c r="AL64" s="379">
        <v>5.0000000000000004E-6</v>
      </c>
      <c r="AM64" s="379">
        <v>3.0000000000000001E-6</v>
      </c>
      <c r="AN64" s="379">
        <v>1.9999999999999999E-6</v>
      </c>
      <c r="AO64" s="379">
        <v>3.0000000000000001E-6</v>
      </c>
      <c r="AP64" s="379">
        <v>9.9999999999999995E-7</v>
      </c>
      <c r="AQ64" s="379">
        <v>3.0000000000000001E-6</v>
      </c>
      <c r="AR64" s="379">
        <v>9.9999999999999995E-7</v>
      </c>
      <c r="AS64" s="379">
        <v>3.0000000000000001E-6</v>
      </c>
      <c r="AT64" s="379">
        <v>3.0000000000000001E-6</v>
      </c>
      <c r="AU64" s="379">
        <v>1.9999999999999999E-6</v>
      </c>
      <c r="AV64" s="379">
        <v>3.0000000000000001E-6</v>
      </c>
      <c r="AW64" s="379">
        <v>3.9999999999999998E-6</v>
      </c>
      <c r="AX64" s="379">
        <v>1.9999999999999999E-6</v>
      </c>
      <c r="AY64" s="379">
        <v>3.0000000000000001E-6</v>
      </c>
      <c r="AZ64" s="379">
        <v>1.9999999999999999E-6</v>
      </c>
      <c r="BA64" s="379">
        <v>9.9999999999999995E-7</v>
      </c>
      <c r="BB64" s="379">
        <v>1.9999999999999999E-6</v>
      </c>
      <c r="BC64" s="379">
        <v>1.9999999999999999E-6</v>
      </c>
      <c r="BD64" s="379">
        <v>9.9999999999999995E-7</v>
      </c>
      <c r="BE64" s="379">
        <v>0</v>
      </c>
      <c r="BF64" s="379">
        <v>0</v>
      </c>
      <c r="BG64" s="379">
        <v>0</v>
      </c>
      <c r="BH64" s="379">
        <v>1.9999999999999999E-6</v>
      </c>
      <c r="BI64" s="379">
        <v>0</v>
      </c>
      <c r="BJ64" s="379">
        <v>1.006391</v>
      </c>
      <c r="BK64" s="379">
        <v>1.9999999999999999E-6</v>
      </c>
      <c r="BL64" s="379">
        <v>3.9999999999999998E-6</v>
      </c>
      <c r="BM64" s="379">
        <v>1.9999999999999999E-6</v>
      </c>
      <c r="BN64" s="379">
        <v>3.0000000000000001E-6</v>
      </c>
      <c r="BO64" s="379">
        <v>3.0000000000000001E-6</v>
      </c>
      <c r="BP64" s="379">
        <v>1.9999999999999999E-6</v>
      </c>
      <c r="BQ64" s="379">
        <v>6.0000000000000002E-6</v>
      </c>
      <c r="BR64" s="379">
        <v>1.9999999999999999E-6</v>
      </c>
      <c r="BS64" s="379">
        <v>6.0000000000000002E-6</v>
      </c>
      <c r="BT64" s="379">
        <v>1.0000000000000001E-5</v>
      </c>
      <c r="BU64" s="379">
        <v>6.0000000000000002E-6</v>
      </c>
      <c r="BV64" s="379">
        <v>3.9999999999999998E-6</v>
      </c>
      <c r="BW64" s="379">
        <v>9.9999999999999995E-7</v>
      </c>
      <c r="BX64" s="379">
        <v>9.9999999999999995E-7</v>
      </c>
      <c r="BY64" s="379">
        <v>0</v>
      </c>
      <c r="BZ64" s="379">
        <v>2.2499999999999998E-3</v>
      </c>
      <c r="CA64" s="379">
        <v>5.0000000000000004E-6</v>
      </c>
      <c r="CB64" s="379">
        <v>2.8E-5</v>
      </c>
      <c r="CC64" s="379">
        <v>3.0000000000000001E-6</v>
      </c>
      <c r="CD64" s="379">
        <v>4.0489999999999996E-3</v>
      </c>
      <c r="CE64" s="379">
        <v>3.9999999999999998E-6</v>
      </c>
      <c r="CF64" s="379">
        <v>3.0000000000000001E-6</v>
      </c>
      <c r="CG64" s="379">
        <v>7.6000000000000004E-5</v>
      </c>
      <c r="CH64" s="379">
        <v>3.6999999999999998E-5</v>
      </c>
      <c r="CI64" s="379">
        <v>3.9999999999999998E-6</v>
      </c>
      <c r="CJ64" s="379">
        <v>7.9999999999999996E-6</v>
      </c>
      <c r="CK64" s="379">
        <v>6.9999999999999999E-6</v>
      </c>
      <c r="CL64" s="379">
        <v>3.9999999999999998E-6</v>
      </c>
      <c r="CM64" s="379">
        <v>1.5999999999999999E-5</v>
      </c>
      <c r="CN64" s="379">
        <v>1.5300000000000001E-4</v>
      </c>
      <c r="CO64" s="379">
        <v>3.9999999999999998E-6</v>
      </c>
      <c r="CP64" s="379">
        <v>9.0000000000000002E-6</v>
      </c>
      <c r="CQ64" s="379">
        <v>1.9999999999999999E-6</v>
      </c>
      <c r="CR64" s="379">
        <v>3.9999999999999998E-6</v>
      </c>
      <c r="CS64" s="379">
        <v>1.9999999999999999E-6</v>
      </c>
      <c r="CT64" s="379">
        <v>9.9999999999999995E-7</v>
      </c>
      <c r="CU64" s="379">
        <v>7.9999999999999996E-6</v>
      </c>
      <c r="CV64" s="379">
        <v>1.2999999999999999E-5</v>
      </c>
      <c r="CW64" s="379">
        <v>6.9999999999999999E-6</v>
      </c>
      <c r="CX64" s="379">
        <v>1.45E-4</v>
      </c>
      <c r="CY64" s="379">
        <v>5.0000000000000004E-6</v>
      </c>
      <c r="CZ64" s="379">
        <v>5.0000000000000004E-6</v>
      </c>
      <c r="DA64" s="379">
        <v>1.9999999999999999E-6</v>
      </c>
      <c r="DB64" s="379">
        <v>3.0000000000000001E-6</v>
      </c>
      <c r="DC64" s="379">
        <v>3.9999999999999998E-6</v>
      </c>
      <c r="DD64" s="379">
        <v>1.9999999999999999E-6</v>
      </c>
      <c r="DE64" s="379">
        <v>1.1E-5</v>
      </c>
      <c r="DF64" s="379">
        <v>9.9999999999999995E-7</v>
      </c>
      <c r="DG64" s="379">
        <v>2.0999999999999999E-5</v>
      </c>
      <c r="DH64" s="380">
        <v>1.0134989999999999</v>
      </c>
    </row>
    <row r="65" spans="2:112" ht="13.5" customHeight="1">
      <c r="B65" s="70" t="s">
        <v>538</v>
      </c>
      <c r="C65" s="252" t="s">
        <v>91</v>
      </c>
      <c r="D65" s="379">
        <v>1.1E-5</v>
      </c>
      <c r="E65" s="379">
        <v>6.9999999999999999E-6</v>
      </c>
      <c r="F65" s="379">
        <v>1.8E-5</v>
      </c>
      <c r="G65" s="379">
        <v>3.1000000000000001E-5</v>
      </c>
      <c r="H65" s="379">
        <v>2.9300000000000002E-4</v>
      </c>
      <c r="I65" s="379">
        <v>5.8999999999999998E-5</v>
      </c>
      <c r="J65" s="379">
        <v>3.8999999999999999E-5</v>
      </c>
      <c r="K65" s="379">
        <v>1.8E-5</v>
      </c>
      <c r="L65" s="379">
        <v>3.4999999999999997E-5</v>
      </c>
      <c r="M65" s="379">
        <v>6.0000000000000002E-5</v>
      </c>
      <c r="N65" s="379">
        <v>0</v>
      </c>
      <c r="O65" s="379">
        <v>1.2E-5</v>
      </c>
      <c r="P65" s="379">
        <v>8.5999999999999998E-4</v>
      </c>
      <c r="Q65" s="379">
        <v>3.4E-5</v>
      </c>
      <c r="R65" s="379">
        <v>1.2300000000000001E-4</v>
      </c>
      <c r="S65" s="379">
        <v>3.4E-5</v>
      </c>
      <c r="T65" s="379">
        <v>1.5E-5</v>
      </c>
      <c r="U65" s="379">
        <v>1.0000000000000001E-5</v>
      </c>
      <c r="V65" s="379">
        <v>1.0000000000000001E-5</v>
      </c>
      <c r="W65" s="379">
        <v>7.9999999999999996E-6</v>
      </c>
      <c r="X65" s="379">
        <v>0</v>
      </c>
      <c r="Y65" s="379">
        <v>5.7000000000000003E-5</v>
      </c>
      <c r="Z65" s="379">
        <v>1.5999999999999999E-5</v>
      </c>
      <c r="AA65" s="379">
        <v>0</v>
      </c>
      <c r="AB65" s="379">
        <v>1.5999999999999999E-5</v>
      </c>
      <c r="AC65" s="379">
        <v>9.0000000000000002E-6</v>
      </c>
      <c r="AD65" s="379">
        <v>9.9999999999999995E-7</v>
      </c>
      <c r="AE65" s="379">
        <v>1.5E-5</v>
      </c>
      <c r="AF65" s="379">
        <v>1.2999999999999999E-5</v>
      </c>
      <c r="AG65" s="379">
        <v>1.1E-5</v>
      </c>
      <c r="AH65" s="379">
        <v>7.6000000000000004E-5</v>
      </c>
      <c r="AI65" s="379">
        <v>9.0000000000000006E-5</v>
      </c>
      <c r="AJ65" s="379">
        <v>1.7E-5</v>
      </c>
      <c r="AK65" s="379">
        <v>1.9999999999999999E-6</v>
      </c>
      <c r="AL65" s="379">
        <v>6.3E-5</v>
      </c>
      <c r="AM65" s="379">
        <v>6.0000000000000002E-6</v>
      </c>
      <c r="AN65" s="379">
        <v>5.5999999999999999E-5</v>
      </c>
      <c r="AO65" s="379">
        <v>4.8999999999999998E-5</v>
      </c>
      <c r="AP65" s="379">
        <v>7.9999999999999996E-6</v>
      </c>
      <c r="AQ65" s="379">
        <v>6.0000000000000002E-6</v>
      </c>
      <c r="AR65" s="379">
        <v>2.8E-5</v>
      </c>
      <c r="AS65" s="379">
        <v>1.2E-5</v>
      </c>
      <c r="AT65" s="379">
        <v>1.2999999999999999E-5</v>
      </c>
      <c r="AU65" s="379">
        <v>7.9999999999999996E-6</v>
      </c>
      <c r="AV65" s="379">
        <v>6.0999999999999999E-5</v>
      </c>
      <c r="AW65" s="379">
        <v>7.8999999999999996E-5</v>
      </c>
      <c r="AX65" s="379">
        <v>2.5999999999999998E-5</v>
      </c>
      <c r="AY65" s="379">
        <v>4.3000000000000002E-5</v>
      </c>
      <c r="AZ65" s="379">
        <v>1.6100000000000001E-4</v>
      </c>
      <c r="BA65" s="379">
        <v>5.0000000000000004E-6</v>
      </c>
      <c r="BB65" s="379">
        <v>8.8999999999999995E-5</v>
      </c>
      <c r="BC65" s="379">
        <v>3.0000000000000001E-5</v>
      </c>
      <c r="BD65" s="379">
        <v>8.1000000000000004E-5</v>
      </c>
      <c r="BE65" s="379">
        <v>0</v>
      </c>
      <c r="BF65" s="379">
        <v>0</v>
      </c>
      <c r="BG65" s="379">
        <v>0</v>
      </c>
      <c r="BH65" s="379">
        <v>1.9000000000000001E-5</v>
      </c>
      <c r="BI65" s="379">
        <v>1.9999999999999999E-6</v>
      </c>
      <c r="BJ65" s="379">
        <v>2.0000000000000002E-5</v>
      </c>
      <c r="BK65" s="379">
        <v>1.0030399999999999</v>
      </c>
      <c r="BL65" s="379">
        <v>2.0000000000000002E-5</v>
      </c>
      <c r="BM65" s="379">
        <v>5.8E-5</v>
      </c>
      <c r="BN65" s="379">
        <v>1.46E-4</v>
      </c>
      <c r="BO65" s="379">
        <v>1E-4</v>
      </c>
      <c r="BP65" s="379">
        <v>1.02E-4</v>
      </c>
      <c r="BQ65" s="379">
        <v>1.2999999999999999E-5</v>
      </c>
      <c r="BR65" s="379">
        <v>1.7E-5</v>
      </c>
      <c r="BS65" s="379">
        <v>5.3999999999999998E-5</v>
      </c>
      <c r="BT65" s="379">
        <v>3.3000000000000003E-5</v>
      </c>
      <c r="BU65" s="379">
        <v>3.0000000000000001E-5</v>
      </c>
      <c r="BV65" s="379">
        <v>3.6000000000000001E-5</v>
      </c>
      <c r="BW65" s="379">
        <v>1.4E-5</v>
      </c>
      <c r="BX65" s="379">
        <v>1.2E-5</v>
      </c>
      <c r="BY65" s="379">
        <v>5.0000000000000004E-6</v>
      </c>
      <c r="BZ65" s="379">
        <v>2.0000000000000002E-5</v>
      </c>
      <c r="CA65" s="379">
        <v>1.9000000000000001E-5</v>
      </c>
      <c r="CB65" s="379">
        <v>3.6000000000000001E-5</v>
      </c>
      <c r="CC65" s="379">
        <v>2.4000000000000001E-5</v>
      </c>
      <c r="CD65" s="379">
        <v>1.9000000000000001E-5</v>
      </c>
      <c r="CE65" s="379">
        <v>3.1000000000000001E-5</v>
      </c>
      <c r="CF65" s="379">
        <v>2.9E-5</v>
      </c>
      <c r="CG65" s="379">
        <v>3.6000000000000001E-5</v>
      </c>
      <c r="CH65" s="379">
        <v>2.0000000000000002E-5</v>
      </c>
      <c r="CI65" s="379">
        <v>7.7999999999999999E-5</v>
      </c>
      <c r="CJ65" s="379">
        <v>1.0399999999999999E-4</v>
      </c>
      <c r="CK65" s="379">
        <v>4.37E-4</v>
      </c>
      <c r="CL65" s="379">
        <v>5.8E-5</v>
      </c>
      <c r="CM65" s="379">
        <v>1.37E-4</v>
      </c>
      <c r="CN65" s="379">
        <v>5.8E-5</v>
      </c>
      <c r="CO65" s="379">
        <v>7.6000000000000004E-5</v>
      </c>
      <c r="CP65" s="379">
        <v>2.3800000000000001E-4</v>
      </c>
      <c r="CQ65" s="379">
        <v>2.0999999999999999E-5</v>
      </c>
      <c r="CR65" s="379">
        <v>4.0000000000000003E-5</v>
      </c>
      <c r="CS65" s="379">
        <v>1.27E-4</v>
      </c>
      <c r="CT65" s="379">
        <v>1.13E-4</v>
      </c>
      <c r="CU65" s="379">
        <v>1.8799999999999999E-4</v>
      </c>
      <c r="CV65" s="379">
        <v>2.32E-4</v>
      </c>
      <c r="CW65" s="379">
        <v>1.0399999999999999E-4</v>
      </c>
      <c r="CX65" s="379">
        <v>4.1999999999999998E-5</v>
      </c>
      <c r="CY65" s="379">
        <v>1.37E-4</v>
      </c>
      <c r="CZ65" s="379">
        <v>1.01E-4</v>
      </c>
      <c r="DA65" s="379">
        <v>7.3999999999999996E-5</v>
      </c>
      <c r="DB65" s="379">
        <v>1.3999999999999999E-4</v>
      </c>
      <c r="DC65" s="379">
        <v>2.31E-4</v>
      </c>
      <c r="DD65" s="379">
        <v>1.8E-5</v>
      </c>
      <c r="DE65" s="379">
        <v>2.6200000000000003E-4</v>
      </c>
      <c r="DF65" s="379">
        <v>3.954E-3</v>
      </c>
      <c r="DG65" s="379">
        <v>2.5000000000000001E-5</v>
      </c>
      <c r="DH65" s="380">
        <v>1.013771</v>
      </c>
    </row>
    <row r="66" spans="2:112" ht="13.5" customHeight="1">
      <c r="B66" s="70" t="s">
        <v>539</v>
      </c>
      <c r="C66" s="252" t="s">
        <v>652</v>
      </c>
      <c r="D66" s="379">
        <v>1.9000000000000001E-4</v>
      </c>
      <c r="E66" s="379">
        <v>5.0100000000000003E-4</v>
      </c>
      <c r="F66" s="379">
        <v>9.7999999999999997E-5</v>
      </c>
      <c r="G66" s="379">
        <v>6.1399999999999996E-4</v>
      </c>
      <c r="H66" s="379">
        <v>1.4E-5</v>
      </c>
      <c r="I66" s="379">
        <v>1.06E-4</v>
      </c>
      <c r="J66" s="379">
        <v>3.1999999999999999E-5</v>
      </c>
      <c r="K66" s="379">
        <v>1.2799999999999999E-4</v>
      </c>
      <c r="L66" s="379">
        <v>3.1100000000000002E-4</v>
      </c>
      <c r="M66" s="379">
        <v>1.4635E-2</v>
      </c>
      <c r="N66" s="379">
        <v>0</v>
      </c>
      <c r="O66" s="379">
        <v>6.9999999999999994E-5</v>
      </c>
      <c r="P66" s="379">
        <v>2.9E-5</v>
      </c>
      <c r="Q66" s="379">
        <v>3.0469999999999998E-3</v>
      </c>
      <c r="R66" s="379">
        <v>2.4499999999999999E-4</v>
      </c>
      <c r="S66" s="379">
        <v>9.9010000000000001E-3</v>
      </c>
      <c r="T66" s="379">
        <v>3.8999999999999999E-5</v>
      </c>
      <c r="U66" s="379">
        <v>4.8000000000000001E-5</v>
      </c>
      <c r="V66" s="379">
        <v>7.5659999999999998E-3</v>
      </c>
      <c r="W66" s="379">
        <v>2.5590000000000001E-3</v>
      </c>
      <c r="X66" s="379">
        <v>0</v>
      </c>
      <c r="Y66" s="379">
        <v>8.9099999999999997E-4</v>
      </c>
      <c r="Z66" s="379">
        <v>5.1E-5</v>
      </c>
      <c r="AA66" s="379">
        <v>0</v>
      </c>
      <c r="AB66" s="379">
        <v>5.1E-5</v>
      </c>
      <c r="AC66" s="379">
        <v>4.8000000000000001E-5</v>
      </c>
      <c r="AD66" s="379">
        <v>1.5999999999999999E-5</v>
      </c>
      <c r="AE66" s="379">
        <v>3.1999999999999999E-5</v>
      </c>
      <c r="AF66" s="379">
        <v>1.451E-3</v>
      </c>
      <c r="AG66" s="379">
        <v>5.5999999999999999E-5</v>
      </c>
      <c r="AH66" s="379">
        <v>4.5000000000000003E-5</v>
      </c>
      <c r="AI66" s="379">
        <v>4.3670000000000002E-3</v>
      </c>
      <c r="AJ66" s="379">
        <v>4.9600000000000002E-4</v>
      </c>
      <c r="AK66" s="379">
        <v>9.1000000000000003E-5</v>
      </c>
      <c r="AL66" s="379">
        <v>9.6000000000000002E-5</v>
      </c>
      <c r="AM66" s="379">
        <v>1.0904E-2</v>
      </c>
      <c r="AN66" s="379">
        <v>1.4200000000000001E-4</v>
      </c>
      <c r="AO66" s="379">
        <v>1.17E-3</v>
      </c>
      <c r="AP66" s="379">
        <v>2.5000000000000001E-5</v>
      </c>
      <c r="AQ66" s="379">
        <v>1.2985999999999999E-2</v>
      </c>
      <c r="AR66" s="379">
        <v>1.119E-3</v>
      </c>
      <c r="AS66" s="379">
        <v>2.3E-5</v>
      </c>
      <c r="AT66" s="379">
        <v>1.22E-4</v>
      </c>
      <c r="AU66" s="379">
        <v>2.9E-5</v>
      </c>
      <c r="AV66" s="379">
        <v>2.1999999999999999E-5</v>
      </c>
      <c r="AW66" s="379">
        <v>5.7000000000000003E-5</v>
      </c>
      <c r="AX66" s="379">
        <v>2.52E-4</v>
      </c>
      <c r="AY66" s="379">
        <v>5.5999999999999999E-5</v>
      </c>
      <c r="AZ66" s="379">
        <v>2.5000000000000001E-5</v>
      </c>
      <c r="BA66" s="379">
        <v>2.4000000000000001E-5</v>
      </c>
      <c r="BB66" s="379">
        <v>1.2999999999999999E-5</v>
      </c>
      <c r="BC66" s="379">
        <v>6.3E-5</v>
      </c>
      <c r="BD66" s="379">
        <v>2.4000000000000001E-5</v>
      </c>
      <c r="BE66" s="379">
        <v>0</v>
      </c>
      <c r="BF66" s="379">
        <v>0</v>
      </c>
      <c r="BG66" s="379">
        <v>0</v>
      </c>
      <c r="BH66" s="379">
        <v>1.17E-4</v>
      </c>
      <c r="BI66" s="379">
        <v>6.0000000000000002E-6</v>
      </c>
      <c r="BJ66" s="379">
        <v>2.6999999999999999E-5</v>
      </c>
      <c r="BK66" s="379">
        <v>1.01E-4</v>
      </c>
      <c r="BL66" s="379">
        <v>1.00007</v>
      </c>
      <c r="BM66" s="379">
        <v>1.01E-4</v>
      </c>
      <c r="BN66" s="379">
        <v>4.1999999999999998E-5</v>
      </c>
      <c r="BO66" s="379">
        <v>8.1000000000000004E-5</v>
      </c>
      <c r="BP66" s="379">
        <v>2.5999999999999998E-5</v>
      </c>
      <c r="BQ66" s="379">
        <v>1.6490000000000001E-3</v>
      </c>
      <c r="BR66" s="379">
        <v>1.3110000000000001E-3</v>
      </c>
      <c r="BS66" s="379">
        <v>9.7999999999999997E-5</v>
      </c>
      <c r="BT66" s="379">
        <v>1.0399999999999999E-4</v>
      </c>
      <c r="BU66" s="379">
        <v>4.3999999999999999E-5</v>
      </c>
      <c r="BV66" s="379">
        <v>1.1E-5</v>
      </c>
      <c r="BW66" s="379">
        <v>2.3E-5</v>
      </c>
      <c r="BX66" s="379">
        <v>1.2E-5</v>
      </c>
      <c r="BY66" s="379">
        <v>1.9999999999999999E-6</v>
      </c>
      <c r="BZ66" s="379">
        <v>6.9999999999999994E-5</v>
      </c>
      <c r="CA66" s="379">
        <v>5.5000000000000002E-5</v>
      </c>
      <c r="CB66" s="379">
        <v>1.2E-5</v>
      </c>
      <c r="CC66" s="379">
        <v>5.0000000000000004E-6</v>
      </c>
      <c r="CD66" s="379">
        <v>9.0000000000000002E-6</v>
      </c>
      <c r="CE66" s="379">
        <v>6.0000000000000002E-6</v>
      </c>
      <c r="CF66" s="379">
        <v>7.3999999999999996E-5</v>
      </c>
      <c r="CG66" s="379">
        <v>3.4E-5</v>
      </c>
      <c r="CH66" s="379">
        <v>1.2999999999999999E-5</v>
      </c>
      <c r="CI66" s="379">
        <v>2.4000000000000001E-5</v>
      </c>
      <c r="CJ66" s="379">
        <v>1.2999999999999999E-5</v>
      </c>
      <c r="CK66" s="379">
        <v>9.0000000000000002E-6</v>
      </c>
      <c r="CL66" s="379">
        <v>1.1E-5</v>
      </c>
      <c r="CM66" s="379">
        <v>1.8E-5</v>
      </c>
      <c r="CN66" s="379">
        <v>1.9000000000000001E-5</v>
      </c>
      <c r="CO66" s="379">
        <v>3.0000000000000001E-5</v>
      </c>
      <c r="CP66" s="379">
        <v>2.3E-5</v>
      </c>
      <c r="CQ66" s="379">
        <v>1.5999999999999999E-5</v>
      </c>
      <c r="CR66" s="379">
        <v>4.8000000000000001E-5</v>
      </c>
      <c r="CS66" s="379">
        <v>3.4E-5</v>
      </c>
      <c r="CT66" s="379">
        <v>2.5000000000000001E-5</v>
      </c>
      <c r="CU66" s="379">
        <v>1.0000000000000001E-5</v>
      </c>
      <c r="CV66" s="379">
        <v>1.4E-5</v>
      </c>
      <c r="CW66" s="379">
        <v>1.2999999999999999E-5</v>
      </c>
      <c r="CX66" s="379">
        <v>1.1E-5</v>
      </c>
      <c r="CY66" s="379">
        <v>1.2E-5</v>
      </c>
      <c r="CZ66" s="379">
        <v>8.5000000000000006E-5</v>
      </c>
      <c r="DA66" s="379">
        <v>6.6000000000000005E-5</v>
      </c>
      <c r="DB66" s="379">
        <v>4.1E-5</v>
      </c>
      <c r="DC66" s="379">
        <v>5.5999999999999999E-5</v>
      </c>
      <c r="DD66" s="379">
        <v>1.5999999999999999E-5</v>
      </c>
      <c r="DE66" s="379">
        <v>3.4999999999999997E-5</v>
      </c>
      <c r="DF66" s="379">
        <v>2.3E-5</v>
      </c>
      <c r="DG66" s="379">
        <v>1.2999999999999999E-5</v>
      </c>
      <c r="DH66" s="380">
        <v>1.0796490000000001</v>
      </c>
    </row>
    <row r="67" spans="2:112" ht="13.5" customHeight="1">
      <c r="B67" s="70" t="s">
        <v>540</v>
      </c>
      <c r="C67" s="252" t="s">
        <v>653</v>
      </c>
      <c r="D67" s="379">
        <v>0</v>
      </c>
      <c r="E67" s="379">
        <v>0</v>
      </c>
      <c r="F67" s="379">
        <v>0</v>
      </c>
      <c r="G67" s="379">
        <v>0</v>
      </c>
      <c r="H67" s="379">
        <v>0</v>
      </c>
      <c r="I67" s="379">
        <v>0</v>
      </c>
      <c r="J67" s="379">
        <v>0</v>
      </c>
      <c r="K67" s="379">
        <v>0</v>
      </c>
      <c r="L67" s="379">
        <v>0</v>
      </c>
      <c r="M67" s="379">
        <v>0</v>
      </c>
      <c r="N67" s="379">
        <v>0</v>
      </c>
      <c r="O67" s="379">
        <v>0</v>
      </c>
      <c r="P67" s="379">
        <v>0</v>
      </c>
      <c r="Q67" s="379">
        <v>0</v>
      </c>
      <c r="R67" s="379">
        <v>0</v>
      </c>
      <c r="S67" s="379">
        <v>0</v>
      </c>
      <c r="T67" s="379">
        <v>0</v>
      </c>
      <c r="U67" s="379">
        <v>0</v>
      </c>
      <c r="V67" s="379">
        <v>0</v>
      </c>
      <c r="W67" s="379">
        <v>0</v>
      </c>
      <c r="X67" s="379">
        <v>0</v>
      </c>
      <c r="Y67" s="379">
        <v>0</v>
      </c>
      <c r="Z67" s="379">
        <v>0</v>
      </c>
      <c r="AA67" s="379">
        <v>0</v>
      </c>
      <c r="AB67" s="379">
        <v>0</v>
      </c>
      <c r="AC67" s="379">
        <v>0</v>
      </c>
      <c r="AD67" s="379">
        <v>0</v>
      </c>
      <c r="AE67" s="379">
        <v>0</v>
      </c>
      <c r="AF67" s="379">
        <v>0</v>
      </c>
      <c r="AG67" s="379">
        <v>0</v>
      </c>
      <c r="AH67" s="379">
        <v>0</v>
      </c>
      <c r="AI67" s="379">
        <v>0</v>
      </c>
      <c r="AJ67" s="379">
        <v>0</v>
      </c>
      <c r="AK67" s="379">
        <v>0</v>
      </c>
      <c r="AL67" s="379">
        <v>0</v>
      </c>
      <c r="AM67" s="379">
        <v>0</v>
      </c>
      <c r="AN67" s="379">
        <v>0</v>
      </c>
      <c r="AO67" s="379">
        <v>0</v>
      </c>
      <c r="AP67" s="379">
        <v>0</v>
      </c>
      <c r="AQ67" s="379">
        <v>0</v>
      </c>
      <c r="AR67" s="379">
        <v>0</v>
      </c>
      <c r="AS67" s="379">
        <v>0</v>
      </c>
      <c r="AT67" s="379">
        <v>0</v>
      </c>
      <c r="AU67" s="379">
        <v>0</v>
      </c>
      <c r="AV67" s="379">
        <v>0</v>
      </c>
      <c r="AW67" s="379">
        <v>0</v>
      </c>
      <c r="AX67" s="379">
        <v>0</v>
      </c>
      <c r="AY67" s="379">
        <v>0</v>
      </c>
      <c r="AZ67" s="379">
        <v>0</v>
      </c>
      <c r="BA67" s="379">
        <v>0</v>
      </c>
      <c r="BB67" s="379">
        <v>0</v>
      </c>
      <c r="BC67" s="379">
        <v>0</v>
      </c>
      <c r="BD67" s="379">
        <v>0</v>
      </c>
      <c r="BE67" s="379">
        <v>0</v>
      </c>
      <c r="BF67" s="379">
        <v>0</v>
      </c>
      <c r="BG67" s="379">
        <v>0</v>
      </c>
      <c r="BH67" s="379">
        <v>0</v>
      </c>
      <c r="BI67" s="379">
        <v>0</v>
      </c>
      <c r="BJ67" s="379">
        <v>0</v>
      </c>
      <c r="BK67" s="379">
        <v>0</v>
      </c>
      <c r="BL67" s="379">
        <v>0</v>
      </c>
      <c r="BM67" s="379">
        <v>1</v>
      </c>
      <c r="BN67" s="379">
        <v>0</v>
      </c>
      <c r="BO67" s="379">
        <v>0</v>
      </c>
      <c r="BP67" s="379">
        <v>0</v>
      </c>
      <c r="BQ67" s="379">
        <v>0</v>
      </c>
      <c r="BR67" s="379">
        <v>0</v>
      </c>
      <c r="BS67" s="379">
        <v>0</v>
      </c>
      <c r="BT67" s="379">
        <v>0</v>
      </c>
      <c r="BU67" s="379">
        <v>0</v>
      </c>
      <c r="BV67" s="379">
        <v>0</v>
      </c>
      <c r="BW67" s="379">
        <v>0</v>
      </c>
      <c r="BX67" s="379">
        <v>0</v>
      </c>
      <c r="BY67" s="379">
        <v>0</v>
      </c>
      <c r="BZ67" s="379">
        <v>0</v>
      </c>
      <c r="CA67" s="379">
        <v>0</v>
      </c>
      <c r="CB67" s="379">
        <v>0</v>
      </c>
      <c r="CC67" s="379">
        <v>0</v>
      </c>
      <c r="CD67" s="379">
        <v>0</v>
      </c>
      <c r="CE67" s="379">
        <v>0</v>
      </c>
      <c r="CF67" s="379">
        <v>0</v>
      </c>
      <c r="CG67" s="379">
        <v>0</v>
      </c>
      <c r="CH67" s="379">
        <v>0</v>
      </c>
      <c r="CI67" s="379">
        <v>0</v>
      </c>
      <c r="CJ67" s="379">
        <v>0</v>
      </c>
      <c r="CK67" s="379">
        <v>0</v>
      </c>
      <c r="CL67" s="379">
        <v>0</v>
      </c>
      <c r="CM67" s="379">
        <v>0</v>
      </c>
      <c r="CN67" s="379">
        <v>0</v>
      </c>
      <c r="CO67" s="379">
        <v>0</v>
      </c>
      <c r="CP67" s="379">
        <v>0</v>
      </c>
      <c r="CQ67" s="379">
        <v>0</v>
      </c>
      <c r="CR67" s="379">
        <v>0</v>
      </c>
      <c r="CS67" s="379">
        <v>0</v>
      </c>
      <c r="CT67" s="379">
        <v>0</v>
      </c>
      <c r="CU67" s="379">
        <v>0</v>
      </c>
      <c r="CV67" s="379">
        <v>0</v>
      </c>
      <c r="CW67" s="379">
        <v>0</v>
      </c>
      <c r="CX67" s="379">
        <v>0</v>
      </c>
      <c r="CY67" s="379">
        <v>0</v>
      </c>
      <c r="CZ67" s="379">
        <v>0</v>
      </c>
      <c r="DA67" s="379">
        <v>0</v>
      </c>
      <c r="DB67" s="379">
        <v>0</v>
      </c>
      <c r="DC67" s="379">
        <v>0</v>
      </c>
      <c r="DD67" s="379">
        <v>0</v>
      </c>
      <c r="DE67" s="379">
        <v>0</v>
      </c>
      <c r="DF67" s="379">
        <v>0</v>
      </c>
      <c r="DG67" s="379">
        <v>0</v>
      </c>
      <c r="DH67" s="380">
        <v>1</v>
      </c>
    </row>
    <row r="68" spans="2:112" ht="13.5" customHeight="1">
      <c r="B68" s="70" t="s">
        <v>541</v>
      </c>
      <c r="C68" s="252" t="s">
        <v>456</v>
      </c>
      <c r="D68" s="379">
        <v>6.4989999999999996E-3</v>
      </c>
      <c r="E68" s="379">
        <v>6.764E-3</v>
      </c>
      <c r="F68" s="379">
        <v>1.0008E-2</v>
      </c>
      <c r="G68" s="379">
        <v>1.6069999999999999E-3</v>
      </c>
      <c r="H68" s="379">
        <v>1.0510000000000001E-3</v>
      </c>
      <c r="I68" s="379">
        <v>6.9849999999999999E-3</v>
      </c>
      <c r="J68" s="379">
        <v>9.3620000000000005E-3</v>
      </c>
      <c r="K68" s="379">
        <v>2.748E-3</v>
      </c>
      <c r="L68" s="379">
        <v>3.107E-3</v>
      </c>
      <c r="M68" s="379">
        <v>6.5189999999999996E-3</v>
      </c>
      <c r="N68" s="379">
        <v>0</v>
      </c>
      <c r="O68" s="379">
        <v>8.3619999999999996E-3</v>
      </c>
      <c r="P68" s="379">
        <v>3.7759999999999998E-3</v>
      </c>
      <c r="Q68" s="379">
        <v>2.1770000000000001E-3</v>
      </c>
      <c r="R68" s="379">
        <v>3.9849999999999998E-3</v>
      </c>
      <c r="S68" s="379">
        <v>1.4590000000000001E-2</v>
      </c>
      <c r="T68" s="379">
        <v>5.6950000000000004E-3</v>
      </c>
      <c r="U68" s="379">
        <v>3.287E-3</v>
      </c>
      <c r="V68" s="379">
        <v>5.3169999999999997E-3</v>
      </c>
      <c r="W68" s="379">
        <v>4.6169999999999996E-3</v>
      </c>
      <c r="X68" s="379">
        <v>0</v>
      </c>
      <c r="Y68" s="379">
        <v>1.0033E-2</v>
      </c>
      <c r="Z68" s="379">
        <v>6.241E-3</v>
      </c>
      <c r="AA68" s="379">
        <v>0</v>
      </c>
      <c r="AB68" s="379">
        <v>2.928E-3</v>
      </c>
      <c r="AC68" s="379">
        <v>4.6870000000000002E-3</v>
      </c>
      <c r="AD68" s="379">
        <v>3.0800000000000001E-4</v>
      </c>
      <c r="AE68" s="379">
        <v>7.8120000000000004E-3</v>
      </c>
      <c r="AF68" s="379">
        <v>6.3470000000000002E-3</v>
      </c>
      <c r="AG68" s="379">
        <v>5.1339999999999997E-3</v>
      </c>
      <c r="AH68" s="379">
        <v>2.5600000000000002E-3</v>
      </c>
      <c r="AI68" s="379">
        <v>8.1089999999999999E-3</v>
      </c>
      <c r="AJ68" s="379">
        <v>9.3010000000000002E-3</v>
      </c>
      <c r="AK68" s="379">
        <v>1.377E-3</v>
      </c>
      <c r="AL68" s="379">
        <v>1.1453E-2</v>
      </c>
      <c r="AM68" s="379">
        <v>1.6764999999999999E-2</v>
      </c>
      <c r="AN68" s="379">
        <v>3.9500000000000004E-3</v>
      </c>
      <c r="AO68" s="379">
        <v>8.6160000000000004E-3</v>
      </c>
      <c r="AP68" s="379">
        <v>3.1519999999999999E-3</v>
      </c>
      <c r="AQ68" s="379">
        <v>8.4449999999999994E-3</v>
      </c>
      <c r="AR68" s="379">
        <v>2.4090000000000001E-3</v>
      </c>
      <c r="AS68" s="379">
        <v>5.8640000000000003E-3</v>
      </c>
      <c r="AT68" s="379">
        <v>5.4910000000000002E-3</v>
      </c>
      <c r="AU68" s="379">
        <v>3.7929999999999999E-3</v>
      </c>
      <c r="AV68" s="379">
        <v>3.1970000000000002E-3</v>
      </c>
      <c r="AW68" s="379">
        <v>3.0769999999999999E-3</v>
      </c>
      <c r="AX68" s="379">
        <v>3.9890000000000004E-3</v>
      </c>
      <c r="AY68" s="379">
        <v>7.1700000000000002E-3</v>
      </c>
      <c r="AZ68" s="379">
        <v>3.5599999999999998E-3</v>
      </c>
      <c r="BA68" s="379">
        <v>2.3739999999999998E-3</v>
      </c>
      <c r="BB68" s="379">
        <v>2.565E-3</v>
      </c>
      <c r="BC68" s="379">
        <v>4.0699999999999998E-3</v>
      </c>
      <c r="BD68" s="379">
        <v>3.2799999999999999E-3</v>
      </c>
      <c r="BE68" s="379">
        <v>0</v>
      </c>
      <c r="BF68" s="379">
        <v>0</v>
      </c>
      <c r="BG68" s="379">
        <v>0</v>
      </c>
      <c r="BH68" s="379">
        <v>1.431E-3</v>
      </c>
      <c r="BI68" s="379">
        <v>4.8500000000000003E-4</v>
      </c>
      <c r="BJ68" s="379">
        <v>3.5239999999999998E-3</v>
      </c>
      <c r="BK68" s="379">
        <v>3.908E-3</v>
      </c>
      <c r="BL68" s="379">
        <v>2.4870000000000001E-3</v>
      </c>
      <c r="BM68" s="379">
        <v>2.333E-3</v>
      </c>
      <c r="BN68" s="379">
        <v>1.0030950000000001</v>
      </c>
      <c r="BO68" s="379">
        <v>2.176E-3</v>
      </c>
      <c r="BP68" s="379">
        <v>1.629E-3</v>
      </c>
      <c r="BQ68" s="379">
        <v>1.9892E-2</v>
      </c>
      <c r="BR68" s="379">
        <v>5.5863000000000003E-2</v>
      </c>
      <c r="BS68" s="379">
        <v>5.493E-2</v>
      </c>
      <c r="BT68" s="379">
        <v>5.5389999999999997E-3</v>
      </c>
      <c r="BU68" s="379">
        <v>7.607E-3</v>
      </c>
      <c r="BV68" s="379">
        <v>4.8139999999999997E-3</v>
      </c>
      <c r="BW68" s="379">
        <v>6.6649999999999999E-3</v>
      </c>
      <c r="BX68" s="379">
        <v>1.7951999999999999E-2</v>
      </c>
      <c r="BY68" s="379">
        <v>1.6223000000000001E-2</v>
      </c>
      <c r="BZ68" s="379">
        <v>2.1232000000000001E-2</v>
      </c>
      <c r="CA68" s="379">
        <v>1.5089999999999999E-3</v>
      </c>
      <c r="CB68" s="379">
        <v>2.2613999999999999E-2</v>
      </c>
      <c r="CC68" s="379">
        <v>5.019E-3</v>
      </c>
      <c r="CD68" s="379">
        <v>3.0349999999999999E-3</v>
      </c>
      <c r="CE68" s="379">
        <v>4.8640000000000003E-3</v>
      </c>
      <c r="CF68" s="379">
        <v>1.4553999999999999E-2</v>
      </c>
      <c r="CG68" s="379">
        <v>2.1113E-2</v>
      </c>
      <c r="CH68" s="379">
        <v>2.6229999999999999E-3</v>
      </c>
      <c r="CI68" s="379">
        <v>9.018E-3</v>
      </c>
      <c r="CJ68" s="379">
        <v>7.6860000000000001E-3</v>
      </c>
      <c r="CK68" s="379">
        <v>1.9910000000000001E-3</v>
      </c>
      <c r="CL68" s="379">
        <v>1.0330000000000001E-2</v>
      </c>
      <c r="CM68" s="379">
        <v>2.9020000000000001E-3</v>
      </c>
      <c r="CN68" s="379">
        <v>9.8010000000000007E-3</v>
      </c>
      <c r="CO68" s="379">
        <v>9.2079999999999992E-3</v>
      </c>
      <c r="CP68" s="379">
        <v>5.1549999999999999E-3</v>
      </c>
      <c r="CQ68" s="379">
        <v>3.5839999999999999E-3</v>
      </c>
      <c r="CR68" s="379">
        <v>5.6740000000000002E-3</v>
      </c>
      <c r="CS68" s="379">
        <v>5.9540000000000001E-3</v>
      </c>
      <c r="CT68" s="379">
        <v>4.071E-3</v>
      </c>
      <c r="CU68" s="379">
        <v>3.258E-3</v>
      </c>
      <c r="CV68" s="379">
        <v>3.6960000000000001E-3</v>
      </c>
      <c r="CW68" s="379">
        <v>3.1510000000000002E-3</v>
      </c>
      <c r="CX68" s="379">
        <v>1.866E-3</v>
      </c>
      <c r="CY68" s="379">
        <v>3.222E-3</v>
      </c>
      <c r="CZ68" s="379">
        <v>7.0689999999999998E-3</v>
      </c>
      <c r="DA68" s="379">
        <v>3.8990000000000001E-3</v>
      </c>
      <c r="DB68" s="379">
        <v>5.6420000000000003E-3</v>
      </c>
      <c r="DC68" s="379">
        <v>7.6889999999999997E-3</v>
      </c>
      <c r="DD68" s="379">
        <v>1.7099999999999999E-3</v>
      </c>
      <c r="DE68" s="379">
        <v>6.0499999999999998E-3</v>
      </c>
      <c r="DF68" s="379">
        <v>1.366E-3</v>
      </c>
      <c r="DG68" s="379">
        <v>1.6574999999999999E-2</v>
      </c>
      <c r="DH68" s="380">
        <v>1.7221949999999999</v>
      </c>
    </row>
    <row r="69" spans="2:112" ht="13.5" customHeight="1">
      <c r="B69" s="70" t="s">
        <v>542</v>
      </c>
      <c r="C69" s="252" t="s">
        <v>457</v>
      </c>
      <c r="D69" s="379">
        <v>0</v>
      </c>
      <c r="E69" s="379">
        <v>0</v>
      </c>
      <c r="F69" s="379">
        <v>0</v>
      </c>
      <c r="G69" s="379">
        <v>0</v>
      </c>
      <c r="H69" s="379">
        <v>0</v>
      </c>
      <c r="I69" s="379">
        <v>0</v>
      </c>
      <c r="J69" s="379">
        <v>0</v>
      </c>
      <c r="K69" s="379">
        <v>0</v>
      </c>
      <c r="L69" s="379">
        <v>0</v>
      </c>
      <c r="M69" s="379">
        <v>0</v>
      </c>
      <c r="N69" s="379">
        <v>0</v>
      </c>
      <c r="O69" s="379">
        <v>0</v>
      </c>
      <c r="P69" s="379">
        <v>0</v>
      </c>
      <c r="Q69" s="379">
        <v>0</v>
      </c>
      <c r="R69" s="379">
        <v>0</v>
      </c>
      <c r="S69" s="379">
        <v>0</v>
      </c>
      <c r="T69" s="379">
        <v>0</v>
      </c>
      <c r="U69" s="379">
        <v>0</v>
      </c>
      <c r="V69" s="379">
        <v>0</v>
      </c>
      <c r="W69" s="379">
        <v>0</v>
      </c>
      <c r="X69" s="379">
        <v>0</v>
      </c>
      <c r="Y69" s="379">
        <v>0</v>
      </c>
      <c r="Z69" s="379">
        <v>0</v>
      </c>
      <c r="AA69" s="379">
        <v>0</v>
      </c>
      <c r="AB69" s="379">
        <v>0</v>
      </c>
      <c r="AC69" s="379">
        <v>0</v>
      </c>
      <c r="AD69" s="379">
        <v>0</v>
      </c>
      <c r="AE69" s="379">
        <v>0</v>
      </c>
      <c r="AF69" s="379">
        <v>0</v>
      </c>
      <c r="AG69" s="379">
        <v>0</v>
      </c>
      <c r="AH69" s="379">
        <v>0</v>
      </c>
      <c r="AI69" s="379">
        <v>0</v>
      </c>
      <c r="AJ69" s="379">
        <v>0</v>
      </c>
      <c r="AK69" s="379">
        <v>0</v>
      </c>
      <c r="AL69" s="379">
        <v>0</v>
      </c>
      <c r="AM69" s="379">
        <v>0</v>
      </c>
      <c r="AN69" s="379">
        <v>0</v>
      </c>
      <c r="AO69" s="379">
        <v>0</v>
      </c>
      <c r="AP69" s="379">
        <v>0</v>
      </c>
      <c r="AQ69" s="379">
        <v>0</v>
      </c>
      <c r="AR69" s="379">
        <v>0</v>
      </c>
      <c r="AS69" s="379">
        <v>0</v>
      </c>
      <c r="AT69" s="379">
        <v>0</v>
      </c>
      <c r="AU69" s="379">
        <v>0</v>
      </c>
      <c r="AV69" s="379">
        <v>0</v>
      </c>
      <c r="AW69" s="379">
        <v>0</v>
      </c>
      <c r="AX69" s="379">
        <v>0</v>
      </c>
      <c r="AY69" s="379">
        <v>0</v>
      </c>
      <c r="AZ69" s="379">
        <v>0</v>
      </c>
      <c r="BA69" s="379">
        <v>0</v>
      </c>
      <c r="BB69" s="379">
        <v>0</v>
      </c>
      <c r="BC69" s="379">
        <v>0</v>
      </c>
      <c r="BD69" s="379">
        <v>0</v>
      </c>
      <c r="BE69" s="379">
        <v>0</v>
      </c>
      <c r="BF69" s="379">
        <v>0</v>
      </c>
      <c r="BG69" s="379">
        <v>0</v>
      </c>
      <c r="BH69" s="379">
        <v>0</v>
      </c>
      <c r="BI69" s="379">
        <v>0</v>
      </c>
      <c r="BJ69" s="379">
        <v>0</v>
      </c>
      <c r="BK69" s="379">
        <v>0</v>
      </c>
      <c r="BL69" s="379">
        <v>0</v>
      </c>
      <c r="BM69" s="379">
        <v>0</v>
      </c>
      <c r="BN69" s="379">
        <v>0</v>
      </c>
      <c r="BO69" s="379">
        <v>1</v>
      </c>
      <c r="BP69" s="379">
        <v>0</v>
      </c>
      <c r="BQ69" s="379">
        <v>0</v>
      </c>
      <c r="BR69" s="379">
        <v>0</v>
      </c>
      <c r="BS69" s="379">
        <v>0</v>
      </c>
      <c r="BT69" s="379">
        <v>0</v>
      </c>
      <c r="BU69" s="379">
        <v>0</v>
      </c>
      <c r="BV69" s="379">
        <v>0</v>
      </c>
      <c r="BW69" s="379">
        <v>0</v>
      </c>
      <c r="BX69" s="379">
        <v>0</v>
      </c>
      <c r="BY69" s="379">
        <v>0</v>
      </c>
      <c r="BZ69" s="379">
        <v>0</v>
      </c>
      <c r="CA69" s="379">
        <v>0</v>
      </c>
      <c r="CB69" s="379">
        <v>0</v>
      </c>
      <c r="CC69" s="379">
        <v>0</v>
      </c>
      <c r="CD69" s="379">
        <v>0</v>
      </c>
      <c r="CE69" s="379">
        <v>0</v>
      </c>
      <c r="CF69" s="379">
        <v>0</v>
      </c>
      <c r="CG69" s="379">
        <v>0</v>
      </c>
      <c r="CH69" s="379">
        <v>0</v>
      </c>
      <c r="CI69" s="379">
        <v>0</v>
      </c>
      <c r="CJ69" s="379">
        <v>0</v>
      </c>
      <c r="CK69" s="379">
        <v>0</v>
      </c>
      <c r="CL69" s="379">
        <v>0</v>
      </c>
      <c r="CM69" s="379">
        <v>0</v>
      </c>
      <c r="CN69" s="379">
        <v>0</v>
      </c>
      <c r="CO69" s="379">
        <v>0</v>
      </c>
      <c r="CP69" s="379">
        <v>0</v>
      </c>
      <c r="CQ69" s="379">
        <v>0</v>
      </c>
      <c r="CR69" s="379">
        <v>0</v>
      </c>
      <c r="CS69" s="379">
        <v>0</v>
      </c>
      <c r="CT69" s="379">
        <v>0</v>
      </c>
      <c r="CU69" s="379">
        <v>0</v>
      </c>
      <c r="CV69" s="379">
        <v>0</v>
      </c>
      <c r="CW69" s="379">
        <v>0</v>
      </c>
      <c r="CX69" s="379">
        <v>0</v>
      </c>
      <c r="CY69" s="379">
        <v>0</v>
      </c>
      <c r="CZ69" s="379">
        <v>0</v>
      </c>
      <c r="DA69" s="379">
        <v>0</v>
      </c>
      <c r="DB69" s="379">
        <v>0</v>
      </c>
      <c r="DC69" s="379">
        <v>0</v>
      </c>
      <c r="DD69" s="379">
        <v>0</v>
      </c>
      <c r="DE69" s="379">
        <v>0</v>
      </c>
      <c r="DF69" s="379">
        <v>0</v>
      </c>
      <c r="DG69" s="379">
        <v>0</v>
      </c>
      <c r="DH69" s="380">
        <v>1</v>
      </c>
    </row>
    <row r="70" spans="2:112" ht="13.5" customHeight="1">
      <c r="B70" s="70" t="s">
        <v>543</v>
      </c>
      <c r="C70" s="252" t="s">
        <v>458</v>
      </c>
      <c r="D70" s="379">
        <v>0</v>
      </c>
      <c r="E70" s="379">
        <v>0</v>
      </c>
      <c r="F70" s="379">
        <v>0</v>
      </c>
      <c r="G70" s="379">
        <v>0</v>
      </c>
      <c r="H70" s="379">
        <v>0</v>
      </c>
      <c r="I70" s="379">
        <v>0</v>
      </c>
      <c r="J70" s="379">
        <v>0</v>
      </c>
      <c r="K70" s="379">
        <v>0</v>
      </c>
      <c r="L70" s="379">
        <v>0</v>
      </c>
      <c r="M70" s="379">
        <v>0</v>
      </c>
      <c r="N70" s="379">
        <v>0</v>
      </c>
      <c r="O70" s="379">
        <v>0</v>
      </c>
      <c r="P70" s="379">
        <v>0</v>
      </c>
      <c r="Q70" s="379">
        <v>0</v>
      </c>
      <c r="R70" s="379">
        <v>0</v>
      </c>
      <c r="S70" s="379">
        <v>0</v>
      </c>
      <c r="T70" s="379">
        <v>0</v>
      </c>
      <c r="U70" s="379">
        <v>0</v>
      </c>
      <c r="V70" s="379">
        <v>0</v>
      </c>
      <c r="W70" s="379">
        <v>0</v>
      </c>
      <c r="X70" s="379">
        <v>0</v>
      </c>
      <c r="Y70" s="379">
        <v>0</v>
      </c>
      <c r="Z70" s="379">
        <v>0</v>
      </c>
      <c r="AA70" s="379">
        <v>0</v>
      </c>
      <c r="AB70" s="379">
        <v>0</v>
      </c>
      <c r="AC70" s="379">
        <v>0</v>
      </c>
      <c r="AD70" s="379">
        <v>0</v>
      </c>
      <c r="AE70" s="379">
        <v>0</v>
      </c>
      <c r="AF70" s="379">
        <v>0</v>
      </c>
      <c r="AG70" s="379">
        <v>0</v>
      </c>
      <c r="AH70" s="379">
        <v>0</v>
      </c>
      <c r="AI70" s="379">
        <v>0</v>
      </c>
      <c r="AJ70" s="379">
        <v>0</v>
      </c>
      <c r="AK70" s="379">
        <v>0</v>
      </c>
      <c r="AL70" s="379">
        <v>0</v>
      </c>
      <c r="AM70" s="379">
        <v>0</v>
      </c>
      <c r="AN70" s="379">
        <v>0</v>
      </c>
      <c r="AO70" s="379">
        <v>0</v>
      </c>
      <c r="AP70" s="379">
        <v>0</v>
      </c>
      <c r="AQ70" s="379">
        <v>0</v>
      </c>
      <c r="AR70" s="379">
        <v>0</v>
      </c>
      <c r="AS70" s="379">
        <v>0</v>
      </c>
      <c r="AT70" s="379">
        <v>0</v>
      </c>
      <c r="AU70" s="379">
        <v>0</v>
      </c>
      <c r="AV70" s="379">
        <v>0</v>
      </c>
      <c r="AW70" s="379">
        <v>0</v>
      </c>
      <c r="AX70" s="379">
        <v>0</v>
      </c>
      <c r="AY70" s="379">
        <v>0</v>
      </c>
      <c r="AZ70" s="379">
        <v>0</v>
      </c>
      <c r="BA70" s="379">
        <v>0</v>
      </c>
      <c r="BB70" s="379">
        <v>0</v>
      </c>
      <c r="BC70" s="379">
        <v>0</v>
      </c>
      <c r="BD70" s="379">
        <v>0</v>
      </c>
      <c r="BE70" s="379">
        <v>0</v>
      </c>
      <c r="BF70" s="379">
        <v>0</v>
      </c>
      <c r="BG70" s="379">
        <v>0</v>
      </c>
      <c r="BH70" s="379">
        <v>0</v>
      </c>
      <c r="BI70" s="379">
        <v>0</v>
      </c>
      <c r="BJ70" s="379">
        <v>0</v>
      </c>
      <c r="BK70" s="379">
        <v>0</v>
      </c>
      <c r="BL70" s="379">
        <v>0</v>
      </c>
      <c r="BM70" s="379">
        <v>0</v>
      </c>
      <c r="BN70" s="379">
        <v>0</v>
      </c>
      <c r="BO70" s="379">
        <v>0</v>
      </c>
      <c r="BP70" s="379">
        <v>1</v>
      </c>
      <c r="BQ70" s="379">
        <v>0</v>
      </c>
      <c r="BR70" s="379">
        <v>0</v>
      </c>
      <c r="BS70" s="379">
        <v>0</v>
      </c>
      <c r="BT70" s="379">
        <v>0</v>
      </c>
      <c r="BU70" s="379">
        <v>0</v>
      </c>
      <c r="BV70" s="379">
        <v>0</v>
      </c>
      <c r="BW70" s="379">
        <v>0</v>
      </c>
      <c r="BX70" s="379">
        <v>0</v>
      </c>
      <c r="BY70" s="379">
        <v>0</v>
      </c>
      <c r="BZ70" s="379">
        <v>0</v>
      </c>
      <c r="CA70" s="379">
        <v>0</v>
      </c>
      <c r="CB70" s="379">
        <v>0</v>
      </c>
      <c r="CC70" s="379">
        <v>0</v>
      </c>
      <c r="CD70" s="379">
        <v>0</v>
      </c>
      <c r="CE70" s="379">
        <v>0</v>
      </c>
      <c r="CF70" s="379">
        <v>0</v>
      </c>
      <c r="CG70" s="379">
        <v>0</v>
      </c>
      <c r="CH70" s="379">
        <v>0</v>
      </c>
      <c r="CI70" s="379">
        <v>0</v>
      </c>
      <c r="CJ70" s="379">
        <v>0</v>
      </c>
      <c r="CK70" s="379">
        <v>0</v>
      </c>
      <c r="CL70" s="379">
        <v>0</v>
      </c>
      <c r="CM70" s="379">
        <v>0</v>
      </c>
      <c r="CN70" s="379">
        <v>0</v>
      </c>
      <c r="CO70" s="379">
        <v>0</v>
      </c>
      <c r="CP70" s="379">
        <v>0</v>
      </c>
      <c r="CQ70" s="379">
        <v>0</v>
      </c>
      <c r="CR70" s="379">
        <v>0</v>
      </c>
      <c r="CS70" s="379">
        <v>0</v>
      </c>
      <c r="CT70" s="379">
        <v>0</v>
      </c>
      <c r="CU70" s="379">
        <v>0</v>
      </c>
      <c r="CV70" s="379">
        <v>0</v>
      </c>
      <c r="CW70" s="379">
        <v>0</v>
      </c>
      <c r="CX70" s="379">
        <v>0</v>
      </c>
      <c r="CY70" s="379">
        <v>0</v>
      </c>
      <c r="CZ70" s="379">
        <v>0</v>
      </c>
      <c r="DA70" s="379">
        <v>0</v>
      </c>
      <c r="DB70" s="379">
        <v>0</v>
      </c>
      <c r="DC70" s="379">
        <v>0</v>
      </c>
      <c r="DD70" s="379">
        <v>0</v>
      </c>
      <c r="DE70" s="379">
        <v>0</v>
      </c>
      <c r="DF70" s="379">
        <v>0</v>
      </c>
      <c r="DG70" s="379">
        <v>0</v>
      </c>
      <c r="DH70" s="380">
        <v>1</v>
      </c>
    </row>
    <row r="71" spans="2:112" ht="13.5" customHeight="1">
      <c r="B71" s="70" t="s">
        <v>544</v>
      </c>
      <c r="C71" s="252" t="s">
        <v>459</v>
      </c>
      <c r="D71" s="379">
        <v>1.2744999999999999E-2</v>
      </c>
      <c r="E71" s="379">
        <v>2.0431999999999999E-2</v>
      </c>
      <c r="F71" s="379">
        <v>5.2442000000000003E-2</v>
      </c>
      <c r="G71" s="379">
        <v>7.5960000000000003E-3</v>
      </c>
      <c r="H71" s="379">
        <v>3.7650000000000001E-3</v>
      </c>
      <c r="I71" s="379">
        <v>6.8744E-2</v>
      </c>
      <c r="J71" s="379">
        <v>1.9744000000000001E-2</v>
      </c>
      <c r="K71" s="379">
        <v>1.4461999999999999E-2</v>
      </c>
      <c r="L71" s="379">
        <v>1.3158E-2</v>
      </c>
      <c r="M71" s="379">
        <v>8.4829999999999992E-3</v>
      </c>
      <c r="N71" s="379">
        <v>0</v>
      </c>
      <c r="O71" s="379">
        <v>3.1476999999999998E-2</v>
      </c>
      <c r="P71" s="379">
        <v>1.7181999999999999E-2</v>
      </c>
      <c r="Q71" s="379">
        <v>1.7368000000000001E-2</v>
      </c>
      <c r="R71" s="379">
        <v>1.4126E-2</v>
      </c>
      <c r="S71" s="379">
        <v>0.110583</v>
      </c>
      <c r="T71" s="379">
        <v>1.4414E-2</v>
      </c>
      <c r="U71" s="379">
        <v>2.3595000000000001E-2</v>
      </c>
      <c r="V71" s="379">
        <v>5.3329000000000001E-2</v>
      </c>
      <c r="W71" s="379">
        <v>5.5051000000000003E-2</v>
      </c>
      <c r="X71" s="379">
        <v>0</v>
      </c>
      <c r="Y71" s="379">
        <v>3.4404999999999998E-2</v>
      </c>
      <c r="Z71" s="379">
        <v>1.1747E-2</v>
      </c>
      <c r="AA71" s="379">
        <v>0</v>
      </c>
      <c r="AB71" s="379">
        <v>1.2512000000000001E-2</v>
      </c>
      <c r="AC71" s="379">
        <v>1.3332E-2</v>
      </c>
      <c r="AD71" s="379">
        <v>1.0873000000000001E-2</v>
      </c>
      <c r="AE71" s="379">
        <v>1.8783000000000001E-2</v>
      </c>
      <c r="AF71" s="379">
        <v>2.5491E-2</v>
      </c>
      <c r="AG71" s="379">
        <v>2.6466E-2</v>
      </c>
      <c r="AH71" s="379">
        <v>2.4969000000000002E-2</v>
      </c>
      <c r="AI71" s="379">
        <v>3.5221000000000002E-2</v>
      </c>
      <c r="AJ71" s="379">
        <v>3.7643999999999997E-2</v>
      </c>
      <c r="AK71" s="379">
        <v>6.0748000000000003E-2</v>
      </c>
      <c r="AL71" s="379">
        <v>3.4004E-2</v>
      </c>
      <c r="AM71" s="379">
        <v>0.14832500000000001</v>
      </c>
      <c r="AN71" s="379">
        <v>1.2285000000000001E-2</v>
      </c>
      <c r="AO71" s="379">
        <v>9.2598E-2</v>
      </c>
      <c r="AP71" s="379">
        <v>1.2744E-2</v>
      </c>
      <c r="AQ71" s="379">
        <v>0.106104</v>
      </c>
      <c r="AR71" s="379">
        <v>1.3899E-2</v>
      </c>
      <c r="AS71" s="379">
        <v>9.2460000000000007E-3</v>
      </c>
      <c r="AT71" s="379">
        <v>2.3451E-2</v>
      </c>
      <c r="AU71" s="379">
        <v>1.5980999999999999E-2</v>
      </c>
      <c r="AV71" s="379">
        <v>1.103E-2</v>
      </c>
      <c r="AW71" s="379">
        <v>1.3079E-2</v>
      </c>
      <c r="AX71" s="379">
        <v>2.2529E-2</v>
      </c>
      <c r="AY71" s="379">
        <v>2.5683999999999998E-2</v>
      </c>
      <c r="AZ71" s="379">
        <v>1.0108000000000001E-2</v>
      </c>
      <c r="BA71" s="379">
        <v>8.1679999999999999E-3</v>
      </c>
      <c r="BB71" s="379">
        <v>5.9350000000000002E-3</v>
      </c>
      <c r="BC71" s="379">
        <v>1.3431999999999999E-2</v>
      </c>
      <c r="BD71" s="379">
        <v>6.6429999999999996E-3</v>
      </c>
      <c r="BE71" s="379">
        <v>0</v>
      </c>
      <c r="BF71" s="379">
        <v>0</v>
      </c>
      <c r="BG71" s="379">
        <v>0</v>
      </c>
      <c r="BH71" s="379">
        <v>1.1302E-2</v>
      </c>
      <c r="BI71" s="379">
        <v>1.5460000000000001E-3</v>
      </c>
      <c r="BJ71" s="379">
        <v>1.4382000000000001E-2</v>
      </c>
      <c r="BK71" s="379">
        <v>1.4158E-2</v>
      </c>
      <c r="BL71" s="379">
        <v>3.1238999999999999E-2</v>
      </c>
      <c r="BM71" s="379">
        <v>5.1050000000000002E-3</v>
      </c>
      <c r="BN71" s="379">
        <v>4.7019999999999996E-3</v>
      </c>
      <c r="BO71" s="379">
        <v>5.2900000000000004E-3</v>
      </c>
      <c r="BP71" s="379">
        <v>5.2519999999999997E-3</v>
      </c>
      <c r="BQ71" s="379">
        <v>1.1017319999999999</v>
      </c>
      <c r="BR71" s="379">
        <v>2.1396999999999999E-2</v>
      </c>
      <c r="BS71" s="379">
        <v>5.5182000000000002E-2</v>
      </c>
      <c r="BT71" s="379">
        <v>6.5034999999999996E-2</v>
      </c>
      <c r="BU71" s="379">
        <v>2.5857000000000002E-2</v>
      </c>
      <c r="BV71" s="379">
        <v>6.1700000000000001E-3</v>
      </c>
      <c r="BW71" s="379">
        <v>1.4513E-2</v>
      </c>
      <c r="BX71" s="379">
        <v>6.8110000000000002E-3</v>
      </c>
      <c r="BY71" s="379">
        <v>5.5900000000000004E-4</v>
      </c>
      <c r="BZ71" s="379">
        <v>4.5303999999999997E-2</v>
      </c>
      <c r="CA71" s="379">
        <v>5.391E-3</v>
      </c>
      <c r="CB71" s="379">
        <v>6.3530000000000001E-3</v>
      </c>
      <c r="CC71" s="379">
        <v>2.5760000000000002E-3</v>
      </c>
      <c r="CD71" s="379">
        <v>4.457E-3</v>
      </c>
      <c r="CE71" s="379">
        <v>3.4559999999999999E-3</v>
      </c>
      <c r="CF71" s="379">
        <v>4.7461000000000003E-2</v>
      </c>
      <c r="CG71" s="379">
        <v>1.5188999999999999E-2</v>
      </c>
      <c r="CH71" s="379">
        <v>6.0879999999999997E-3</v>
      </c>
      <c r="CI71" s="379">
        <v>1.4593999999999999E-2</v>
      </c>
      <c r="CJ71" s="379">
        <v>7.3379999999999999E-3</v>
      </c>
      <c r="CK71" s="379">
        <v>3.852E-3</v>
      </c>
      <c r="CL71" s="379">
        <v>6.2049999999999996E-3</v>
      </c>
      <c r="CM71" s="379">
        <v>7.6779999999999999E-3</v>
      </c>
      <c r="CN71" s="379">
        <v>1.1226E-2</v>
      </c>
      <c r="CO71" s="379">
        <v>1.8148000000000001E-2</v>
      </c>
      <c r="CP71" s="379">
        <v>1.0852000000000001E-2</v>
      </c>
      <c r="CQ71" s="379">
        <v>8.6979999999999991E-3</v>
      </c>
      <c r="CR71" s="379">
        <v>2.3987999999999999E-2</v>
      </c>
      <c r="CS71" s="379">
        <v>1.9435999999999998E-2</v>
      </c>
      <c r="CT71" s="379">
        <v>1.3687E-2</v>
      </c>
      <c r="CU71" s="379">
        <v>4.7809999999999997E-3</v>
      </c>
      <c r="CV71" s="379">
        <v>8.6269999999999993E-3</v>
      </c>
      <c r="CW71" s="379">
        <v>6.8640000000000003E-3</v>
      </c>
      <c r="CX71" s="379">
        <v>5.045E-3</v>
      </c>
      <c r="CY71" s="379">
        <v>6.489E-3</v>
      </c>
      <c r="CZ71" s="379">
        <v>4.7532999999999999E-2</v>
      </c>
      <c r="DA71" s="379">
        <v>2.0049999999999998E-2</v>
      </c>
      <c r="DB71" s="379">
        <v>2.3255999999999999E-2</v>
      </c>
      <c r="DC71" s="379">
        <v>3.4672000000000001E-2</v>
      </c>
      <c r="DD71" s="379">
        <v>7.1050000000000002E-3</v>
      </c>
      <c r="DE71" s="379">
        <v>1.9678000000000001E-2</v>
      </c>
      <c r="DF71" s="379">
        <v>4.5120000000000004E-3</v>
      </c>
      <c r="DG71" s="379">
        <v>5.6189999999999999E-3</v>
      </c>
      <c r="DH71" s="380">
        <v>3.3225669999999998</v>
      </c>
    </row>
    <row r="72" spans="2:112" ht="13.5" customHeight="1">
      <c r="B72" s="70" t="s">
        <v>545</v>
      </c>
      <c r="C72" s="252" t="s">
        <v>460</v>
      </c>
      <c r="D72" s="379">
        <v>2.12E-4</v>
      </c>
      <c r="E72" s="379">
        <v>1.75E-4</v>
      </c>
      <c r="F72" s="379">
        <v>3.48E-4</v>
      </c>
      <c r="G72" s="379">
        <v>2.0799999999999999E-4</v>
      </c>
      <c r="H72" s="379">
        <v>8.6000000000000003E-5</v>
      </c>
      <c r="I72" s="379">
        <v>6.38E-4</v>
      </c>
      <c r="J72" s="379">
        <v>2.1900000000000001E-4</v>
      </c>
      <c r="K72" s="379">
        <v>1.0939999999999999E-3</v>
      </c>
      <c r="L72" s="379">
        <v>1.191E-3</v>
      </c>
      <c r="M72" s="379">
        <v>8.2299999999999995E-4</v>
      </c>
      <c r="N72" s="379">
        <v>0</v>
      </c>
      <c r="O72" s="379">
        <v>6.228E-3</v>
      </c>
      <c r="P72" s="379">
        <v>9.7099999999999997E-4</v>
      </c>
      <c r="Q72" s="379">
        <v>2.14E-4</v>
      </c>
      <c r="R72" s="379">
        <v>2.63E-4</v>
      </c>
      <c r="S72" s="379">
        <v>1.188E-3</v>
      </c>
      <c r="T72" s="379">
        <v>3.5500000000000001E-4</v>
      </c>
      <c r="U72" s="379">
        <v>4.0400000000000001E-4</v>
      </c>
      <c r="V72" s="379">
        <v>5.7400000000000003E-3</v>
      </c>
      <c r="W72" s="379">
        <v>8.61E-4</v>
      </c>
      <c r="X72" s="379">
        <v>0</v>
      </c>
      <c r="Y72" s="379">
        <v>1.165E-3</v>
      </c>
      <c r="Z72" s="379">
        <v>2.1000000000000001E-4</v>
      </c>
      <c r="AA72" s="379">
        <v>0</v>
      </c>
      <c r="AB72" s="379">
        <v>1.2179999999999999E-3</v>
      </c>
      <c r="AC72" s="379">
        <v>7.3200000000000001E-4</v>
      </c>
      <c r="AD72" s="379">
        <v>6.3999999999999997E-5</v>
      </c>
      <c r="AE72" s="379">
        <v>3.9599999999999998E-4</v>
      </c>
      <c r="AF72" s="379">
        <v>1.219E-3</v>
      </c>
      <c r="AG72" s="379">
        <v>1.1039999999999999E-3</v>
      </c>
      <c r="AH72" s="379">
        <v>2.2100000000000001E-4</v>
      </c>
      <c r="AI72" s="379">
        <v>4.7450000000000001E-3</v>
      </c>
      <c r="AJ72" s="379">
        <v>4.3899999999999999E-4</v>
      </c>
      <c r="AK72" s="379">
        <v>3.3799999999999998E-4</v>
      </c>
      <c r="AL72" s="379">
        <v>3.568E-3</v>
      </c>
      <c r="AM72" s="379">
        <v>1.7650000000000001E-3</v>
      </c>
      <c r="AN72" s="379">
        <v>2.1640000000000001E-3</v>
      </c>
      <c r="AO72" s="379">
        <v>4.9439999999999996E-3</v>
      </c>
      <c r="AP72" s="379">
        <v>6.1399999999999996E-4</v>
      </c>
      <c r="AQ72" s="379">
        <v>7.2599999999999997E-4</v>
      </c>
      <c r="AR72" s="379">
        <v>5.7300000000000005E-4</v>
      </c>
      <c r="AS72" s="379">
        <v>9.0899999999999998E-4</v>
      </c>
      <c r="AT72" s="379">
        <v>1.2800000000000001E-3</v>
      </c>
      <c r="AU72" s="379">
        <v>6.38E-4</v>
      </c>
      <c r="AV72" s="379">
        <v>5.2400000000000005E-4</v>
      </c>
      <c r="AW72" s="379">
        <v>6.7699999999999998E-4</v>
      </c>
      <c r="AX72" s="379">
        <v>1.1460000000000001E-3</v>
      </c>
      <c r="AY72" s="379">
        <v>7.1000000000000002E-4</v>
      </c>
      <c r="AZ72" s="379">
        <v>4.1199999999999999E-4</v>
      </c>
      <c r="BA72" s="379">
        <v>1.2999999999999999E-4</v>
      </c>
      <c r="BB72" s="379">
        <v>2.02E-4</v>
      </c>
      <c r="BC72" s="379">
        <v>6.0999999999999997E-4</v>
      </c>
      <c r="BD72" s="379">
        <v>4.3300000000000001E-4</v>
      </c>
      <c r="BE72" s="379">
        <v>0</v>
      </c>
      <c r="BF72" s="379">
        <v>0</v>
      </c>
      <c r="BG72" s="379">
        <v>0</v>
      </c>
      <c r="BH72" s="379">
        <v>1.083E-3</v>
      </c>
      <c r="BI72" s="379">
        <v>1E-4</v>
      </c>
      <c r="BJ72" s="379">
        <v>1.1349999999999999E-3</v>
      </c>
      <c r="BK72" s="379">
        <v>5.3899999999999998E-4</v>
      </c>
      <c r="BL72" s="379">
        <v>1.155E-3</v>
      </c>
      <c r="BM72" s="379">
        <v>3.59E-4</v>
      </c>
      <c r="BN72" s="379">
        <v>4.5600000000000003E-4</v>
      </c>
      <c r="BO72" s="379">
        <v>2.7900000000000001E-4</v>
      </c>
      <c r="BP72" s="379">
        <v>2.7E-4</v>
      </c>
      <c r="BQ72" s="379">
        <v>5.2259999999999997E-3</v>
      </c>
      <c r="BR72" s="379">
        <v>1.0026809999999999</v>
      </c>
      <c r="BS72" s="379">
        <v>9.0799999999999995E-4</v>
      </c>
      <c r="BT72" s="379">
        <v>1.4599999999999999E-3</v>
      </c>
      <c r="BU72" s="379">
        <v>1.6199999999999999E-3</v>
      </c>
      <c r="BV72" s="379">
        <v>4.0499999999999998E-4</v>
      </c>
      <c r="BW72" s="379">
        <v>7.4200000000000004E-4</v>
      </c>
      <c r="BX72" s="379">
        <v>1.9000000000000001E-4</v>
      </c>
      <c r="BY72" s="379">
        <v>3.6999999999999998E-5</v>
      </c>
      <c r="BZ72" s="379">
        <v>7.27E-4</v>
      </c>
      <c r="CA72" s="379">
        <v>2.6899999999999998E-4</v>
      </c>
      <c r="CB72" s="379">
        <v>3.5300000000000002E-4</v>
      </c>
      <c r="CC72" s="379">
        <v>1.7000000000000001E-4</v>
      </c>
      <c r="CD72" s="379">
        <v>1.7200000000000001E-4</v>
      </c>
      <c r="CE72" s="379">
        <v>8.8999999999999995E-5</v>
      </c>
      <c r="CF72" s="379">
        <v>4.2099999999999999E-4</v>
      </c>
      <c r="CG72" s="379">
        <v>4.4799999999999999E-4</v>
      </c>
      <c r="CH72" s="379">
        <v>3.5100000000000002E-4</v>
      </c>
      <c r="CI72" s="379">
        <v>5.2499999999999997E-4</v>
      </c>
      <c r="CJ72" s="379">
        <v>4.6000000000000001E-4</v>
      </c>
      <c r="CK72" s="379">
        <v>1.8200000000000001E-4</v>
      </c>
      <c r="CL72" s="379">
        <v>4.4700000000000002E-4</v>
      </c>
      <c r="CM72" s="379">
        <v>4.2700000000000002E-4</v>
      </c>
      <c r="CN72" s="379">
        <v>9.990000000000001E-4</v>
      </c>
      <c r="CO72" s="379">
        <v>9.6199999999999996E-4</v>
      </c>
      <c r="CP72" s="379">
        <v>1.3090000000000001E-3</v>
      </c>
      <c r="CQ72" s="379">
        <v>6.9800000000000005E-4</v>
      </c>
      <c r="CR72" s="379">
        <v>2.4380000000000001E-3</v>
      </c>
      <c r="CS72" s="379">
        <v>2.2160000000000001E-3</v>
      </c>
      <c r="CT72" s="379">
        <v>1.8220000000000001E-3</v>
      </c>
      <c r="CU72" s="379">
        <v>5.1500000000000005E-4</v>
      </c>
      <c r="CV72" s="379">
        <v>2.5599999999999999E-4</v>
      </c>
      <c r="CW72" s="379">
        <v>2.13E-4</v>
      </c>
      <c r="CX72" s="379">
        <v>6.5300000000000004E-4</v>
      </c>
      <c r="CY72" s="379">
        <v>4.9799999999999996E-4</v>
      </c>
      <c r="CZ72" s="379">
        <v>6.3480000000000003E-3</v>
      </c>
      <c r="DA72" s="379">
        <v>4.8640000000000003E-3</v>
      </c>
      <c r="DB72" s="379">
        <v>2.6099999999999999E-3</v>
      </c>
      <c r="DC72" s="379">
        <v>7.0299999999999996E-4</v>
      </c>
      <c r="DD72" s="379">
        <v>9.3199999999999999E-4</v>
      </c>
      <c r="DE72" s="379">
        <v>1.578E-3</v>
      </c>
      <c r="DF72" s="379">
        <v>2.52E-4</v>
      </c>
      <c r="DG72" s="379">
        <v>2.34E-4</v>
      </c>
      <c r="DH72" s="380">
        <v>1.1088800000000001</v>
      </c>
    </row>
    <row r="73" spans="2:112" ht="13.5" customHeight="1">
      <c r="B73" s="70" t="s">
        <v>546</v>
      </c>
      <c r="C73" s="252" t="s">
        <v>461</v>
      </c>
      <c r="D73" s="379">
        <v>1.1299999999999999E-3</v>
      </c>
      <c r="E73" s="379">
        <v>1.916E-3</v>
      </c>
      <c r="F73" s="379">
        <v>1.8270000000000001E-3</v>
      </c>
      <c r="G73" s="379">
        <v>9.2299999999999999E-4</v>
      </c>
      <c r="H73" s="379">
        <v>5.5800000000000001E-4</v>
      </c>
      <c r="I73" s="379">
        <v>6.4060000000000002E-3</v>
      </c>
      <c r="J73" s="379">
        <v>3.8110000000000002E-3</v>
      </c>
      <c r="K73" s="379">
        <v>2.385E-3</v>
      </c>
      <c r="L73" s="379">
        <v>5.535E-3</v>
      </c>
      <c r="M73" s="379">
        <v>5.4199999999999995E-4</v>
      </c>
      <c r="N73" s="379">
        <v>0</v>
      </c>
      <c r="O73" s="379">
        <v>4.0600000000000002E-3</v>
      </c>
      <c r="P73" s="379">
        <v>1.6789999999999999E-3</v>
      </c>
      <c r="Q73" s="379">
        <v>1.1509999999999999E-3</v>
      </c>
      <c r="R73" s="379">
        <v>7.8700000000000005E-4</v>
      </c>
      <c r="S73" s="379">
        <v>9.6109999999999998E-3</v>
      </c>
      <c r="T73" s="379">
        <v>1.2819999999999999E-3</v>
      </c>
      <c r="U73" s="379">
        <v>6.8000000000000005E-4</v>
      </c>
      <c r="V73" s="379">
        <v>5.692E-3</v>
      </c>
      <c r="W73" s="379">
        <v>3.4250000000000001E-3</v>
      </c>
      <c r="X73" s="379">
        <v>0</v>
      </c>
      <c r="Y73" s="379">
        <v>4.4180000000000001E-3</v>
      </c>
      <c r="Z73" s="379">
        <v>1.596E-3</v>
      </c>
      <c r="AA73" s="379">
        <v>0</v>
      </c>
      <c r="AB73" s="379">
        <v>4.6719999999999999E-3</v>
      </c>
      <c r="AC73" s="379">
        <v>1.333E-3</v>
      </c>
      <c r="AD73" s="379">
        <v>1.17E-4</v>
      </c>
      <c r="AE73" s="379">
        <v>8.4500000000000005E-4</v>
      </c>
      <c r="AF73" s="379">
        <v>1.0820000000000001E-3</v>
      </c>
      <c r="AG73" s="379">
        <v>1.072E-3</v>
      </c>
      <c r="AH73" s="379">
        <v>6.3199999999999997E-4</v>
      </c>
      <c r="AI73" s="379">
        <v>1.5100000000000001E-3</v>
      </c>
      <c r="AJ73" s="379">
        <v>1.8309999999999999E-3</v>
      </c>
      <c r="AK73" s="379">
        <v>2.3699999999999999E-4</v>
      </c>
      <c r="AL73" s="379">
        <v>2.2790000000000002E-3</v>
      </c>
      <c r="AM73" s="379">
        <v>3.4400000000000001E-4</v>
      </c>
      <c r="AN73" s="379">
        <v>2.0950000000000001E-3</v>
      </c>
      <c r="AO73" s="379">
        <v>2.297E-3</v>
      </c>
      <c r="AP73" s="379">
        <v>3.0400000000000002E-4</v>
      </c>
      <c r="AQ73" s="379">
        <v>1.732E-3</v>
      </c>
      <c r="AR73" s="379">
        <v>1.7200000000000001E-4</v>
      </c>
      <c r="AS73" s="379">
        <v>7.4100000000000001E-4</v>
      </c>
      <c r="AT73" s="379">
        <v>8.9599999999999999E-4</v>
      </c>
      <c r="AU73" s="379">
        <v>1.2669999999999999E-3</v>
      </c>
      <c r="AV73" s="379">
        <v>9.9700000000000006E-4</v>
      </c>
      <c r="AW73" s="379">
        <v>8.2600000000000002E-4</v>
      </c>
      <c r="AX73" s="379">
        <v>1.1460000000000001E-3</v>
      </c>
      <c r="AY73" s="379">
        <v>1.477E-3</v>
      </c>
      <c r="AZ73" s="379">
        <v>6.78E-4</v>
      </c>
      <c r="BA73" s="379">
        <v>2.92E-4</v>
      </c>
      <c r="BB73" s="379">
        <v>5.71E-4</v>
      </c>
      <c r="BC73" s="379">
        <v>1.1720000000000001E-3</v>
      </c>
      <c r="BD73" s="379">
        <v>2.8299999999999999E-4</v>
      </c>
      <c r="BE73" s="379">
        <v>0</v>
      </c>
      <c r="BF73" s="379">
        <v>0</v>
      </c>
      <c r="BG73" s="379">
        <v>0</v>
      </c>
      <c r="BH73" s="379">
        <v>4.9899999999999999E-4</v>
      </c>
      <c r="BI73" s="379">
        <v>2.5300000000000002E-4</v>
      </c>
      <c r="BJ73" s="379">
        <v>1.3339999999999999E-3</v>
      </c>
      <c r="BK73" s="379">
        <v>1.5510000000000001E-3</v>
      </c>
      <c r="BL73" s="379">
        <v>2.2420000000000001E-3</v>
      </c>
      <c r="BM73" s="379">
        <v>1.5510000000000001E-3</v>
      </c>
      <c r="BN73" s="379">
        <v>2.0209999999999998E-3</v>
      </c>
      <c r="BO73" s="379">
        <v>1.4E-3</v>
      </c>
      <c r="BP73" s="379">
        <v>1.371E-3</v>
      </c>
      <c r="BQ73" s="379">
        <v>1.0009999999999999E-3</v>
      </c>
      <c r="BR73" s="379">
        <v>3.2330000000000002E-3</v>
      </c>
      <c r="BS73" s="379">
        <v>1.092066</v>
      </c>
      <c r="BT73" s="379">
        <v>9.384E-3</v>
      </c>
      <c r="BU73" s="379">
        <v>4.9529999999999999E-3</v>
      </c>
      <c r="BV73" s="379">
        <v>1.8289999999999999E-3</v>
      </c>
      <c r="BW73" s="379">
        <v>2.467E-3</v>
      </c>
      <c r="BX73" s="379">
        <v>7.1900000000000002E-4</v>
      </c>
      <c r="BY73" s="379">
        <v>1.6899999999999999E-4</v>
      </c>
      <c r="BZ73" s="379">
        <v>8.8909999999999996E-3</v>
      </c>
      <c r="CA73" s="379">
        <v>1.364E-3</v>
      </c>
      <c r="CB73" s="379">
        <v>1.328E-2</v>
      </c>
      <c r="CC73" s="379">
        <v>1.0369999999999999E-3</v>
      </c>
      <c r="CD73" s="379">
        <v>9.5500000000000001E-4</v>
      </c>
      <c r="CE73" s="379">
        <v>4.3800000000000002E-4</v>
      </c>
      <c r="CF73" s="379">
        <v>2.5439999999999998E-3</v>
      </c>
      <c r="CG73" s="379">
        <v>6.2420000000000002E-3</v>
      </c>
      <c r="CH73" s="379">
        <v>9.9500000000000001E-4</v>
      </c>
      <c r="CI73" s="379">
        <v>6.9259999999999999E-3</v>
      </c>
      <c r="CJ73" s="379">
        <v>1.2689999999999999E-3</v>
      </c>
      <c r="CK73" s="379">
        <v>7.2800000000000002E-4</v>
      </c>
      <c r="CL73" s="379">
        <v>2.248E-3</v>
      </c>
      <c r="CM73" s="379">
        <v>1.6440000000000001E-3</v>
      </c>
      <c r="CN73" s="379">
        <v>4.8710000000000003E-3</v>
      </c>
      <c r="CO73" s="379">
        <v>7.2300000000000003E-3</v>
      </c>
      <c r="CP73" s="379">
        <v>1.4668E-2</v>
      </c>
      <c r="CQ73" s="379">
        <v>4.4939999999999997E-3</v>
      </c>
      <c r="CR73" s="379">
        <v>5.215E-3</v>
      </c>
      <c r="CS73" s="379">
        <v>5.6030000000000003E-3</v>
      </c>
      <c r="CT73" s="379">
        <v>9.3989999999999994E-3</v>
      </c>
      <c r="CU73" s="379">
        <v>2.859E-3</v>
      </c>
      <c r="CV73" s="379">
        <v>1.4760000000000001E-3</v>
      </c>
      <c r="CW73" s="379">
        <v>1.0549999999999999E-3</v>
      </c>
      <c r="CX73" s="379">
        <v>1.5590000000000001E-3</v>
      </c>
      <c r="CY73" s="379">
        <v>1.8990000000000001E-3</v>
      </c>
      <c r="CZ73" s="379">
        <v>1.5582E-2</v>
      </c>
      <c r="DA73" s="379">
        <v>1.0043E-2</v>
      </c>
      <c r="DB73" s="379">
        <v>1.6080000000000001E-2</v>
      </c>
      <c r="DC73" s="379">
        <v>8.0330000000000002E-3</v>
      </c>
      <c r="DD73" s="379">
        <v>2.4659999999999999E-3</v>
      </c>
      <c r="DE73" s="379">
        <v>7.0499999999999998E-3</v>
      </c>
      <c r="DF73" s="379">
        <v>7.6499999999999995E-4</v>
      </c>
      <c r="DG73" s="379">
        <v>1.9469999999999999E-3</v>
      </c>
      <c r="DH73" s="380">
        <v>1.391208</v>
      </c>
    </row>
    <row r="74" spans="2:112" ht="13.5" customHeight="1">
      <c r="B74" s="70" t="s">
        <v>547</v>
      </c>
      <c r="C74" s="252" t="s">
        <v>462</v>
      </c>
      <c r="D74" s="379">
        <v>8.7500000000000002E-4</v>
      </c>
      <c r="E74" s="379">
        <v>1.0319999999999999E-3</v>
      </c>
      <c r="F74" s="379">
        <v>2.0339999999999998E-3</v>
      </c>
      <c r="G74" s="379">
        <v>6.0499999999999996E-4</v>
      </c>
      <c r="H74" s="379">
        <v>4.2000000000000002E-4</v>
      </c>
      <c r="I74" s="379">
        <v>5.9930000000000001E-3</v>
      </c>
      <c r="J74" s="379">
        <v>2.3609999999999998E-3</v>
      </c>
      <c r="K74" s="379">
        <v>2.2650000000000001E-3</v>
      </c>
      <c r="L74" s="379">
        <v>1.33E-3</v>
      </c>
      <c r="M74" s="379">
        <v>2.2499999999999998E-3</v>
      </c>
      <c r="N74" s="379">
        <v>0</v>
      </c>
      <c r="O74" s="379">
        <v>8.2799999999999996E-4</v>
      </c>
      <c r="P74" s="379">
        <v>1.2639999999999999E-3</v>
      </c>
      <c r="Q74" s="379">
        <v>1.0510000000000001E-3</v>
      </c>
      <c r="R74" s="379">
        <v>7.54E-4</v>
      </c>
      <c r="S74" s="379">
        <v>4.8739999999999999E-3</v>
      </c>
      <c r="T74" s="379">
        <v>1.328E-3</v>
      </c>
      <c r="U74" s="379">
        <v>1.361E-3</v>
      </c>
      <c r="V74" s="379">
        <v>1.1316E-2</v>
      </c>
      <c r="W74" s="379">
        <v>3.686E-3</v>
      </c>
      <c r="X74" s="379">
        <v>0</v>
      </c>
      <c r="Y74" s="379">
        <v>8.6200000000000003E-4</v>
      </c>
      <c r="Z74" s="379">
        <v>4.2499999999999998E-4</v>
      </c>
      <c r="AA74" s="379">
        <v>0</v>
      </c>
      <c r="AB74" s="379">
        <v>4.1900000000000001E-3</v>
      </c>
      <c r="AC74" s="379">
        <v>1.1559999999999999E-3</v>
      </c>
      <c r="AD74" s="379">
        <v>2.42E-4</v>
      </c>
      <c r="AE74" s="379">
        <v>8.1300000000000003E-4</v>
      </c>
      <c r="AF74" s="379">
        <v>7.0100000000000002E-4</v>
      </c>
      <c r="AG74" s="379">
        <v>8.6799999999999996E-4</v>
      </c>
      <c r="AH74" s="379">
        <v>7.0899999999999999E-4</v>
      </c>
      <c r="AI74" s="379">
        <v>1.1360000000000001E-3</v>
      </c>
      <c r="AJ74" s="379">
        <v>5.535E-3</v>
      </c>
      <c r="AK74" s="379">
        <v>1.0189999999999999E-3</v>
      </c>
      <c r="AL74" s="379">
        <v>4.7109999999999999E-3</v>
      </c>
      <c r="AM74" s="379">
        <v>2.5600000000000002E-3</v>
      </c>
      <c r="AN74" s="379">
        <v>5.3799999999999996E-4</v>
      </c>
      <c r="AO74" s="379">
        <v>1.9059999999999999E-3</v>
      </c>
      <c r="AP74" s="379">
        <v>4.6500000000000003E-4</v>
      </c>
      <c r="AQ74" s="379">
        <v>1.9059999999999999E-3</v>
      </c>
      <c r="AR74" s="379">
        <v>1.1329999999999999E-3</v>
      </c>
      <c r="AS74" s="379">
        <v>5.9299999999999999E-4</v>
      </c>
      <c r="AT74" s="379">
        <v>7.6300000000000001E-4</v>
      </c>
      <c r="AU74" s="379">
        <v>9.7300000000000002E-4</v>
      </c>
      <c r="AV74" s="379">
        <v>4.4700000000000002E-4</v>
      </c>
      <c r="AW74" s="379">
        <v>7.5000000000000002E-4</v>
      </c>
      <c r="AX74" s="379">
        <v>1.341E-3</v>
      </c>
      <c r="AY74" s="379">
        <v>1.6080000000000001E-3</v>
      </c>
      <c r="AZ74" s="379">
        <v>5.5800000000000001E-4</v>
      </c>
      <c r="BA74" s="379">
        <v>3.8900000000000002E-4</v>
      </c>
      <c r="BB74" s="379">
        <v>4.8299999999999998E-4</v>
      </c>
      <c r="BC74" s="379">
        <v>1.356E-3</v>
      </c>
      <c r="BD74" s="379">
        <v>6.5300000000000004E-4</v>
      </c>
      <c r="BE74" s="379">
        <v>0</v>
      </c>
      <c r="BF74" s="379">
        <v>0</v>
      </c>
      <c r="BG74" s="379">
        <v>0</v>
      </c>
      <c r="BH74" s="379">
        <v>4.0999999999999999E-4</v>
      </c>
      <c r="BI74" s="379">
        <v>2.23E-4</v>
      </c>
      <c r="BJ74" s="379">
        <v>2.101E-3</v>
      </c>
      <c r="BK74" s="379">
        <v>7.6300000000000001E-4</v>
      </c>
      <c r="BL74" s="379">
        <v>2.464E-3</v>
      </c>
      <c r="BM74" s="379">
        <v>1.544E-3</v>
      </c>
      <c r="BN74" s="379">
        <v>1.451E-3</v>
      </c>
      <c r="BO74" s="379">
        <v>6.1500000000000001E-3</v>
      </c>
      <c r="BP74" s="379">
        <v>6.6769999999999998E-3</v>
      </c>
      <c r="BQ74" s="379">
        <v>1.694E-2</v>
      </c>
      <c r="BR74" s="379">
        <v>3.882E-3</v>
      </c>
      <c r="BS74" s="379">
        <v>4.5380000000000004E-3</v>
      </c>
      <c r="BT74" s="379">
        <v>1.0016240000000001</v>
      </c>
      <c r="BU74" s="379">
        <v>2.663E-3</v>
      </c>
      <c r="BV74" s="379">
        <v>5.3020000000000003E-3</v>
      </c>
      <c r="BW74" s="379">
        <v>1.031E-3</v>
      </c>
      <c r="BX74" s="379">
        <v>7.3200000000000001E-4</v>
      </c>
      <c r="BY74" s="379">
        <v>3.4499999999999998E-4</v>
      </c>
      <c r="BZ74" s="379">
        <v>4.7199999999999999E-2</v>
      </c>
      <c r="CA74" s="379">
        <v>3.4970000000000001E-3</v>
      </c>
      <c r="CB74" s="379">
        <v>2.0990000000000002E-3</v>
      </c>
      <c r="CC74" s="379">
        <v>4.6309999999999997E-3</v>
      </c>
      <c r="CD74" s="379">
        <v>3.3370000000000001E-3</v>
      </c>
      <c r="CE74" s="379">
        <v>4.3790000000000001E-3</v>
      </c>
      <c r="CF74" s="379">
        <v>4.3410000000000002E-3</v>
      </c>
      <c r="CG74" s="379">
        <v>1.661E-2</v>
      </c>
      <c r="CH74" s="379">
        <v>2.4849999999999998E-3</v>
      </c>
      <c r="CI74" s="379">
        <v>1.7652000000000001E-2</v>
      </c>
      <c r="CJ74" s="379">
        <v>5.9170000000000004E-3</v>
      </c>
      <c r="CK74" s="379">
        <v>9.6000000000000002E-4</v>
      </c>
      <c r="CL74" s="379">
        <v>5.3880000000000004E-3</v>
      </c>
      <c r="CM74" s="379">
        <v>2.5309999999999998E-3</v>
      </c>
      <c r="CN74" s="379">
        <v>3.1688000000000001E-2</v>
      </c>
      <c r="CO74" s="379">
        <v>1.1261E-2</v>
      </c>
      <c r="CP74" s="379">
        <v>5.378E-3</v>
      </c>
      <c r="CQ74" s="379">
        <v>5.0689999999999997E-3</v>
      </c>
      <c r="CR74" s="379">
        <v>2.0705000000000001E-2</v>
      </c>
      <c r="CS74" s="379">
        <v>6.267E-3</v>
      </c>
      <c r="CT74" s="379">
        <v>5.4079999999999996E-3</v>
      </c>
      <c r="CU74" s="379">
        <v>8.8099999999999995E-4</v>
      </c>
      <c r="CV74" s="379">
        <v>2.1029999999999998E-3</v>
      </c>
      <c r="CW74" s="379">
        <v>2.2950000000000002E-3</v>
      </c>
      <c r="CX74" s="379">
        <v>3.9110000000000004E-3</v>
      </c>
      <c r="CY74" s="379">
        <v>2.9859999999999999E-3</v>
      </c>
      <c r="CZ74" s="379">
        <v>5.6321000000000003E-2</v>
      </c>
      <c r="DA74" s="379">
        <v>2.0906000000000001E-2</v>
      </c>
      <c r="DB74" s="379">
        <v>1.2999E-2</v>
      </c>
      <c r="DC74" s="379">
        <v>1.9272000000000001E-2</v>
      </c>
      <c r="DD74" s="379">
        <v>8.9800000000000004E-4</v>
      </c>
      <c r="DE74" s="379">
        <v>1.7347000000000001E-2</v>
      </c>
      <c r="DF74" s="379">
        <v>5.6899999999999995E-4</v>
      </c>
      <c r="DG74" s="379">
        <v>1.5973999999999999E-2</v>
      </c>
      <c r="DH74" s="380">
        <v>1.5085189999999999</v>
      </c>
    </row>
    <row r="75" spans="2:112" ht="13.5" customHeight="1">
      <c r="B75" s="70" t="s">
        <v>548</v>
      </c>
      <c r="C75" s="252" t="s">
        <v>3</v>
      </c>
      <c r="D75" s="379">
        <v>3.7844000000000003E-2</v>
      </c>
      <c r="E75" s="379">
        <v>2.7910999999999998E-2</v>
      </c>
      <c r="F75" s="379">
        <v>2.5534000000000001E-2</v>
      </c>
      <c r="G75" s="379">
        <v>1.328E-2</v>
      </c>
      <c r="H75" s="379">
        <v>2.2029E-2</v>
      </c>
      <c r="I75" s="379">
        <v>1.1148999999999999E-2</v>
      </c>
      <c r="J75" s="379">
        <v>2.0382999999999998E-2</v>
      </c>
      <c r="K75" s="379">
        <v>4.3820999999999999E-2</v>
      </c>
      <c r="L75" s="379">
        <v>2.2384999999999999E-2</v>
      </c>
      <c r="M75" s="379">
        <v>2.1614999999999999E-2</v>
      </c>
      <c r="N75" s="379">
        <v>0</v>
      </c>
      <c r="O75" s="379">
        <v>3.1265000000000001E-2</v>
      </c>
      <c r="P75" s="379">
        <v>4.6450999999999999E-2</v>
      </c>
      <c r="Q75" s="379">
        <v>3.9870999999999997E-2</v>
      </c>
      <c r="R75" s="379">
        <v>4.0155000000000003E-2</v>
      </c>
      <c r="S75" s="379">
        <v>4.1556999999999997E-2</v>
      </c>
      <c r="T75" s="379">
        <v>3.8460000000000001E-2</v>
      </c>
      <c r="U75" s="379">
        <v>2.8729000000000001E-2</v>
      </c>
      <c r="V75" s="379">
        <v>1.4801E-2</v>
      </c>
      <c r="W75" s="379">
        <v>1.6056000000000001E-2</v>
      </c>
      <c r="X75" s="379">
        <v>0</v>
      </c>
      <c r="Y75" s="379">
        <v>3.8411000000000001E-2</v>
      </c>
      <c r="Z75" s="379">
        <v>1.9012000000000001E-2</v>
      </c>
      <c r="AA75" s="379">
        <v>0</v>
      </c>
      <c r="AB75" s="379">
        <v>3.2231000000000003E-2</v>
      </c>
      <c r="AC75" s="379">
        <v>3.705E-2</v>
      </c>
      <c r="AD75" s="379">
        <v>5.7279999999999996E-3</v>
      </c>
      <c r="AE75" s="379">
        <v>1.3771E-2</v>
      </c>
      <c r="AF75" s="379">
        <v>3.4042999999999997E-2</v>
      </c>
      <c r="AG75" s="379">
        <v>2.2102E-2</v>
      </c>
      <c r="AH75" s="379">
        <v>4.6918000000000001E-2</v>
      </c>
      <c r="AI75" s="379">
        <v>2.1236000000000001E-2</v>
      </c>
      <c r="AJ75" s="379">
        <v>2.0292000000000001E-2</v>
      </c>
      <c r="AK75" s="379">
        <v>3.3971000000000001E-2</v>
      </c>
      <c r="AL75" s="379">
        <v>2.1849E-2</v>
      </c>
      <c r="AM75" s="379">
        <v>1.3736999999999999E-2</v>
      </c>
      <c r="AN75" s="379">
        <v>9.2090000000000002E-3</v>
      </c>
      <c r="AO75" s="379">
        <v>1.2772E-2</v>
      </c>
      <c r="AP75" s="379">
        <v>2.3355999999999998E-2</v>
      </c>
      <c r="AQ75" s="379">
        <v>7.3309999999999998E-3</v>
      </c>
      <c r="AR75" s="379">
        <v>1.261E-2</v>
      </c>
      <c r="AS75" s="379">
        <v>1.8960000000000001E-2</v>
      </c>
      <c r="AT75" s="379">
        <v>1.7170999999999999E-2</v>
      </c>
      <c r="AU75" s="379">
        <v>2.1121000000000001E-2</v>
      </c>
      <c r="AV75" s="379">
        <v>2.2932999999999999E-2</v>
      </c>
      <c r="AW75" s="379">
        <v>3.0190000000000002E-2</v>
      </c>
      <c r="AX75" s="379">
        <v>3.0315000000000002E-2</v>
      </c>
      <c r="AY75" s="379">
        <v>2.2187999999999999E-2</v>
      </c>
      <c r="AZ75" s="379">
        <v>3.0686999999999999E-2</v>
      </c>
      <c r="BA75" s="379">
        <v>3.0887000000000001E-2</v>
      </c>
      <c r="BB75" s="379">
        <v>2.4622999999999999E-2</v>
      </c>
      <c r="BC75" s="379">
        <v>3.3399999999999999E-2</v>
      </c>
      <c r="BD75" s="379">
        <v>2.7982E-2</v>
      </c>
      <c r="BE75" s="379">
        <v>0</v>
      </c>
      <c r="BF75" s="379">
        <v>0</v>
      </c>
      <c r="BG75" s="379">
        <v>0</v>
      </c>
      <c r="BH75" s="379">
        <v>2.6738000000000001E-2</v>
      </c>
      <c r="BI75" s="379">
        <v>3.8642000000000003E-2</v>
      </c>
      <c r="BJ75" s="379">
        <v>1.9772999999999999E-2</v>
      </c>
      <c r="BK75" s="379">
        <v>5.5752000000000003E-2</v>
      </c>
      <c r="BL75" s="379">
        <v>8.5579999999999996E-3</v>
      </c>
      <c r="BM75" s="379">
        <v>3.3760999999999999E-2</v>
      </c>
      <c r="BN75" s="379">
        <v>3.6339999999999997E-2</v>
      </c>
      <c r="BO75" s="379">
        <v>2.4225E-2</v>
      </c>
      <c r="BP75" s="379">
        <v>1.8113000000000001E-2</v>
      </c>
      <c r="BQ75" s="379">
        <v>5.5830000000000003E-3</v>
      </c>
      <c r="BR75" s="379">
        <v>8.4600000000000005E-3</v>
      </c>
      <c r="BS75" s="379">
        <v>1.5256E-2</v>
      </c>
      <c r="BT75" s="379">
        <v>1.2566000000000001E-2</v>
      </c>
      <c r="BU75" s="379">
        <v>1.01213</v>
      </c>
      <c r="BV75" s="379">
        <v>5.2379999999999996E-3</v>
      </c>
      <c r="BW75" s="379">
        <v>2.3779999999999999E-3</v>
      </c>
      <c r="BX75" s="379">
        <v>3.9490000000000003E-3</v>
      </c>
      <c r="BY75" s="379">
        <v>1.3079999999999999E-3</v>
      </c>
      <c r="BZ75" s="379">
        <v>3.8700000000000002E-3</v>
      </c>
      <c r="CA75" s="379">
        <v>8.0370000000000007E-3</v>
      </c>
      <c r="CB75" s="379">
        <v>5.3483999999999997E-2</v>
      </c>
      <c r="CC75" s="379">
        <v>5.2830000000000004E-3</v>
      </c>
      <c r="CD75" s="379">
        <v>3.5019999999999999E-3</v>
      </c>
      <c r="CE75" s="379">
        <v>6.143E-3</v>
      </c>
      <c r="CF75" s="379">
        <v>6.7099999999999998E-3</v>
      </c>
      <c r="CG75" s="379">
        <v>9.4339999999999997E-3</v>
      </c>
      <c r="CH75" s="379">
        <v>3.8809999999999999E-3</v>
      </c>
      <c r="CI75" s="379">
        <v>5.5279999999999999E-3</v>
      </c>
      <c r="CJ75" s="379">
        <v>6.6959999999999997E-3</v>
      </c>
      <c r="CK75" s="379">
        <v>8.4430000000000009E-3</v>
      </c>
      <c r="CL75" s="379">
        <v>5.2700000000000004E-3</v>
      </c>
      <c r="CM75" s="379">
        <v>2.2887999999999999E-2</v>
      </c>
      <c r="CN75" s="379">
        <v>7.6E-3</v>
      </c>
      <c r="CO75" s="379">
        <v>6.6499999999999997E-3</v>
      </c>
      <c r="CP75" s="379">
        <v>1.5637999999999999E-2</v>
      </c>
      <c r="CQ75" s="379">
        <v>3.2086000000000003E-2</v>
      </c>
      <c r="CR75" s="379">
        <v>2.0195999999999999E-2</v>
      </c>
      <c r="CS75" s="379">
        <v>1.6934000000000001E-2</v>
      </c>
      <c r="CT75" s="379">
        <v>1.5424E-2</v>
      </c>
      <c r="CU75" s="379">
        <v>2.3191E-2</v>
      </c>
      <c r="CV75" s="379">
        <v>1.1707E-2</v>
      </c>
      <c r="CW75" s="379">
        <v>7.8150000000000008E-3</v>
      </c>
      <c r="CX75" s="379">
        <v>3.5027000000000003E-2</v>
      </c>
      <c r="CY75" s="379">
        <v>7.8720000000000005E-3</v>
      </c>
      <c r="CZ75" s="379">
        <v>3.8829000000000002E-2</v>
      </c>
      <c r="DA75" s="379">
        <v>5.8035000000000003E-2</v>
      </c>
      <c r="DB75" s="379">
        <v>2.2523000000000001E-2</v>
      </c>
      <c r="DC75" s="379">
        <v>1.5358E-2</v>
      </c>
      <c r="DD75" s="379">
        <v>1.9827999999999998E-2</v>
      </c>
      <c r="DE75" s="379">
        <v>1.9105E-2</v>
      </c>
      <c r="DF75" s="379">
        <v>0.130745</v>
      </c>
      <c r="DG75" s="379">
        <v>4.816E-3</v>
      </c>
      <c r="DH75" s="380">
        <v>3.266702</v>
      </c>
    </row>
    <row r="76" spans="2:112" ht="13.5" customHeight="1">
      <c r="B76" s="70" t="s">
        <v>549</v>
      </c>
      <c r="C76" s="252" t="s">
        <v>4</v>
      </c>
      <c r="D76" s="379">
        <v>1.1492E-2</v>
      </c>
      <c r="E76" s="379">
        <v>8.2690000000000003E-3</v>
      </c>
      <c r="F76" s="379">
        <v>1.417E-2</v>
      </c>
      <c r="G76" s="379">
        <v>1.4515E-2</v>
      </c>
      <c r="H76" s="379">
        <v>1.1481E-2</v>
      </c>
      <c r="I76" s="379">
        <v>3.56E-2</v>
      </c>
      <c r="J76" s="379">
        <v>6.5569000000000002E-2</v>
      </c>
      <c r="K76" s="379">
        <v>7.7349999999999997E-3</v>
      </c>
      <c r="L76" s="379">
        <v>2.0667000000000001E-2</v>
      </c>
      <c r="M76" s="379">
        <v>6.1110000000000001E-3</v>
      </c>
      <c r="N76" s="379">
        <v>0</v>
      </c>
      <c r="O76" s="379">
        <v>2.1190000000000001E-2</v>
      </c>
      <c r="P76" s="379">
        <v>2.0993000000000001E-2</v>
      </c>
      <c r="Q76" s="379">
        <v>1.2503E-2</v>
      </c>
      <c r="R76" s="379">
        <v>1.7403999999999999E-2</v>
      </c>
      <c r="S76" s="379">
        <v>1.359E-2</v>
      </c>
      <c r="T76" s="379">
        <v>9.9769999999999998E-3</v>
      </c>
      <c r="U76" s="379">
        <v>1.3042E-2</v>
      </c>
      <c r="V76" s="379">
        <v>1.4264000000000001E-2</v>
      </c>
      <c r="W76" s="379">
        <v>6.5700000000000003E-3</v>
      </c>
      <c r="X76" s="379">
        <v>0</v>
      </c>
      <c r="Y76" s="379">
        <v>8.6680000000000004E-3</v>
      </c>
      <c r="Z76" s="379">
        <v>4.7520000000000001E-3</v>
      </c>
      <c r="AA76" s="379">
        <v>0</v>
      </c>
      <c r="AB76" s="379">
        <v>1.0437E-2</v>
      </c>
      <c r="AC76" s="379">
        <v>8.8120000000000004E-3</v>
      </c>
      <c r="AD76" s="379">
        <v>7.9100000000000004E-4</v>
      </c>
      <c r="AE76" s="379">
        <v>4.1999999999999997E-3</v>
      </c>
      <c r="AF76" s="379">
        <v>6.0480000000000004E-3</v>
      </c>
      <c r="AG76" s="379">
        <v>7.5209999999999999E-3</v>
      </c>
      <c r="AH76" s="379">
        <v>6.9340000000000001E-3</v>
      </c>
      <c r="AI76" s="379">
        <v>1.1985000000000001E-2</v>
      </c>
      <c r="AJ76" s="379">
        <v>1.3915E-2</v>
      </c>
      <c r="AK76" s="379">
        <v>2.3839999999999998E-3</v>
      </c>
      <c r="AL76" s="379">
        <v>1.9368E-2</v>
      </c>
      <c r="AM76" s="379">
        <v>7.9780000000000007E-3</v>
      </c>
      <c r="AN76" s="379">
        <v>6.8370000000000002E-3</v>
      </c>
      <c r="AO76" s="379">
        <v>9.4070000000000004E-3</v>
      </c>
      <c r="AP76" s="379">
        <v>8.3440000000000007E-3</v>
      </c>
      <c r="AQ76" s="379">
        <v>1.1174E-2</v>
      </c>
      <c r="AR76" s="379">
        <v>5.2170000000000003E-3</v>
      </c>
      <c r="AS76" s="379">
        <v>1.4389000000000001E-2</v>
      </c>
      <c r="AT76" s="379">
        <v>1.1070999999999999E-2</v>
      </c>
      <c r="AU76" s="379">
        <v>8.0630000000000007E-3</v>
      </c>
      <c r="AV76" s="379">
        <v>7.9979999999999999E-3</v>
      </c>
      <c r="AW76" s="379">
        <v>1.4951000000000001E-2</v>
      </c>
      <c r="AX76" s="379">
        <v>4.9389999999999998E-3</v>
      </c>
      <c r="AY76" s="379">
        <v>8.5470000000000008E-3</v>
      </c>
      <c r="AZ76" s="379">
        <v>7.8189999999999996E-3</v>
      </c>
      <c r="BA76" s="379">
        <v>8.9580000000000007E-3</v>
      </c>
      <c r="BB76" s="379">
        <v>9.1999999999999998E-3</v>
      </c>
      <c r="BC76" s="379">
        <v>7.9909999999999998E-3</v>
      </c>
      <c r="BD76" s="379">
        <v>6.032E-3</v>
      </c>
      <c r="BE76" s="379">
        <v>0</v>
      </c>
      <c r="BF76" s="379">
        <v>0</v>
      </c>
      <c r="BG76" s="379">
        <v>0</v>
      </c>
      <c r="BH76" s="379">
        <v>4.9670000000000001E-3</v>
      </c>
      <c r="BI76" s="379">
        <v>1.3643000000000001E-2</v>
      </c>
      <c r="BJ76" s="379">
        <v>8.5920000000000007E-3</v>
      </c>
      <c r="BK76" s="379">
        <v>2.9325E-2</v>
      </c>
      <c r="BL76" s="379">
        <v>1.4812000000000001E-2</v>
      </c>
      <c r="BM76" s="379">
        <v>1.3299E-2</v>
      </c>
      <c r="BN76" s="379">
        <v>8.6230000000000005E-3</v>
      </c>
      <c r="BO76" s="379">
        <v>1.8199E-2</v>
      </c>
      <c r="BP76" s="379">
        <v>1.6184E-2</v>
      </c>
      <c r="BQ76" s="379">
        <v>2.3470000000000001E-2</v>
      </c>
      <c r="BR76" s="379">
        <v>9.9080000000000001E-3</v>
      </c>
      <c r="BS76" s="379">
        <v>2.0354000000000001E-2</v>
      </c>
      <c r="BT76" s="379">
        <v>2.5325E-2</v>
      </c>
      <c r="BU76" s="379">
        <v>2.3928999999999999E-2</v>
      </c>
      <c r="BV76" s="379">
        <v>1.072565</v>
      </c>
      <c r="BW76" s="379">
        <v>9.2452999999999994E-2</v>
      </c>
      <c r="BX76" s="379">
        <v>7.0186999999999999E-2</v>
      </c>
      <c r="BY76" s="379">
        <v>6.2191999999999997E-2</v>
      </c>
      <c r="BZ76" s="379">
        <v>6.0641E-2</v>
      </c>
      <c r="CA76" s="379">
        <v>1.5373E-2</v>
      </c>
      <c r="CB76" s="379">
        <v>4.9334000000000003E-2</v>
      </c>
      <c r="CC76" s="379">
        <v>4.1022999999999997E-2</v>
      </c>
      <c r="CD76" s="379">
        <v>2.5721000000000001E-2</v>
      </c>
      <c r="CE76" s="379">
        <v>1.4199E-2</v>
      </c>
      <c r="CF76" s="379">
        <v>1.2307E-2</v>
      </c>
      <c r="CG76" s="379">
        <v>1.2862E-2</v>
      </c>
      <c r="CH76" s="379">
        <v>3.2030000000000001E-3</v>
      </c>
      <c r="CI76" s="379">
        <v>1.3235E-2</v>
      </c>
      <c r="CJ76" s="379">
        <v>6.8079999999999998E-3</v>
      </c>
      <c r="CK76" s="379">
        <v>5.9379999999999997E-3</v>
      </c>
      <c r="CL76" s="379">
        <v>8.2959999999999996E-3</v>
      </c>
      <c r="CM76" s="379">
        <v>7.1320000000000003E-3</v>
      </c>
      <c r="CN76" s="379">
        <v>1.6858999999999999E-2</v>
      </c>
      <c r="CO76" s="379">
        <v>1.4803999999999999E-2</v>
      </c>
      <c r="CP76" s="379">
        <v>4.0610000000000004E-3</v>
      </c>
      <c r="CQ76" s="379">
        <v>6.6530000000000001E-3</v>
      </c>
      <c r="CR76" s="379">
        <v>2.3113000000000002E-2</v>
      </c>
      <c r="CS76" s="379">
        <v>1.8983E-2</v>
      </c>
      <c r="CT76" s="379">
        <v>1.1006999999999999E-2</v>
      </c>
      <c r="CU76" s="379">
        <v>2.3316E-2</v>
      </c>
      <c r="CV76" s="379">
        <v>5.1054000000000002E-2</v>
      </c>
      <c r="CW76" s="379">
        <v>5.7060000000000001E-3</v>
      </c>
      <c r="CX76" s="379">
        <v>1.0222999999999999E-2</v>
      </c>
      <c r="CY76" s="379">
        <v>5.5199999999999997E-3</v>
      </c>
      <c r="CZ76" s="379">
        <v>3.3963E-2</v>
      </c>
      <c r="DA76" s="379">
        <v>1.4482999999999999E-2</v>
      </c>
      <c r="DB76" s="379">
        <v>8.4489999999999999E-3</v>
      </c>
      <c r="DC76" s="379">
        <v>2.07E-2</v>
      </c>
      <c r="DD76" s="379">
        <v>1.8585999999999998E-2</v>
      </c>
      <c r="DE76" s="379">
        <v>1.2179000000000001E-2</v>
      </c>
      <c r="DF76" s="379">
        <v>4.3860000000000001E-3</v>
      </c>
      <c r="DG76" s="379">
        <v>3.4181000000000003E-2</v>
      </c>
      <c r="DH76" s="380">
        <v>2.7322009999999999</v>
      </c>
    </row>
    <row r="77" spans="2:112" ht="13.5" customHeight="1">
      <c r="B77" s="70" t="s">
        <v>550</v>
      </c>
      <c r="C77" s="252" t="s">
        <v>463</v>
      </c>
      <c r="D77" s="379">
        <v>1.7080000000000001E-3</v>
      </c>
      <c r="E77" s="379">
        <v>1.2769999999999999E-3</v>
      </c>
      <c r="F77" s="379">
        <v>2.3280000000000002E-3</v>
      </c>
      <c r="G77" s="379">
        <v>1.7329999999999999E-3</v>
      </c>
      <c r="H77" s="379">
        <v>1.289E-3</v>
      </c>
      <c r="I77" s="379">
        <v>1.2494E-2</v>
      </c>
      <c r="J77" s="379">
        <v>6.169E-3</v>
      </c>
      <c r="K77" s="379">
        <v>2.8800000000000002E-3</v>
      </c>
      <c r="L77" s="379">
        <v>2.8579999999999999E-3</v>
      </c>
      <c r="M77" s="379">
        <v>1.0499999999999999E-3</v>
      </c>
      <c r="N77" s="379">
        <v>0</v>
      </c>
      <c r="O77" s="379">
        <v>2.3839999999999998E-3</v>
      </c>
      <c r="P77" s="379">
        <v>3.836E-3</v>
      </c>
      <c r="Q77" s="379">
        <v>2.1900000000000001E-3</v>
      </c>
      <c r="R77" s="379">
        <v>4.1580000000000002E-3</v>
      </c>
      <c r="S77" s="379">
        <v>2.405E-3</v>
      </c>
      <c r="T77" s="379">
        <v>1.792E-3</v>
      </c>
      <c r="U77" s="379">
        <v>3.3960000000000001E-3</v>
      </c>
      <c r="V77" s="379">
        <v>1.639E-3</v>
      </c>
      <c r="W77" s="379">
        <v>1.3730000000000001E-3</v>
      </c>
      <c r="X77" s="379">
        <v>0</v>
      </c>
      <c r="Y77" s="379">
        <v>2.1080000000000001E-3</v>
      </c>
      <c r="Z77" s="379">
        <v>1.5100000000000001E-3</v>
      </c>
      <c r="AA77" s="379">
        <v>0</v>
      </c>
      <c r="AB77" s="379">
        <v>3.6089999999999998E-3</v>
      </c>
      <c r="AC77" s="379">
        <v>1.2700000000000001E-3</v>
      </c>
      <c r="AD77" s="379">
        <v>2.8200000000000002E-4</v>
      </c>
      <c r="AE77" s="379">
        <v>1.727E-3</v>
      </c>
      <c r="AF77" s="379">
        <v>2.6949999999999999E-3</v>
      </c>
      <c r="AG77" s="379">
        <v>2.5010000000000002E-3</v>
      </c>
      <c r="AH77" s="379">
        <v>1.825E-3</v>
      </c>
      <c r="AI77" s="379">
        <v>2.3679999999999999E-3</v>
      </c>
      <c r="AJ77" s="379">
        <v>3.9399999999999999E-3</v>
      </c>
      <c r="AK77" s="379">
        <v>7.7999999999999999E-4</v>
      </c>
      <c r="AL77" s="379">
        <v>3.3939999999999999E-3</v>
      </c>
      <c r="AM77" s="379">
        <v>1.5759999999999999E-3</v>
      </c>
      <c r="AN77" s="379">
        <v>1.408E-3</v>
      </c>
      <c r="AO77" s="379">
        <v>2.0500000000000002E-3</v>
      </c>
      <c r="AP77" s="379">
        <v>1.31E-3</v>
      </c>
      <c r="AQ77" s="379">
        <v>1.454E-3</v>
      </c>
      <c r="AR77" s="379">
        <v>8.6799999999999996E-4</v>
      </c>
      <c r="AS77" s="379">
        <v>3.7339999999999999E-3</v>
      </c>
      <c r="AT77" s="379">
        <v>2.0140000000000002E-3</v>
      </c>
      <c r="AU77" s="379">
        <v>2.4789999999999999E-3</v>
      </c>
      <c r="AV77" s="379">
        <v>2.2160000000000001E-3</v>
      </c>
      <c r="AW77" s="379">
        <v>1.851E-3</v>
      </c>
      <c r="AX77" s="379">
        <v>1.4530000000000001E-3</v>
      </c>
      <c r="AY77" s="379">
        <v>1.624E-3</v>
      </c>
      <c r="AZ77" s="379">
        <v>1.704E-3</v>
      </c>
      <c r="BA77" s="379">
        <v>2.111E-3</v>
      </c>
      <c r="BB77" s="379">
        <v>1.547E-3</v>
      </c>
      <c r="BC77" s="379">
        <v>1.6360000000000001E-3</v>
      </c>
      <c r="BD77" s="379">
        <v>1.673E-3</v>
      </c>
      <c r="BE77" s="379">
        <v>0</v>
      </c>
      <c r="BF77" s="379">
        <v>0</v>
      </c>
      <c r="BG77" s="379">
        <v>0</v>
      </c>
      <c r="BH77" s="379">
        <v>9.1399999999999999E-4</v>
      </c>
      <c r="BI77" s="379">
        <v>8.4599999999999996E-4</v>
      </c>
      <c r="BJ77" s="379">
        <v>1.539E-3</v>
      </c>
      <c r="BK77" s="379">
        <v>2.869E-3</v>
      </c>
      <c r="BL77" s="379">
        <v>5.9119999999999997E-3</v>
      </c>
      <c r="BM77" s="379">
        <v>4.9769999999999997E-3</v>
      </c>
      <c r="BN77" s="379">
        <v>2.7529999999999998E-3</v>
      </c>
      <c r="BO77" s="379">
        <v>2.3609999999999998E-3</v>
      </c>
      <c r="BP77" s="379">
        <v>2.127E-3</v>
      </c>
      <c r="BQ77" s="379">
        <v>3.7550000000000001E-3</v>
      </c>
      <c r="BR77" s="379">
        <v>7.4669999999999997E-3</v>
      </c>
      <c r="BS77" s="379">
        <v>2.0929999999999998E-3</v>
      </c>
      <c r="BT77" s="379">
        <v>1.887E-3</v>
      </c>
      <c r="BU77" s="379">
        <v>1.6486000000000001E-2</v>
      </c>
      <c r="BV77" s="379">
        <v>8.371E-3</v>
      </c>
      <c r="BW77" s="379">
        <v>1.0203690000000001</v>
      </c>
      <c r="BX77" s="379">
        <v>6.9397E-2</v>
      </c>
      <c r="BY77" s="379">
        <v>7.6470000000000002E-3</v>
      </c>
      <c r="BZ77" s="379">
        <v>2.2179999999999999E-3</v>
      </c>
      <c r="CA77" s="379">
        <v>5.921E-3</v>
      </c>
      <c r="CB77" s="379">
        <v>1.2337000000000001E-2</v>
      </c>
      <c r="CC77" s="379">
        <v>3.9889000000000001E-2</v>
      </c>
      <c r="CD77" s="379">
        <v>3.8059999999999999E-3</v>
      </c>
      <c r="CE77" s="379">
        <v>3.4120999999999999E-2</v>
      </c>
      <c r="CF77" s="379">
        <v>3.8951E-2</v>
      </c>
      <c r="CG77" s="379">
        <v>1.2805E-2</v>
      </c>
      <c r="CH77" s="379">
        <v>7.4910000000000003E-3</v>
      </c>
      <c r="CI77" s="379">
        <v>7.5510000000000004E-3</v>
      </c>
      <c r="CJ77" s="379">
        <v>5.3550000000000004E-3</v>
      </c>
      <c r="CK77" s="379">
        <v>1.4605999999999999E-2</v>
      </c>
      <c r="CL77" s="379">
        <v>2.7154999999999999E-2</v>
      </c>
      <c r="CM77" s="379">
        <v>9.8659999999999998E-3</v>
      </c>
      <c r="CN77" s="379">
        <v>2.281E-3</v>
      </c>
      <c r="CO77" s="379">
        <v>1.3489999999999999E-3</v>
      </c>
      <c r="CP77" s="379">
        <v>5.6750000000000004E-3</v>
      </c>
      <c r="CQ77" s="379">
        <v>1.0749E-2</v>
      </c>
      <c r="CR77" s="379">
        <v>5.4530000000000004E-3</v>
      </c>
      <c r="CS77" s="379">
        <v>3.954E-3</v>
      </c>
      <c r="CT77" s="379">
        <v>4.4970000000000001E-3</v>
      </c>
      <c r="CU77" s="379">
        <v>8.7030000000000007E-3</v>
      </c>
      <c r="CV77" s="379">
        <v>1.4276E-2</v>
      </c>
      <c r="CW77" s="379">
        <v>4.326E-3</v>
      </c>
      <c r="CX77" s="379">
        <v>2.5699999999999998E-3</v>
      </c>
      <c r="CY77" s="379">
        <v>5.4559999999999999E-3</v>
      </c>
      <c r="CZ77" s="379">
        <v>8.2459999999999999E-3</v>
      </c>
      <c r="DA77" s="379">
        <v>2.3219E-2</v>
      </c>
      <c r="DB77" s="379">
        <v>1.3702000000000001E-2</v>
      </c>
      <c r="DC77" s="379">
        <v>4.1370000000000001E-3</v>
      </c>
      <c r="DD77" s="379">
        <v>1.1364000000000001E-2</v>
      </c>
      <c r="DE77" s="379">
        <v>1.2094000000000001E-2</v>
      </c>
      <c r="DF77" s="379">
        <v>2.516E-3</v>
      </c>
      <c r="DG77" s="379">
        <v>8.6789999999999992E-3</v>
      </c>
      <c r="DH77" s="380">
        <v>1.654765</v>
      </c>
    </row>
    <row r="78" spans="2:112" ht="13.5" customHeight="1">
      <c r="B78" s="70" t="s">
        <v>551</v>
      </c>
      <c r="C78" s="252" t="s">
        <v>464</v>
      </c>
      <c r="D78" s="379">
        <v>0</v>
      </c>
      <c r="E78" s="379">
        <v>0</v>
      </c>
      <c r="F78" s="379">
        <v>0</v>
      </c>
      <c r="G78" s="379">
        <v>0</v>
      </c>
      <c r="H78" s="379">
        <v>0</v>
      </c>
      <c r="I78" s="379">
        <v>0</v>
      </c>
      <c r="J78" s="379">
        <v>0</v>
      </c>
      <c r="K78" s="379">
        <v>0</v>
      </c>
      <c r="L78" s="379">
        <v>0</v>
      </c>
      <c r="M78" s="379">
        <v>0</v>
      </c>
      <c r="N78" s="379">
        <v>0</v>
      </c>
      <c r="O78" s="379">
        <v>0</v>
      </c>
      <c r="P78" s="379">
        <v>0</v>
      </c>
      <c r="Q78" s="379">
        <v>0</v>
      </c>
      <c r="R78" s="379">
        <v>0</v>
      </c>
      <c r="S78" s="379">
        <v>0</v>
      </c>
      <c r="T78" s="379">
        <v>0</v>
      </c>
      <c r="U78" s="379">
        <v>0</v>
      </c>
      <c r="V78" s="379">
        <v>0</v>
      </c>
      <c r="W78" s="379">
        <v>0</v>
      </c>
      <c r="X78" s="379">
        <v>0</v>
      </c>
      <c r="Y78" s="379">
        <v>0</v>
      </c>
      <c r="Z78" s="379">
        <v>0</v>
      </c>
      <c r="AA78" s="379">
        <v>0</v>
      </c>
      <c r="AB78" s="379">
        <v>0</v>
      </c>
      <c r="AC78" s="379">
        <v>0</v>
      </c>
      <c r="AD78" s="379">
        <v>0</v>
      </c>
      <c r="AE78" s="379">
        <v>0</v>
      </c>
      <c r="AF78" s="379">
        <v>0</v>
      </c>
      <c r="AG78" s="379">
        <v>0</v>
      </c>
      <c r="AH78" s="379">
        <v>0</v>
      </c>
      <c r="AI78" s="379">
        <v>0</v>
      </c>
      <c r="AJ78" s="379">
        <v>0</v>
      </c>
      <c r="AK78" s="379">
        <v>0</v>
      </c>
      <c r="AL78" s="379">
        <v>0</v>
      </c>
      <c r="AM78" s="379">
        <v>0</v>
      </c>
      <c r="AN78" s="379">
        <v>0</v>
      </c>
      <c r="AO78" s="379">
        <v>0</v>
      </c>
      <c r="AP78" s="379">
        <v>0</v>
      </c>
      <c r="AQ78" s="379">
        <v>0</v>
      </c>
      <c r="AR78" s="379">
        <v>0</v>
      </c>
      <c r="AS78" s="379">
        <v>0</v>
      </c>
      <c r="AT78" s="379">
        <v>0</v>
      </c>
      <c r="AU78" s="379">
        <v>0</v>
      </c>
      <c r="AV78" s="379">
        <v>0</v>
      </c>
      <c r="AW78" s="379">
        <v>0</v>
      </c>
      <c r="AX78" s="379">
        <v>0</v>
      </c>
      <c r="AY78" s="379">
        <v>0</v>
      </c>
      <c r="AZ78" s="379">
        <v>0</v>
      </c>
      <c r="BA78" s="379">
        <v>0</v>
      </c>
      <c r="BB78" s="379">
        <v>0</v>
      </c>
      <c r="BC78" s="379">
        <v>0</v>
      </c>
      <c r="BD78" s="379">
        <v>0</v>
      </c>
      <c r="BE78" s="379">
        <v>0</v>
      </c>
      <c r="BF78" s="379">
        <v>0</v>
      </c>
      <c r="BG78" s="379">
        <v>0</v>
      </c>
      <c r="BH78" s="379">
        <v>0</v>
      </c>
      <c r="BI78" s="379">
        <v>0</v>
      </c>
      <c r="BJ78" s="379">
        <v>0</v>
      </c>
      <c r="BK78" s="379">
        <v>0</v>
      </c>
      <c r="BL78" s="379">
        <v>0</v>
      </c>
      <c r="BM78" s="379">
        <v>0</v>
      </c>
      <c r="BN78" s="379">
        <v>0</v>
      </c>
      <c r="BO78" s="379">
        <v>0</v>
      </c>
      <c r="BP78" s="379">
        <v>0</v>
      </c>
      <c r="BQ78" s="379">
        <v>0</v>
      </c>
      <c r="BR78" s="379">
        <v>0</v>
      </c>
      <c r="BS78" s="379">
        <v>0</v>
      </c>
      <c r="BT78" s="379">
        <v>0</v>
      </c>
      <c r="BU78" s="379">
        <v>0</v>
      </c>
      <c r="BV78" s="379">
        <v>0</v>
      </c>
      <c r="BW78" s="379">
        <v>0</v>
      </c>
      <c r="BX78" s="379">
        <v>1</v>
      </c>
      <c r="BY78" s="379">
        <v>0</v>
      </c>
      <c r="BZ78" s="379">
        <v>0</v>
      </c>
      <c r="CA78" s="379">
        <v>0</v>
      </c>
      <c r="CB78" s="379">
        <v>0</v>
      </c>
      <c r="CC78" s="379">
        <v>0</v>
      </c>
      <c r="CD78" s="379">
        <v>0</v>
      </c>
      <c r="CE78" s="379">
        <v>0</v>
      </c>
      <c r="CF78" s="379">
        <v>0</v>
      </c>
      <c r="CG78" s="379">
        <v>0</v>
      </c>
      <c r="CH78" s="379">
        <v>0</v>
      </c>
      <c r="CI78" s="379">
        <v>0</v>
      </c>
      <c r="CJ78" s="379">
        <v>0</v>
      </c>
      <c r="CK78" s="379">
        <v>0</v>
      </c>
      <c r="CL78" s="379">
        <v>0</v>
      </c>
      <c r="CM78" s="379">
        <v>0</v>
      </c>
      <c r="CN78" s="379">
        <v>0</v>
      </c>
      <c r="CO78" s="379">
        <v>0</v>
      </c>
      <c r="CP78" s="379">
        <v>0</v>
      </c>
      <c r="CQ78" s="379">
        <v>0</v>
      </c>
      <c r="CR78" s="379">
        <v>0</v>
      </c>
      <c r="CS78" s="379">
        <v>0</v>
      </c>
      <c r="CT78" s="379">
        <v>0</v>
      </c>
      <c r="CU78" s="379">
        <v>0</v>
      </c>
      <c r="CV78" s="379">
        <v>0</v>
      </c>
      <c r="CW78" s="379">
        <v>0</v>
      </c>
      <c r="CX78" s="379">
        <v>0</v>
      </c>
      <c r="CY78" s="379">
        <v>0</v>
      </c>
      <c r="CZ78" s="379">
        <v>0</v>
      </c>
      <c r="DA78" s="379">
        <v>0</v>
      </c>
      <c r="DB78" s="379">
        <v>0</v>
      </c>
      <c r="DC78" s="379">
        <v>0</v>
      </c>
      <c r="DD78" s="379">
        <v>0</v>
      </c>
      <c r="DE78" s="379">
        <v>0</v>
      </c>
      <c r="DF78" s="379">
        <v>0</v>
      </c>
      <c r="DG78" s="379">
        <v>0</v>
      </c>
      <c r="DH78" s="380">
        <v>1</v>
      </c>
    </row>
    <row r="79" spans="2:112" ht="13.5" customHeight="1">
      <c r="B79" s="70" t="s">
        <v>552</v>
      </c>
      <c r="C79" s="252" t="s">
        <v>654</v>
      </c>
      <c r="D79" s="379">
        <v>0</v>
      </c>
      <c r="E79" s="379">
        <v>0</v>
      </c>
      <c r="F79" s="379">
        <v>0</v>
      </c>
      <c r="G79" s="379">
        <v>0</v>
      </c>
      <c r="H79" s="379">
        <v>0</v>
      </c>
      <c r="I79" s="379">
        <v>0</v>
      </c>
      <c r="J79" s="379">
        <v>0</v>
      </c>
      <c r="K79" s="379">
        <v>0</v>
      </c>
      <c r="L79" s="379">
        <v>0</v>
      </c>
      <c r="M79" s="379">
        <v>0</v>
      </c>
      <c r="N79" s="379">
        <v>0</v>
      </c>
      <c r="O79" s="379">
        <v>0</v>
      </c>
      <c r="P79" s="379">
        <v>0</v>
      </c>
      <c r="Q79" s="379">
        <v>0</v>
      </c>
      <c r="R79" s="379">
        <v>0</v>
      </c>
      <c r="S79" s="379">
        <v>0</v>
      </c>
      <c r="T79" s="379">
        <v>0</v>
      </c>
      <c r="U79" s="379">
        <v>0</v>
      </c>
      <c r="V79" s="379">
        <v>0</v>
      </c>
      <c r="W79" s="379">
        <v>0</v>
      </c>
      <c r="X79" s="379">
        <v>0</v>
      </c>
      <c r="Y79" s="379">
        <v>0</v>
      </c>
      <c r="Z79" s="379">
        <v>0</v>
      </c>
      <c r="AA79" s="379">
        <v>0</v>
      </c>
      <c r="AB79" s="379">
        <v>0</v>
      </c>
      <c r="AC79" s="379">
        <v>0</v>
      </c>
      <c r="AD79" s="379">
        <v>0</v>
      </c>
      <c r="AE79" s="379">
        <v>0</v>
      </c>
      <c r="AF79" s="379">
        <v>0</v>
      </c>
      <c r="AG79" s="379">
        <v>0</v>
      </c>
      <c r="AH79" s="379">
        <v>0</v>
      </c>
      <c r="AI79" s="379">
        <v>0</v>
      </c>
      <c r="AJ79" s="379">
        <v>0</v>
      </c>
      <c r="AK79" s="379">
        <v>0</v>
      </c>
      <c r="AL79" s="379">
        <v>0</v>
      </c>
      <c r="AM79" s="379">
        <v>0</v>
      </c>
      <c r="AN79" s="379">
        <v>0</v>
      </c>
      <c r="AO79" s="379">
        <v>0</v>
      </c>
      <c r="AP79" s="379">
        <v>0</v>
      </c>
      <c r="AQ79" s="379">
        <v>0</v>
      </c>
      <c r="AR79" s="379">
        <v>0</v>
      </c>
      <c r="AS79" s="379">
        <v>0</v>
      </c>
      <c r="AT79" s="379">
        <v>0</v>
      </c>
      <c r="AU79" s="379">
        <v>0</v>
      </c>
      <c r="AV79" s="379">
        <v>0</v>
      </c>
      <c r="AW79" s="379">
        <v>0</v>
      </c>
      <c r="AX79" s="379">
        <v>0</v>
      </c>
      <c r="AY79" s="379">
        <v>0</v>
      </c>
      <c r="AZ79" s="379">
        <v>0</v>
      </c>
      <c r="BA79" s="379">
        <v>0</v>
      </c>
      <c r="BB79" s="379">
        <v>0</v>
      </c>
      <c r="BC79" s="379">
        <v>0</v>
      </c>
      <c r="BD79" s="379">
        <v>0</v>
      </c>
      <c r="BE79" s="379">
        <v>0</v>
      </c>
      <c r="BF79" s="379">
        <v>0</v>
      </c>
      <c r="BG79" s="379">
        <v>0</v>
      </c>
      <c r="BH79" s="379">
        <v>0</v>
      </c>
      <c r="BI79" s="379">
        <v>0</v>
      </c>
      <c r="BJ79" s="379">
        <v>0</v>
      </c>
      <c r="BK79" s="379">
        <v>0</v>
      </c>
      <c r="BL79" s="379">
        <v>0</v>
      </c>
      <c r="BM79" s="379">
        <v>0</v>
      </c>
      <c r="BN79" s="379">
        <v>0</v>
      </c>
      <c r="BO79" s="379">
        <v>0</v>
      </c>
      <c r="BP79" s="379">
        <v>0</v>
      </c>
      <c r="BQ79" s="379">
        <v>0</v>
      </c>
      <c r="BR79" s="379">
        <v>0</v>
      </c>
      <c r="BS79" s="379">
        <v>0</v>
      </c>
      <c r="BT79" s="379">
        <v>0</v>
      </c>
      <c r="BU79" s="379">
        <v>0</v>
      </c>
      <c r="BV79" s="379">
        <v>0</v>
      </c>
      <c r="BW79" s="379">
        <v>0</v>
      </c>
      <c r="BX79" s="379">
        <v>0</v>
      </c>
      <c r="BY79" s="379">
        <v>1</v>
      </c>
      <c r="BZ79" s="379">
        <v>0</v>
      </c>
      <c r="CA79" s="379">
        <v>0</v>
      </c>
      <c r="CB79" s="379">
        <v>0</v>
      </c>
      <c r="CC79" s="379">
        <v>0</v>
      </c>
      <c r="CD79" s="379">
        <v>0</v>
      </c>
      <c r="CE79" s="379">
        <v>0</v>
      </c>
      <c r="CF79" s="379">
        <v>0</v>
      </c>
      <c r="CG79" s="379">
        <v>0</v>
      </c>
      <c r="CH79" s="379">
        <v>0</v>
      </c>
      <c r="CI79" s="379">
        <v>0</v>
      </c>
      <c r="CJ79" s="379">
        <v>0</v>
      </c>
      <c r="CK79" s="379">
        <v>0</v>
      </c>
      <c r="CL79" s="379">
        <v>0</v>
      </c>
      <c r="CM79" s="379">
        <v>0</v>
      </c>
      <c r="CN79" s="379">
        <v>0</v>
      </c>
      <c r="CO79" s="379">
        <v>0</v>
      </c>
      <c r="CP79" s="379">
        <v>0</v>
      </c>
      <c r="CQ79" s="379">
        <v>0</v>
      </c>
      <c r="CR79" s="379">
        <v>0</v>
      </c>
      <c r="CS79" s="379">
        <v>0</v>
      </c>
      <c r="CT79" s="379">
        <v>0</v>
      </c>
      <c r="CU79" s="379">
        <v>0</v>
      </c>
      <c r="CV79" s="379">
        <v>0</v>
      </c>
      <c r="CW79" s="379">
        <v>0</v>
      </c>
      <c r="CX79" s="379">
        <v>0</v>
      </c>
      <c r="CY79" s="379">
        <v>0</v>
      </c>
      <c r="CZ79" s="379">
        <v>0</v>
      </c>
      <c r="DA79" s="379">
        <v>0</v>
      </c>
      <c r="DB79" s="379">
        <v>0</v>
      </c>
      <c r="DC79" s="379">
        <v>0</v>
      </c>
      <c r="DD79" s="379">
        <v>0</v>
      </c>
      <c r="DE79" s="379">
        <v>0</v>
      </c>
      <c r="DF79" s="379">
        <v>0</v>
      </c>
      <c r="DG79" s="379">
        <v>0</v>
      </c>
      <c r="DH79" s="380">
        <v>1</v>
      </c>
    </row>
    <row r="80" spans="2:112" ht="13.5" customHeight="1">
      <c r="B80" s="70" t="s">
        <v>553</v>
      </c>
      <c r="C80" s="252" t="s">
        <v>465</v>
      </c>
      <c r="D80" s="379">
        <v>1.5E-5</v>
      </c>
      <c r="E80" s="379">
        <v>1.2E-5</v>
      </c>
      <c r="F80" s="379">
        <v>1.5E-5</v>
      </c>
      <c r="G80" s="379">
        <v>3.1000000000000001E-5</v>
      </c>
      <c r="H80" s="379">
        <v>1.7E-5</v>
      </c>
      <c r="I80" s="379">
        <v>1.5799999999999999E-4</v>
      </c>
      <c r="J80" s="379">
        <v>7.3999999999999996E-5</v>
      </c>
      <c r="K80" s="379">
        <v>2.4000000000000001E-5</v>
      </c>
      <c r="L80" s="379">
        <v>4.1999999999999998E-5</v>
      </c>
      <c r="M80" s="379">
        <v>9.0000000000000002E-6</v>
      </c>
      <c r="N80" s="379">
        <v>0</v>
      </c>
      <c r="O80" s="379">
        <v>1.1E-5</v>
      </c>
      <c r="P80" s="379">
        <v>5.0000000000000002E-5</v>
      </c>
      <c r="Q80" s="379">
        <v>2.6999999999999999E-5</v>
      </c>
      <c r="R80" s="379">
        <v>3.1999999999999999E-5</v>
      </c>
      <c r="S80" s="379">
        <v>3.0000000000000001E-5</v>
      </c>
      <c r="T80" s="379">
        <v>4.6999999999999997E-5</v>
      </c>
      <c r="U80" s="379">
        <v>5.0000000000000002E-5</v>
      </c>
      <c r="V80" s="379">
        <v>4.0000000000000003E-5</v>
      </c>
      <c r="W80" s="379">
        <v>4.1999999999999998E-5</v>
      </c>
      <c r="X80" s="379">
        <v>0</v>
      </c>
      <c r="Y80" s="379">
        <v>3.1999999999999999E-5</v>
      </c>
      <c r="Z80" s="379">
        <v>3.6999999999999998E-5</v>
      </c>
      <c r="AA80" s="379">
        <v>0</v>
      </c>
      <c r="AB80" s="379">
        <v>4.1E-5</v>
      </c>
      <c r="AC80" s="379">
        <v>2.6999999999999999E-5</v>
      </c>
      <c r="AD80" s="379">
        <v>3.0000000000000001E-6</v>
      </c>
      <c r="AE80" s="379">
        <v>2.0999999999999999E-5</v>
      </c>
      <c r="AF80" s="379">
        <v>5.7000000000000003E-5</v>
      </c>
      <c r="AG80" s="379">
        <v>3.0000000000000001E-5</v>
      </c>
      <c r="AH80" s="379">
        <v>9.0000000000000002E-6</v>
      </c>
      <c r="AI80" s="379">
        <v>5.1E-5</v>
      </c>
      <c r="AJ80" s="379">
        <v>4.3000000000000002E-5</v>
      </c>
      <c r="AK80" s="379">
        <v>6.0000000000000002E-6</v>
      </c>
      <c r="AL80" s="379">
        <v>7.1000000000000005E-5</v>
      </c>
      <c r="AM80" s="379">
        <v>4.6E-5</v>
      </c>
      <c r="AN80" s="379">
        <v>1.5999999999999999E-5</v>
      </c>
      <c r="AO80" s="379">
        <v>5.0000000000000002E-5</v>
      </c>
      <c r="AP80" s="379">
        <v>6.9999999999999999E-6</v>
      </c>
      <c r="AQ80" s="379">
        <v>2.4000000000000001E-5</v>
      </c>
      <c r="AR80" s="379">
        <v>1.1E-5</v>
      </c>
      <c r="AS80" s="379">
        <v>7.2000000000000002E-5</v>
      </c>
      <c r="AT80" s="379">
        <v>2.8E-5</v>
      </c>
      <c r="AU80" s="379">
        <v>3.0000000000000001E-5</v>
      </c>
      <c r="AV80" s="379">
        <v>3.8999999999999999E-5</v>
      </c>
      <c r="AW80" s="379">
        <v>3.4E-5</v>
      </c>
      <c r="AX80" s="379">
        <v>3.3000000000000003E-5</v>
      </c>
      <c r="AY80" s="379">
        <v>5.8E-5</v>
      </c>
      <c r="AZ80" s="379">
        <v>4.1E-5</v>
      </c>
      <c r="BA80" s="379">
        <v>7.9999999999999996E-6</v>
      </c>
      <c r="BB80" s="379">
        <v>6.3999999999999997E-5</v>
      </c>
      <c r="BC80" s="379">
        <v>1.5E-5</v>
      </c>
      <c r="BD80" s="379">
        <v>1.27E-4</v>
      </c>
      <c r="BE80" s="379">
        <v>0</v>
      </c>
      <c r="BF80" s="379">
        <v>0</v>
      </c>
      <c r="BG80" s="379">
        <v>0</v>
      </c>
      <c r="BH80" s="379">
        <v>1.5999999999999999E-5</v>
      </c>
      <c r="BI80" s="379">
        <v>9.0000000000000002E-6</v>
      </c>
      <c r="BJ80" s="379">
        <v>2.5000000000000001E-5</v>
      </c>
      <c r="BK80" s="379">
        <v>4.3999999999999999E-5</v>
      </c>
      <c r="BL80" s="379">
        <v>8.1000000000000004E-5</v>
      </c>
      <c r="BM80" s="379">
        <v>7.6000000000000004E-5</v>
      </c>
      <c r="BN80" s="379">
        <v>5.5000000000000002E-5</v>
      </c>
      <c r="BO80" s="379">
        <v>3.8000000000000002E-5</v>
      </c>
      <c r="BP80" s="379">
        <v>3.6000000000000001E-5</v>
      </c>
      <c r="BQ80" s="379">
        <v>3.6000000000000001E-5</v>
      </c>
      <c r="BR80" s="379">
        <v>3.6000000000000001E-5</v>
      </c>
      <c r="BS80" s="379">
        <v>7.4999999999999993E-5</v>
      </c>
      <c r="BT80" s="379">
        <v>3.8099999999999999E-4</v>
      </c>
      <c r="BU80" s="379">
        <v>1.16E-4</v>
      </c>
      <c r="BV80" s="379">
        <v>2.5900000000000001E-4</v>
      </c>
      <c r="BW80" s="379">
        <v>4.5000000000000003E-5</v>
      </c>
      <c r="BX80" s="379">
        <v>2.5000000000000001E-5</v>
      </c>
      <c r="BY80" s="379">
        <v>1.5999999999999999E-5</v>
      </c>
      <c r="BZ80" s="379">
        <v>1.000041</v>
      </c>
      <c r="CA80" s="379">
        <v>4.6999999999999997E-5</v>
      </c>
      <c r="CB80" s="379">
        <v>3.3000000000000003E-5</v>
      </c>
      <c r="CC80" s="379">
        <v>6.4999999999999994E-5</v>
      </c>
      <c r="CD80" s="379">
        <v>2.9E-5</v>
      </c>
      <c r="CE80" s="379">
        <v>1.0900000000000001E-4</v>
      </c>
      <c r="CF80" s="379">
        <v>3.6000000000000001E-5</v>
      </c>
      <c r="CG80" s="379">
        <v>4.1E-5</v>
      </c>
      <c r="CH80" s="379">
        <v>3.6999999999999998E-5</v>
      </c>
      <c r="CI80" s="379">
        <v>5.7000000000000003E-5</v>
      </c>
      <c r="CJ80" s="379">
        <v>7.2999999999999999E-5</v>
      </c>
      <c r="CK80" s="379">
        <v>2.8E-5</v>
      </c>
      <c r="CL80" s="379">
        <v>6.2000000000000003E-5</v>
      </c>
      <c r="CM80" s="379">
        <v>5.8999999999999998E-5</v>
      </c>
      <c r="CN80" s="379">
        <v>1.83E-4</v>
      </c>
      <c r="CO80" s="379">
        <v>9.0000000000000006E-5</v>
      </c>
      <c r="CP80" s="379">
        <v>3.8699999999999997E-4</v>
      </c>
      <c r="CQ80" s="379">
        <v>5.1E-5</v>
      </c>
      <c r="CR80" s="379">
        <v>1.6699999999999999E-4</v>
      </c>
      <c r="CS80" s="379">
        <v>4.6E-5</v>
      </c>
      <c r="CT80" s="379">
        <v>2.0000000000000002E-5</v>
      </c>
      <c r="CU80" s="379">
        <v>1.4899999999999999E-4</v>
      </c>
      <c r="CV80" s="379">
        <v>4.1E-5</v>
      </c>
      <c r="CW80" s="379">
        <v>4.0000000000000003E-5</v>
      </c>
      <c r="CX80" s="379">
        <v>2.1999999999999999E-5</v>
      </c>
      <c r="CY80" s="379">
        <v>3.1000000000000001E-5</v>
      </c>
      <c r="CZ80" s="379">
        <v>4.5000000000000003E-5</v>
      </c>
      <c r="DA80" s="379">
        <v>4.3999999999999999E-5</v>
      </c>
      <c r="DB80" s="379">
        <v>4.1E-5</v>
      </c>
      <c r="DC80" s="379">
        <v>4.8000000000000001E-5</v>
      </c>
      <c r="DD80" s="379">
        <v>2.0000000000000002E-5</v>
      </c>
      <c r="DE80" s="379">
        <v>5.3000000000000001E-5</v>
      </c>
      <c r="DF80" s="379">
        <v>3.6000000000000001E-5</v>
      </c>
      <c r="DG80" s="379">
        <v>4.3000000000000002E-5</v>
      </c>
      <c r="DH80" s="380">
        <v>1.005504</v>
      </c>
    </row>
    <row r="81" spans="2:112" ht="13.5" customHeight="1">
      <c r="B81" s="70" t="s">
        <v>554</v>
      </c>
      <c r="C81" s="252" t="s">
        <v>655</v>
      </c>
      <c r="D81" s="379">
        <v>1.0505E-2</v>
      </c>
      <c r="E81" s="379">
        <v>4.1252999999999998E-2</v>
      </c>
      <c r="F81" s="379">
        <v>9.606E-3</v>
      </c>
      <c r="G81" s="379">
        <v>3.5697E-2</v>
      </c>
      <c r="H81" s="379">
        <v>6.1289999999999999E-3</v>
      </c>
      <c r="I81" s="379">
        <v>1.1264E-2</v>
      </c>
      <c r="J81" s="379">
        <v>1.2291E-2</v>
      </c>
      <c r="K81" s="379">
        <v>2.5142000000000001E-2</v>
      </c>
      <c r="L81" s="379">
        <v>1.1283E-2</v>
      </c>
      <c r="M81" s="379">
        <v>3.5880000000000002E-2</v>
      </c>
      <c r="N81" s="379">
        <v>0</v>
      </c>
      <c r="O81" s="379">
        <v>8.5690000000000002E-3</v>
      </c>
      <c r="P81" s="379">
        <v>8.9300000000000004E-3</v>
      </c>
      <c r="Q81" s="379">
        <v>2.7701E-2</v>
      </c>
      <c r="R81" s="379">
        <v>2.1212000000000002E-2</v>
      </c>
      <c r="S81" s="379">
        <v>3.0473E-2</v>
      </c>
      <c r="T81" s="379">
        <v>2.2533000000000001E-2</v>
      </c>
      <c r="U81" s="379">
        <v>1.2522E-2</v>
      </c>
      <c r="V81" s="379">
        <v>1.4094000000000001E-2</v>
      </c>
      <c r="W81" s="379">
        <v>8.4449999999999994E-3</v>
      </c>
      <c r="X81" s="379">
        <v>0</v>
      </c>
      <c r="Y81" s="379">
        <v>1.6952999999999999E-2</v>
      </c>
      <c r="Z81" s="379">
        <v>1.1944E-2</v>
      </c>
      <c r="AA81" s="379">
        <v>0</v>
      </c>
      <c r="AB81" s="379">
        <v>1.4066E-2</v>
      </c>
      <c r="AC81" s="379">
        <v>1.4604000000000001E-2</v>
      </c>
      <c r="AD81" s="379">
        <v>2.6200000000000003E-4</v>
      </c>
      <c r="AE81" s="379">
        <v>4.8868000000000002E-2</v>
      </c>
      <c r="AF81" s="379">
        <v>1.0018000000000001E-2</v>
      </c>
      <c r="AG81" s="379">
        <v>9.4070000000000004E-3</v>
      </c>
      <c r="AH81" s="379">
        <v>1.1374E-2</v>
      </c>
      <c r="AI81" s="379">
        <v>1.8373E-2</v>
      </c>
      <c r="AJ81" s="379">
        <v>3.7921999999999997E-2</v>
      </c>
      <c r="AK81" s="379">
        <v>7.8600000000000002E-4</v>
      </c>
      <c r="AL81" s="379">
        <v>2.1287E-2</v>
      </c>
      <c r="AM81" s="379">
        <v>1.4138E-2</v>
      </c>
      <c r="AN81" s="379">
        <v>8.2019999999999992E-3</v>
      </c>
      <c r="AO81" s="379">
        <v>1.5886000000000001E-2</v>
      </c>
      <c r="AP81" s="379">
        <v>1.6392E-2</v>
      </c>
      <c r="AQ81" s="379">
        <v>1.3672E-2</v>
      </c>
      <c r="AR81" s="379">
        <v>8.5950000000000002E-3</v>
      </c>
      <c r="AS81" s="379">
        <v>1.3240999999999999E-2</v>
      </c>
      <c r="AT81" s="379">
        <v>1.0657E-2</v>
      </c>
      <c r="AU81" s="379">
        <v>9.2530000000000008E-3</v>
      </c>
      <c r="AV81" s="379">
        <v>8.1930000000000006E-3</v>
      </c>
      <c r="AW81" s="379">
        <v>9.8960000000000003E-3</v>
      </c>
      <c r="AX81" s="379">
        <v>9.8019999999999999E-3</v>
      </c>
      <c r="AY81" s="379">
        <v>8.2299999999999995E-3</v>
      </c>
      <c r="AZ81" s="379">
        <v>9.6190000000000008E-3</v>
      </c>
      <c r="BA81" s="379">
        <v>8.2869999999999992E-3</v>
      </c>
      <c r="BB81" s="379">
        <v>7.1040000000000001E-3</v>
      </c>
      <c r="BC81" s="379">
        <v>1.0089000000000001E-2</v>
      </c>
      <c r="BD81" s="379">
        <v>8.4659999999999996E-3</v>
      </c>
      <c r="BE81" s="379">
        <v>0</v>
      </c>
      <c r="BF81" s="379">
        <v>0</v>
      </c>
      <c r="BG81" s="379">
        <v>0</v>
      </c>
      <c r="BH81" s="379">
        <v>8.1040000000000001E-3</v>
      </c>
      <c r="BI81" s="379">
        <v>1.315E-2</v>
      </c>
      <c r="BJ81" s="379">
        <v>7.7250000000000001E-3</v>
      </c>
      <c r="BK81" s="379">
        <v>1.257E-2</v>
      </c>
      <c r="BL81" s="379">
        <v>0.44881100000000002</v>
      </c>
      <c r="BM81" s="379">
        <v>2.0781999999999998E-2</v>
      </c>
      <c r="BN81" s="379">
        <v>1.9854E-2</v>
      </c>
      <c r="BO81" s="379">
        <v>1.9487000000000001E-2</v>
      </c>
      <c r="BP81" s="379">
        <v>1.7415E-2</v>
      </c>
      <c r="BQ81" s="379">
        <v>9.7359999999999999E-3</v>
      </c>
      <c r="BR81" s="379">
        <v>2.4007000000000001E-2</v>
      </c>
      <c r="BS81" s="379">
        <v>1.2036E-2</v>
      </c>
      <c r="BT81" s="379">
        <v>3.4530999999999999E-2</v>
      </c>
      <c r="BU81" s="379">
        <v>5.9649999999999998E-3</v>
      </c>
      <c r="BV81" s="379">
        <v>9.7120000000000001E-3</v>
      </c>
      <c r="BW81" s="379">
        <v>2.3479999999999998E-3</v>
      </c>
      <c r="BX81" s="379">
        <v>2.1940000000000002E-3</v>
      </c>
      <c r="BY81" s="379">
        <v>9.5299999999999996E-4</v>
      </c>
      <c r="BZ81" s="379">
        <v>4.1949999999999999E-3</v>
      </c>
      <c r="CA81" s="379">
        <v>1.00376</v>
      </c>
      <c r="CB81" s="379">
        <v>6.1479999999999998E-3</v>
      </c>
      <c r="CC81" s="379">
        <v>3.7309999999999999E-3</v>
      </c>
      <c r="CD81" s="379">
        <v>4.947E-3</v>
      </c>
      <c r="CE81" s="379">
        <v>4.6820000000000004E-3</v>
      </c>
      <c r="CF81" s="379">
        <v>3.6879999999999999E-3</v>
      </c>
      <c r="CG81" s="379">
        <v>6.3340000000000002E-3</v>
      </c>
      <c r="CH81" s="379">
        <v>7.3227E-2</v>
      </c>
      <c r="CI81" s="379">
        <v>7.7429999999999999E-3</v>
      </c>
      <c r="CJ81" s="379">
        <v>6.1760000000000001E-3</v>
      </c>
      <c r="CK81" s="379">
        <v>7.4380000000000002E-3</v>
      </c>
      <c r="CL81" s="379">
        <v>8.3289999999999996E-3</v>
      </c>
      <c r="CM81" s="379">
        <v>1.8304999999999998E-2</v>
      </c>
      <c r="CN81" s="379">
        <v>7.8630000000000002E-3</v>
      </c>
      <c r="CO81" s="379">
        <v>4.2550000000000001E-3</v>
      </c>
      <c r="CP81" s="379">
        <v>1.0233000000000001E-2</v>
      </c>
      <c r="CQ81" s="379">
        <v>9.5309999999999995E-3</v>
      </c>
      <c r="CR81" s="379">
        <v>9.3209999999999994E-3</v>
      </c>
      <c r="CS81" s="379">
        <v>6.202E-3</v>
      </c>
      <c r="CT81" s="379">
        <v>4.9789999999999999E-3</v>
      </c>
      <c r="CU81" s="379">
        <v>1.2817E-2</v>
      </c>
      <c r="CV81" s="379">
        <v>4.0899999999999999E-3</v>
      </c>
      <c r="CW81" s="379">
        <v>6.1469999999999997E-3</v>
      </c>
      <c r="CX81" s="379">
        <v>9.332E-3</v>
      </c>
      <c r="CY81" s="379">
        <v>4.1440000000000001E-3</v>
      </c>
      <c r="CZ81" s="379">
        <v>1.1264E-2</v>
      </c>
      <c r="DA81" s="379">
        <v>1.4189999999999999E-2</v>
      </c>
      <c r="DB81" s="379">
        <v>4.862E-3</v>
      </c>
      <c r="DC81" s="379">
        <v>5.4079999999999996E-3</v>
      </c>
      <c r="DD81" s="379">
        <v>5.934E-3</v>
      </c>
      <c r="DE81" s="379">
        <v>2.0464E-2</v>
      </c>
      <c r="DF81" s="379">
        <v>4.3547000000000002E-2</v>
      </c>
      <c r="DG81" s="379">
        <v>2.5284999999999998E-2</v>
      </c>
      <c r="DH81" s="380">
        <v>2.8070629999999999</v>
      </c>
    </row>
    <row r="82" spans="2:112" ht="13.5" customHeight="1">
      <c r="B82" s="70" t="s">
        <v>555</v>
      </c>
      <c r="C82" s="252" t="s">
        <v>466</v>
      </c>
      <c r="D82" s="379">
        <v>5.2900999999999997E-2</v>
      </c>
      <c r="E82" s="379">
        <v>2.2241E-2</v>
      </c>
      <c r="F82" s="379">
        <v>1.9202E-2</v>
      </c>
      <c r="G82" s="379">
        <v>3.4315999999999999E-2</v>
      </c>
      <c r="H82" s="379">
        <v>2.7279000000000001E-2</v>
      </c>
      <c r="I82" s="379">
        <v>4.7361E-2</v>
      </c>
      <c r="J82" s="379">
        <v>0.23397299999999999</v>
      </c>
      <c r="K82" s="379">
        <v>1.4616000000000001E-2</v>
      </c>
      <c r="L82" s="379">
        <v>1.7229000000000001E-2</v>
      </c>
      <c r="M82" s="379">
        <v>1.2919E-2</v>
      </c>
      <c r="N82" s="379">
        <v>0</v>
      </c>
      <c r="O82" s="379">
        <v>1.8912000000000002E-2</v>
      </c>
      <c r="P82" s="379">
        <v>1.426E-2</v>
      </c>
      <c r="Q82" s="379">
        <v>2.2325000000000001E-2</v>
      </c>
      <c r="R82" s="379">
        <v>1.4962E-2</v>
      </c>
      <c r="S82" s="379">
        <v>1.1106E-2</v>
      </c>
      <c r="T82" s="379">
        <v>8.0169999999999998E-3</v>
      </c>
      <c r="U82" s="379">
        <v>1.4265E-2</v>
      </c>
      <c r="V82" s="379">
        <v>6.4970000000000002E-3</v>
      </c>
      <c r="W82" s="379">
        <v>6.3229999999999996E-3</v>
      </c>
      <c r="X82" s="379">
        <v>0</v>
      </c>
      <c r="Y82" s="379">
        <v>7.809E-3</v>
      </c>
      <c r="Z82" s="379">
        <v>8.9180000000000006E-3</v>
      </c>
      <c r="AA82" s="379">
        <v>0</v>
      </c>
      <c r="AB82" s="379">
        <v>6.2350000000000001E-3</v>
      </c>
      <c r="AC82" s="379">
        <v>6.5709999999999996E-3</v>
      </c>
      <c r="AD82" s="379">
        <v>1.2520000000000001E-3</v>
      </c>
      <c r="AE82" s="379">
        <v>3.4020000000000001E-3</v>
      </c>
      <c r="AF82" s="379">
        <v>5.5890000000000002E-3</v>
      </c>
      <c r="AG82" s="379">
        <v>4.8669999999999998E-3</v>
      </c>
      <c r="AH82" s="379">
        <v>2.8740000000000002E-2</v>
      </c>
      <c r="AI82" s="379">
        <v>9.7940000000000006E-3</v>
      </c>
      <c r="AJ82" s="379">
        <v>3.6200000000000003E-2</v>
      </c>
      <c r="AK82" s="379">
        <v>5.0930000000000003E-3</v>
      </c>
      <c r="AL82" s="379">
        <v>5.9913000000000001E-2</v>
      </c>
      <c r="AM82" s="379">
        <v>5.829E-3</v>
      </c>
      <c r="AN82" s="379">
        <v>6.2179999999999996E-3</v>
      </c>
      <c r="AO82" s="379">
        <v>5.8929999999999998E-3</v>
      </c>
      <c r="AP82" s="379">
        <v>6.3949999999999996E-3</v>
      </c>
      <c r="AQ82" s="379">
        <v>9.8440000000000003E-3</v>
      </c>
      <c r="AR82" s="379">
        <v>3.5539999999999999E-3</v>
      </c>
      <c r="AS82" s="379">
        <v>1.1603E-2</v>
      </c>
      <c r="AT82" s="379">
        <v>1.0501999999999999E-2</v>
      </c>
      <c r="AU82" s="379">
        <v>8.8780000000000005E-3</v>
      </c>
      <c r="AV82" s="379">
        <v>7.4530000000000004E-3</v>
      </c>
      <c r="AW82" s="379">
        <v>1.0900999999999999E-2</v>
      </c>
      <c r="AX82" s="379">
        <v>6.8830000000000002E-3</v>
      </c>
      <c r="AY82" s="379">
        <v>3.764E-3</v>
      </c>
      <c r="AZ82" s="379">
        <v>6.2529999999999999E-3</v>
      </c>
      <c r="BA82" s="379">
        <v>5.5139999999999998E-3</v>
      </c>
      <c r="BB82" s="379">
        <v>5.6429999999999996E-3</v>
      </c>
      <c r="BC82" s="379">
        <v>6.5180000000000004E-3</v>
      </c>
      <c r="BD82" s="379">
        <v>3.5349999999999999E-3</v>
      </c>
      <c r="BE82" s="379">
        <v>0</v>
      </c>
      <c r="BF82" s="379">
        <v>0</v>
      </c>
      <c r="BG82" s="379">
        <v>0</v>
      </c>
      <c r="BH82" s="379">
        <v>4.3870000000000003E-3</v>
      </c>
      <c r="BI82" s="379">
        <v>4.4640000000000001E-3</v>
      </c>
      <c r="BJ82" s="379">
        <v>3.0769999999999999E-3</v>
      </c>
      <c r="BK82" s="379">
        <v>3.0365E-2</v>
      </c>
      <c r="BL82" s="379">
        <v>1.5571E-2</v>
      </c>
      <c r="BM82" s="379">
        <v>2.0115999999999998E-2</v>
      </c>
      <c r="BN82" s="379">
        <v>2.2720000000000001E-2</v>
      </c>
      <c r="BO82" s="379">
        <v>2.3607E-2</v>
      </c>
      <c r="BP82" s="379">
        <v>1.2163E-2</v>
      </c>
      <c r="BQ82" s="379">
        <v>6.3819999999999997E-3</v>
      </c>
      <c r="BR82" s="379">
        <v>8.6940000000000003E-3</v>
      </c>
      <c r="BS82" s="379">
        <v>1.2057E-2</v>
      </c>
      <c r="BT82" s="379">
        <v>2.0740999999999999E-2</v>
      </c>
      <c r="BU82" s="379">
        <v>0.10906399999999999</v>
      </c>
      <c r="BV82" s="379">
        <v>1.0193000000000001E-2</v>
      </c>
      <c r="BW82" s="379">
        <v>5.078E-3</v>
      </c>
      <c r="BX82" s="379">
        <v>4.6579999999999998E-3</v>
      </c>
      <c r="BY82" s="379">
        <v>1.753E-3</v>
      </c>
      <c r="BZ82" s="379">
        <v>5.3550000000000004E-3</v>
      </c>
      <c r="CA82" s="379">
        <v>3.4290000000000002E-3</v>
      </c>
      <c r="CB82" s="379">
        <v>1.0087189999999999</v>
      </c>
      <c r="CC82" s="379">
        <v>6.4330000000000003E-3</v>
      </c>
      <c r="CD82" s="379">
        <v>4.13E-3</v>
      </c>
      <c r="CE82" s="379">
        <v>3.5360000000000001E-3</v>
      </c>
      <c r="CF82" s="379">
        <v>9.587E-3</v>
      </c>
      <c r="CG82" s="379">
        <v>6.6880000000000004E-3</v>
      </c>
      <c r="CH82" s="379">
        <v>8.6540000000000002E-3</v>
      </c>
      <c r="CI82" s="379">
        <v>1.0357E-2</v>
      </c>
      <c r="CJ82" s="379">
        <v>1.0624E-2</v>
      </c>
      <c r="CK82" s="379">
        <v>1.3284000000000001E-2</v>
      </c>
      <c r="CL82" s="379">
        <v>3.5379999999999999E-3</v>
      </c>
      <c r="CM82" s="379">
        <v>1.7472999999999999E-2</v>
      </c>
      <c r="CN82" s="379">
        <v>1.4010999999999999E-2</v>
      </c>
      <c r="CO82" s="379">
        <v>1.4331E-2</v>
      </c>
      <c r="CP82" s="379">
        <v>1.0121E-2</v>
      </c>
      <c r="CQ82" s="379">
        <v>8.2730000000000008E-3</v>
      </c>
      <c r="CR82" s="379">
        <v>1.3467E-2</v>
      </c>
      <c r="CS82" s="379">
        <v>8.6169999999999997E-3</v>
      </c>
      <c r="CT82" s="379">
        <v>8.5199999999999998E-3</v>
      </c>
      <c r="CU82" s="379">
        <v>1.5384999999999999E-2</v>
      </c>
      <c r="CV82" s="379">
        <v>1.1535E-2</v>
      </c>
      <c r="CW82" s="379">
        <v>1.2963000000000001E-2</v>
      </c>
      <c r="CX82" s="379">
        <v>1.005E-2</v>
      </c>
      <c r="CY82" s="379">
        <v>8.3000000000000001E-3</v>
      </c>
      <c r="CZ82" s="379">
        <v>5.4462999999999998E-2</v>
      </c>
      <c r="DA82" s="379">
        <v>1.3564E-2</v>
      </c>
      <c r="DB82" s="379">
        <v>2.2411E-2</v>
      </c>
      <c r="DC82" s="379">
        <v>3.8546999999999998E-2</v>
      </c>
      <c r="DD82" s="379">
        <v>1.3681E-2</v>
      </c>
      <c r="DE82" s="379">
        <v>3.1844999999999998E-2</v>
      </c>
      <c r="DF82" s="379">
        <v>1.453E-2</v>
      </c>
      <c r="DG82" s="379">
        <v>1.0026E-2</v>
      </c>
      <c r="DH82" s="380">
        <v>2.6698059999999999</v>
      </c>
    </row>
    <row r="83" spans="2:112" ht="13.5" customHeight="1">
      <c r="B83" s="70" t="s">
        <v>556</v>
      </c>
      <c r="C83" s="252" t="s">
        <v>467</v>
      </c>
      <c r="D83" s="379">
        <v>1.6080000000000001E-3</v>
      </c>
      <c r="E83" s="379">
        <v>3.5360000000000001E-3</v>
      </c>
      <c r="F83" s="379">
        <v>8.1800000000000004E-4</v>
      </c>
      <c r="G83" s="379">
        <v>8.2899999999999998E-4</v>
      </c>
      <c r="H83" s="379">
        <v>1.016E-3</v>
      </c>
      <c r="I83" s="379">
        <v>8.4500000000000005E-4</v>
      </c>
      <c r="J83" s="379">
        <v>1.245E-3</v>
      </c>
      <c r="K83" s="379">
        <v>1.31E-3</v>
      </c>
      <c r="L83" s="379">
        <v>6.1399999999999996E-4</v>
      </c>
      <c r="M83" s="379">
        <v>3.7590000000000002E-3</v>
      </c>
      <c r="N83" s="379">
        <v>0</v>
      </c>
      <c r="O83" s="379">
        <v>2.5599999999999999E-4</v>
      </c>
      <c r="P83" s="379">
        <v>2.72E-4</v>
      </c>
      <c r="Q83" s="379">
        <v>2.7109999999999999E-3</v>
      </c>
      <c r="R83" s="379">
        <v>9.2500000000000004E-4</v>
      </c>
      <c r="S83" s="379">
        <v>3.725E-3</v>
      </c>
      <c r="T83" s="379">
        <v>8.8900000000000003E-4</v>
      </c>
      <c r="U83" s="379">
        <v>5.62E-4</v>
      </c>
      <c r="V83" s="379">
        <v>2.0990000000000002E-3</v>
      </c>
      <c r="W83" s="379">
        <v>2.0149999999999999E-3</v>
      </c>
      <c r="X83" s="379">
        <v>0</v>
      </c>
      <c r="Y83" s="379">
        <v>2.085E-3</v>
      </c>
      <c r="Z83" s="379">
        <v>1.333E-3</v>
      </c>
      <c r="AA83" s="379">
        <v>0</v>
      </c>
      <c r="AB83" s="379">
        <v>8.3500000000000002E-4</v>
      </c>
      <c r="AC83" s="379">
        <v>1.1429999999999999E-3</v>
      </c>
      <c r="AD83" s="379">
        <v>4.1999999999999998E-5</v>
      </c>
      <c r="AE83" s="379">
        <v>2.209E-3</v>
      </c>
      <c r="AF83" s="379">
        <v>5.4799999999999998E-4</v>
      </c>
      <c r="AG83" s="379">
        <v>5.3200000000000003E-4</v>
      </c>
      <c r="AH83" s="379">
        <v>2.5999999999999998E-4</v>
      </c>
      <c r="AI83" s="379">
        <v>2.3470000000000001E-3</v>
      </c>
      <c r="AJ83" s="379">
        <v>5.5690000000000002E-3</v>
      </c>
      <c r="AK83" s="379">
        <v>1.9699999999999999E-4</v>
      </c>
      <c r="AL83" s="379">
        <v>3.7260000000000001E-3</v>
      </c>
      <c r="AM83" s="379">
        <v>2.1640000000000001E-3</v>
      </c>
      <c r="AN83" s="379">
        <v>1.1950000000000001E-3</v>
      </c>
      <c r="AO83" s="379">
        <v>2.7060000000000001E-3</v>
      </c>
      <c r="AP83" s="379">
        <v>3.1020000000000002E-3</v>
      </c>
      <c r="AQ83" s="379">
        <v>1.0899000000000001E-2</v>
      </c>
      <c r="AR83" s="379">
        <v>4.0400000000000001E-4</v>
      </c>
      <c r="AS83" s="379">
        <v>1.786E-3</v>
      </c>
      <c r="AT83" s="379">
        <v>1.2880000000000001E-3</v>
      </c>
      <c r="AU83" s="379">
        <v>8.5099999999999998E-4</v>
      </c>
      <c r="AV83" s="379">
        <v>7.6499999999999995E-4</v>
      </c>
      <c r="AW83" s="379">
        <v>6.29E-4</v>
      </c>
      <c r="AX83" s="379">
        <v>4.2900000000000002E-4</v>
      </c>
      <c r="AY83" s="379">
        <v>4.8899999999999996E-4</v>
      </c>
      <c r="AZ83" s="379">
        <v>6.5799999999999995E-4</v>
      </c>
      <c r="BA83" s="379">
        <v>1.4200000000000001E-4</v>
      </c>
      <c r="BB83" s="379">
        <v>2.6200000000000003E-4</v>
      </c>
      <c r="BC83" s="379">
        <v>6.4000000000000005E-4</v>
      </c>
      <c r="BD83" s="379">
        <v>2.8699999999999998E-4</v>
      </c>
      <c r="BE83" s="379">
        <v>0</v>
      </c>
      <c r="BF83" s="379">
        <v>0</v>
      </c>
      <c r="BG83" s="379">
        <v>0</v>
      </c>
      <c r="BH83" s="379">
        <v>9.7300000000000002E-4</v>
      </c>
      <c r="BI83" s="379">
        <v>1.1E-4</v>
      </c>
      <c r="BJ83" s="379">
        <v>7.9199999999999995E-4</v>
      </c>
      <c r="BK83" s="379">
        <v>6.0999999999999997E-4</v>
      </c>
      <c r="BL83" s="379">
        <v>7.5752E-2</v>
      </c>
      <c r="BM83" s="379">
        <v>9.810000000000001E-4</v>
      </c>
      <c r="BN83" s="379">
        <v>8.7799999999999998E-4</v>
      </c>
      <c r="BO83" s="379">
        <v>1.521E-3</v>
      </c>
      <c r="BP83" s="379">
        <v>1.3730000000000001E-3</v>
      </c>
      <c r="BQ83" s="379">
        <v>3.1029999999999999E-3</v>
      </c>
      <c r="BR83" s="379">
        <v>3.0850000000000001E-3</v>
      </c>
      <c r="BS83" s="379">
        <v>6.1300000000000005E-4</v>
      </c>
      <c r="BT83" s="379">
        <v>7.9699999999999997E-4</v>
      </c>
      <c r="BU83" s="379">
        <v>6.8400000000000004E-4</v>
      </c>
      <c r="BV83" s="379">
        <v>3.01E-4</v>
      </c>
      <c r="BW83" s="379">
        <v>1.8100000000000001E-4</v>
      </c>
      <c r="BX83" s="379">
        <v>1.3899999999999999E-4</v>
      </c>
      <c r="BY83" s="379">
        <v>4.3999999999999999E-5</v>
      </c>
      <c r="BZ83" s="379">
        <v>2.23E-4</v>
      </c>
      <c r="CA83" s="379">
        <v>3.8909999999999999E-3</v>
      </c>
      <c r="CB83" s="379">
        <v>4.2040000000000003E-3</v>
      </c>
      <c r="CC83" s="379">
        <v>1.1739660000000001</v>
      </c>
      <c r="CD83" s="379">
        <v>1.1820000000000001E-3</v>
      </c>
      <c r="CE83" s="379">
        <v>8.1000000000000004E-5</v>
      </c>
      <c r="CF83" s="379">
        <v>2.31E-4</v>
      </c>
      <c r="CG83" s="379">
        <v>2.3800000000000001E-4</v>
      </c>
      <c r="CH83" s="379">
        <v>1.2160000000000001E-3</v>
      </c>
      <c r="CI83" s="379">
        <v>2.2499999999999999E-4</v>
      </c>
      <c r="CJ83" s="379">
        <v>1.63E-4</v>
      </c>
      <c r="CK83" s="379">
        <v>3.7599999999999998E-4</v>
      </c>
      <c r="CL83" s="379">
        <v>1.13E-4</v>
      </c>
      <c r="CM83" s="379">
        <v>5.7499999999999999E-4</v>
      </c>
      <c r="CN83" s="379">
        <v>2.9100000000000003E-4</v>
      </c>
      <c r="CO83" s="379">
        <v>2.8899999999999998E-4</v>
      </c>
      <c r="CP83" s="379">
        <v>4.2099999999999999E-4</v>
      </c>
      <c r="CQ83" s="379">
        <v>2.6200000000000003E-4</v>
      </c>
      <c r="CR83" s="379">
        <v>5.7300000000000005E-4</v>
      </c>
      <c r="CS83" s="379">
        <v>2.7999999999999998E-4</v>
      </c>
      <c r="CT83" s="379">
        <v>2.61E-4</v>
      </c>
      <c r="CU83" s="379">
        <v>4.7399999999999997E-4</v>
      </c>
      <c r="CV83" s="379">
        <v>2.1699999999999999E-4</v>
      </c>
      <c r="CW83" s="379">
        <v>1.65E-4</v>
      </c>
      <c r="CX83" s="379">
        <v>8.1800000000000004E-4</v>
      </c>
      <c r="CY83" s="379">
        <v>2.0000000000000001E-4</v>
      </c>
      <c r="CZ83" s="379">
        <v>7.7499999999999997E-4</v>
      </c>
      <c r="DA83" s="379">
        <v>4.9799999999999996E-4</v>
      </c>
      <c r="DB83" s="379">
        <v>3.28E-4</v>
      </c>
      <c r="DC83" s="379">
        <v>4.64E-4</v>
      </c>
      <c r="DD83" s="379">
        <v>1.27E-4</v>
      </c>
      <c r="DE83" s="379">
        <v>4.4999999999999999E-4</v>
      </c>
      <c r="DF83" s="379">
        <v>2.2239999999999998E-3</v>
      </c>
      <c r="DG83" s="379">
        <v>3.28E-4</v>
      </c>
      <c r="DH83" s="380">
        <v>1.366628</v>
      </c>
    </row>
    <row r="84" spans="2:112" ht="13.5" customHeight="1">
      <c r="B84" s="70" t="s">
        <v>557</v>
      </c>
      <c r="C84" s="252" t="s">
        <v>468</v>
      </c>
      <c r="D84" s="379">
        <v>6.3E-5</v>
      </c>
      <c r="E84" s="379">
        <v>4.1999999999999998E-5</v>
      </c>
      <c r="F84" s="379">
        <v>1.7200000000000001E-4</v>
      </c>
      <c r="G84" s="379">
        <v>9.1000000000000003E-5</v>
      </c>
      <c r="H84" s="379">
        <v>5.3999999999999998E-5</v>
      </c>
      <c r="I84" s="379">
        <v>2.2039999999999998E-3</v>
      </c>
      <c r="J84" s="379">
        <v>5.1999999999999995E-4</v>
      </c>
      <c r="K84" s="379">
        <v>7.8999999999999996E-5</v>
      </c>
      <c r="L84" s="379">
        <v>1.8000000000000001E-4</v>
      </c>
      <c r="M84" s="379">
        <v>3.1999999999999999E-5</v>
      </c>
      <c r="N84" s="379">
        <v>0</v>
      </c>
      <c r="O84" s="379">
        <v>4.8000000000000001E-5</v>
      </c>
      <c r="P84" s="379">
        <v>5.04E-4</v>
      </c>
      <c r="Q84" s="379">
        <v>1.35E-4</v>
      </c>
      <c r="R84" s="379">
        <v>2.0799999999999999E-4</v>
      </c>
      <c r="S84" s="379">
        <v>1.17E-4</v>
      </c>
      <c r="T84" s="379">
        <v>4.5000000000000003E-5</v>
      </c>
      <c r="U84" s="379">
        <v>2.7300000000000002E-4</v>
      </c>
      <c r="V84" s="379">
        <v>1.6699999999999999E-4</v>
      </c>
      <c r="W84" s="379">
        <v>2.2499999999999999E-4</v>
      </c>
      <c r="X84" s="379">
        <v>0</v>
      </c>
      <c r="Y84" s="379">
        <v>5.3999999999999998E-5</v>
      </c>
      <c r="Z84" s="379">
        <v>1.3389999999999999E-3</v>
      </c>
      <c r="AA84" s="379">
        <v>0</v>
      </c>
      <c r="AB84" s="379">
        <v>1.1540000000000001E-3</v>
      </c>
      <c r="AC84" s="379">
        <v>1.37E-4</v>
      </c>
      <c r="AD84" s="379">
        <v>3.3000000000000003E-5</v>
      </c>
      <c r="AE84" s="379">
        <v>9.6000000000000002E-5</v>
      </c>
      <c r="AF84" s="379">
        <v>1.7699999999999999E-4</v>
      </c>
      <c r="AG84" s="379">
        <v>2.63E-4</v>
      </c>
      <c r="AH84" s="379">
        <v>6.0999999999999999E-5</v>
      </c>
      <c r="AI84" s="379">
        <v>2.8499999999999999E-4</v>
      </c>
      <c r="AJ84" s="379">
        <v>1.8799999999999999E-4</v>
      </c>
      <c r="AK84" s="379">
        <v>3.4999999999999997E-5</v>
      </c>
      <c r="AL84" s="379">
        <v>2.12E-4</v>
      </c>
      <c r="AM84" s="379">
        <v>5.3999999999999998E-5</v>
      </c>
      <c r="AN84" s="379">
        <v>1.9100000000000001E-4</v>
      </c>
      <c r="AO84" s="379">
        <v>2.04E-4</v>
      </c>
      <c r="AP84" s="379">
        <v>1.12E-4</v>
      </c>
      <c r="AQ84" s="379">
        <v>2.6699999999999998E-4</v>
      </c>
      <c r="AR84" s="379">
        <v>2.9E-5</v>
      </c>
      <c r="AS84" s="379">
        <v>4.0200000000000001E-4</v>
      </c>
      <c r="AT84" s="379">
        <v>2.24E-4</v>
      </c>
      <c r="AU84" s="379">
        <v>2.52E-4</v>
      </c>
      <c r="AV84" s="379">
        <v>3.6099999999999999E-4</v>
      </c>
      <c r="AW84" s="379">
        <v>6.5700000000000003E-4</v>
      </c>
      <c r="AX84" s="379">
        <v>1.6899999999999999E-4</v>
      </c>
      <c r="AY84" s="379">
        <v>2.7300000000000002E-4</v>
      </c>
      <c r="AZ84" s="379">
        <v>1.7699999999999999E-4</v>
      </c>
      <c r="BA84" s="379">
        <v>4.8999999999999998E-5</v>
      </c>
      <c r="BB84" s="379">
        <v>2.4399999999999999E-4</v>
      </c>
      <c r="BC84" s="379">
        <v>1.7799999999999999E-4</v>
      </c>
      <c r="BD84" s="379">
        <v>5.5000000000000002E-5</v>
      </c>
      <c r="BE84" s="379">
        <v>0</v>
      </c>
      <c r="BF84" s="379">
        <v>0</v>
      </c>
      <c r="BG84" s="379">
        <v>0</v>
      </c>
      <c r="BH84" s="379">
        <v>1.7200000000000001E-4</v>
      </c>
      <c r="BI84" s="379">
        <v>3.6000000000000001E-5</v>
      </c>
      <c r="BJ84" s="379">
        <v>4.8000000000000001E-5</v>
      </c>
      <c r="BK84" s="379">
        <v>1.7899999999999999E-4</v>
      </c>
      <c r="BL84" s="379">
        <v>9.6000000000000002E-5</v>
      </c>
      <c r="BM84" s="379">
        <v>1.45E-4</v>
      </c>
      <c r="BN84" s="379">
        <v>1.66E-4</v>
      </c>
      <c r="BO84" s="379">
        <v>1.54E-4</v>
      </c>
      <c r="BP84" s="379">
        <v>1.94E-4</v>
      </c>
      <c r="BQ84" s="379">
        <v>2.1699999999999999E-4</v>
      </c>
      <c r="BR84" s="379">
        <v>1.5699999999999999E-4</v>
      </c>
      <c r="BS84" s="379">
        <v>4.8500000000000003E-4</v>
      </c>
      <c r="BT84" s="379">
        <v>1.5950000000000001E-3</v>
      </c>
      <c r="BU84" s="379">
        <v>6.1600000000000001E-4</v>
      </c>
      <c r="BV84" s="379">
        <v>4.8700000000000002E-4</v>
      </c>
      <c r="BW84" s="379">
        <v>1.36E-4</v>
      </c>
      <c r="BX84" s="379">
        <v>1.17E-4</v>
      </c>
      <c r="BY84" s="379">
        <v>3.3000000000000003E-5</v>
      </c>
      <c r="BZ84" s="379">
        <v>1.4799999999999999E-4</v>
      </c>
      <c r="CA84" s="379">
        <v>9.5000000000000005E-5</v>
      </c>
      <c r="CB84" s="379">
        <v>1.2E-4</v>
      </c>
      <c r="CC84" s="379">
        <v>1.7699999999999999E-4</v>
      </c>
      <c r="CD84" s="379">
        <v>1.0010749999999999</v>
      </c>
      <c r="CE84" s="379">
        <v>8.3999999999999995E-5</v>
      </c>
      <c r="CF84" s="379">
        <v>1.55E-4</v>
      </c>
      <c r="CG84" s="379">
        <v>2.0799999999999999E-4</v>
      </c>
      <c r="CH84" s="379">
        <v>8.8090000000000009E-3</v>
      </c>
      <c r="CI84" s="379">
        <v>4.7899999999999999E-4</v>
      </c>
      <c r="CJ84" s="379">
        <v>1.518E-3</v>
      </c>
      <c r="CK84" s="379">
        <v>9.8299999999999993E-4</v>
      </c>
      <c r="CL84" s="379">
        <v>5.6599999999999999E-4</v>
      </c>
      <c r="CM84" s="379">
        <v>3.65E-3</v>
      </c>
      <c r="CN84" s="379">
        <v>4.08E-4</v>
      </c>
      <c r="CO84" s="379">
        <v>6.4899999999999995E-4</v>
      </c>
      <c r="CP84" s="379">
        <v>1.5319999999999999E-3</v>
      </c>
      <c r="CQ84" s="379">
        <v>2.2000000000000001E-4</v>
      </c>
      <c r="CR84" s="379">
        <v>1.8000000000000001E-4</v>
      </c>
      <c r="CS84" s="379">
        <v>1.4300000000000001E-4</v>
      </c>
      <c r="CT84" s="379">
        <v>1.16E-4</v>
      </c>
      <c r="CU84" s="379">
        <v>1.47E-3</v>
      </c>
      <c r="CV84" s="379">
        <v>4.4299999999999998E-4</v>
      </c>
      <c r="CW84" s="379">
        <v>1.379E-3</v>
      </c>
      <c r="CX84" s="379">
        <v>1.2300000000000001E-4</v>
      </c>
      <c r="CY84" s="379">
        <v>9.6400000000000001E-4</v>
      </c>
      <c r="CZ84" s="379">
        <v>3.3500000000000001E-4</v>
      </c>
      <c r="DA84" s="379">
        <v>1.7200000000000001E-4</v>
      </c>
      <c r="DB84" s="379">
        <v>3.4400000000000001E-4</v>
      </c>
      <c r="DC84" s="379">
        <v>4.17E-4</v>
      </c>
      <c r="DD84" s="379">
        <v>1.9599999999999999E-4</v>
      </c>
      <c r="DE84" s="379">
        <v>2.92E-4</v>
      </c>
      <c r="DF84" s="379">
        <v>9.0000000000000006E-5</v>
      </c>
      <c r="DG84" s="379">
        <v>1.054E-3</v>
      </c>
      <c r="DH84" s="380">
        <v>1.0467169999999999</v>
      </c>
    </row>
    <row r="85" spans="2:112" ht="13.5" customHeight="1">
      <c r="B85" s="70" t="s">
        <v>558</v>
      </c>
      <c r="C85" s="252" t="s">
        <v>656</v>
      </c>
      <c r="D85" s="379">
        <v>0</v>
      </c>
      <c r="E85" s="379">
        <v>0</v>
      </c>
      <c r="F85" s="379">
        <v>0</v>
      </c>
      <c r="G85" s="379">
        <v>0</v>
      </c>
      <c r="H85" s="379">
        <v>0</v>
      </c>
      <c r="I85" s="379">
        <v>0</v>
      </c>
      <c r="J85" s="379">
        <v>0</v>
      </c>
      <c r="K85" s="379">
        <v>0</v>
      </c>
      <c r="L85" s="379">
        <v>0</v>
      </c>
      <c r="M85" s="379">
        <v>0</v>
      </c>
      <c r="N85" s="379">
        <v>0</v>
      </c>
      <c r="O85" s="379">
        <v>0</v>
      </c>
      <c r="P85" s="379">
        <v>0</v>
      </c>
      <c r="Q85" s="379">
        <v>0</v>
      </c>
      <c r="R85" s="379">
        <v>0</v>
      </c>
      <c r="S85" s="379">
        <v>0</v>
      </c>
      <c r="T85" s="379">
        <v>0</v>
      </c>
      <c r="U85" s="379">
        <v>0</v>
      </c>
      <c r="V85" s="379">
        <v>0</v>
      </c>
      <c r="W85" s="379">
        <v>0</v>
      </c>
      <c r="X85" s="379">
        <v>0</v>
      </c>
      <c r="Y85" s="379">
        <v>0</v>
      </c>
      <c r="Z85" s="379">
        <v>0</v>
      </c>
      <c r="AA85" s="379">
        <v>0</v>
      </c>
      <c r="AB85" s="379">
        <v>0</v>
      </c>
      <c r="AC85" s="379">
        <v>0</v>
      </c>
      <c r="AD85" s="379">
        <v>0</v>
      </c>
      <c r="AE85" s="379">
        <v>0</v>
      </c>
      <c r="AF85" s="379">
        <v>0</v>
      </c>
      <c r="AG85" s="379">
        <v>0</v>
      </c>
      <c r="AH85" s="379">
        <v>0</v>
      </c>
      <c r="AI85" s="379">
        <v>0</v>
      </c>
      <c r="AJ85" s="379">
        <v>0</v>
      </c>
      <c r="AK85" s="379">
        <v>0</v>
      </c>
      <c r="AL85" s="379">
        <v>0</v>
      </c>
      <c r="AM85" s="379">
        <v>0</v>
      </c>
      <c r="AN85" s="379">
        <v>0</v>
      </c>
      <c r="AO85" s="379">
        <v>0</v>
      </c>
      <c r="AP85" s="379">
        <v>0</v>
      </c>
      <c r="AQ85" s="379">
        <v>0</v>
      </c>
      <c r="AR85" s="379">
        <v>0</v>
      </c>
      <c r="AS85" s="379">
        <v>0</v>
      </c>
      <c r="AT85" s="379">
        <v>0</v>
      </c>
      <c r="AU85" s="379">
        <v>0</v>
      </c>
      <c r="AV85" s="379">
        <v>0</v>
      </c>
      <c r="AW85" s="379">
        <v>0</v>
      </c>
      <c r="AX85" s="379">
        <v>0</v>
      </c>
      <c r="AY85" s="379">
        <v>0</v>
      </c>
      <c r="AZ85" s="379">
        <v>0</v>
      </c>
      <c r="BA85" s="379">
        <v>0</v>
      </c>
      <c r="BB85" s="379">
        <v>0</v>
      </c>
      <c r="BC85" s="379">
        <v>0</v>
      </c>
      <c r="BD85" s="379">
        <v>0</v>
      </c>
      <c r="BE85" s="379">
        <v>0</v>
      </c>
      <c r="BF85" s="379">
        <v>0</v>
      </c>
      <c r="BG85" s="379">
        <v>0</v>
      </c>
      <c r="BH85" s="379">
        <v>0</v>
      </c>
      <c r="BI85" s="379">
        <v>0</v>
      </c>
      <c r="BJ85" s="379">
        <v>0</v>
      </c>
      <c r="BK85" s="379">
        <v>0</v>
      </c>
      <c r="BL85" s="379">
        <v>0</v>
      </c>
      <c r="BM85" s="379">
        <v>0</v>
      </c>
      <c r="BN85" s="379">
        <v>0</v>
      </c>
      <c r="BO85" s="379">
        <v>0</v>
      </c>
      <c r="BP85" s="379">
        <v>0</v>
      </c>
      <c r="BQ85" s="379">
        <v>0</v>
      </c>
      <c r="BR85" s="379">
        <v>0</v>
      </c>
      <c r="BS85" s="379">
        <v>0</v>
      </c>
      <c r="BT85" s="379">
        <v>0</v>
      </c>
      <c r="BU85" s="379">
        <v>0</v>
      </c>
      <c r="BV85" s="379">
        <v>0</v>
      </c>
      <c r="BW85" s="379">
        <v>0</v>
      </c>
      <c r="BX85" s="379">
        <v>0</v>
      </c>
      <c r="BY85" s="379">
        <v>0</v>
      </c>
      <c r="BZ85" s="379">
        <v>0</v>
      </c>
      <c r="CA85" s="379">
        <v>0</v>
      </c>
      <c r="CB85" s="379">
        <v>0</v>
      </c>
      <c r="CC85" s="379">
        <v>0</v>
      </c>
      <c r="CD85" s="379">
        <v>0</v>
      </c>
      <c r="CE85" s="379">
        <v>1</v>
      </c>
      <c r="CF85" s="379">
        <v>0</v>
      </c>
      <c r="CG85" s="379">
        <v>0</v>
      </c>
      <c r="CH85" s="379">
        <v>0</v>
      </c>
      <c r="CI85" s="379">
        <v>0</v>
      </c>
      <c r="CJ85" s="379">
        <v>0</v>
      </c>
      <c r="CK85" s="379">
        <v>0</v>
      </c>
      <c r="CL85" s="379">
        <v>0</v>
      </c>
      <c r="CM85" s="379">
        <v>0</v>
      </c>
      <c r="CN85" s="379">
        <v>0</v>
      </c>
      <c r="CO85" s="379">
        <v>0</v>
      </c>
      <c r="CP85" s="379">
        <v>0</v>
      </c>
      <c r="CQ85" s="379">
        <v>0</v>
      </c>
      <c r="CR85" s="379">
        <v>0</v>
      </c>
      <c r="CS85" s="379">
        <v>0</v>
      </c>
      <c r="CT85" s="379">
        <v>0</v>
      </c>
      <c r="CU85" s="379">
        <v>0</v>
      </c>
      <c r="CV85" s="379">
        <v>0</v>
      </c>
      <c r="CW85" s="379">
        <v>0</v>
      </c>
      <c r="CX85" s="379">
        <v>0</v>
      </c>
      <c r="CY85" s="379">
        <v>0</v>
      </c>
      <c r="CZ85" s="379">
        <v>0</v>
      </c>
      <c r="DA85" s="379">
        <v>0</v>
      </c>
      <c r="DB85" s="379">
        <v>0</v>
      </c>
      <c r="DC85" s="379">
        <v>0</v>
      </c>
      <c r="DD85" s="379">
        <v>0</v>
      </c>
      <c r="DE85" s="379">
        <v>0</v>
      </c>
      <c r="DF85" s="379">
        <v>0</v>
      </c>
      <c r="DG85" s="379">
        <v>0</v>
      </c>
      <c r="DH85" s="380">
        <v>1</v>
      </c>
    </row>
    <row r="86" spans="2:112" ht="13.5" customHeight="1">
      <c r="B86" s="70" t="s">
        <v>559</v>
      </c>
      <c r="C86" s="252" t="s">
        <v>469</v>
      </c>
      <c r="D86" s="379">
        <v>0</v>
      </c>
      <c r="E86" s="379">
        <v>0</v>
      </c>
      <c r="F86" s="379">
        <v>0</v>
      </c>
      <c r="G86" s="379">
        <v>0</v>
      </c>
      <c r="H86" s="379">
        <v>0</v>
      </c>
      <c r="I86" s="379">
        <v>0</v>
      </c>
      <c r="J86" s="379">
        <v>0</v>
      </c>
      <c r="K86" s="379">
        <v>0</v>
      </c>
      <c r="L86" s="379">
        <v>0</v>
      </c>
      <c r="M86" s="379">
        <v>0</v>
      </c>
      <c r="N86" s="379">
        <v>0</v>
      </c>
      <c r="O86" s="379">
        <v>0</v>
      </c>
      <c r="P86" s="379">
        <v>0</v>
      </c>
      <c r="Q86" s="379">
        <v>0</v>
      </c>
      <c r="R86" s="379">
        <v>0</v>
      </c>
      <c r="S86" s="379">
        <v>0</v>
      </c>
      <c r="T86" s="379">
        <v>0</v>
      </c>
      <c r="U86" s="379">
        <v>0</v>
      </c>
      <c r="V86" s="379">
        <v>0</v>
      </c>
      <c r="W86" s="379">
        <v>0</v>
      </c>
      <c r="X86" s="379">
        <v>0</v>
      </c>
      <c r="Y86" s="379">
        <v>0</v>
      </c>
      <c r="Z86" s="379">
        <v>0</v>
      </c>
      <c r="AA86" s="379">
        <v>0</v>
      </c>
      <c r="AB86" s="379">
        <v>0</v>
      </c>
      <c r="AC86" s="379">
        <v>0</v>
      </c>
      <c r="AD86" s="379">
        <v>0</v>
      </c>
      <c r="AE86" s="379">
        <v>0</v>
      </c>
      <c r="AF86" s="379">
        <v>0</v>
      </c>
      <c r="AG86" s="379">
        <v>0</v>
      </c>
      <c r="AH86" s="379">
        <v>0</v>
      </c>
      <c r="AI86" s="379">
        <v>0</v>
      </c>
      <c r="AJ86" s="379">
        <v>0</v>
      </c>
      <c r="AK86" s="379">
        <v>0</v>
      </c>
      <c r="AL86" s="379">
        <v>0</v>
      </c>
      <c r="AM86" s="379">
        <v>0</v>
      </c>
      <c r="AN86" s="379">
        <v>0</v>
      </c>
      <c r="AO86" s="379">
        <v>0</v>
      </c>
      <c r="AP86" s="379">
        <v>0</v>
      </c>
      <c r="AQ86" s="379">
        <v>0</v>
      </c>
      <c r="AR86" s="379">
        <v>0</v>
      </c>
      <c r="AS86" s="379">
        <v>0</v>
      </c>
      <c r="AT86" s="379">
        <v>0</v>
      </c>
      <c r="AU86" s="379">
        <v>0</v>
      </c>
      <c r="AV86" s="379">
        <v>0</v>
      </c>
      <c r="AW86" s="379">
        <v>0</v>
      </c>
      <c r="AX86" s="379">
        <v>0</v>
      </c>
      <c r="AY86" s="379">
        <v>0</v>
      </c>
      <c r="AZ86" s="379">
        <v>0</v>
      </c>
      <c r="BA86" s="379">
        <v>0</v>
      </c>
      <c r="BB86" s="379">
        <v>0</v>
      </c>
      <c r="BC86" s="379">
        <v>0</v>
      </c>
      <c r="BD86" s="379">
        <v>0</v>
      </c>
      <c r="BE86" s="379">
        <v>0</v>
      </c>
      <c r="BF86" s="379">
        <v>0</v>
      </c>
      <c r="BG86" s="379">
        <v>0</v>
      </c>
      <c r="BH86" s="379">
        <v>0</v>
      </c>
      <c r="BI86" s="379">
        <v>0</v>
      </c>
      <c r="BJ86" s="379">
        <v>0</v>
      </c>
      <c r="BK86" s="379">
        <v>0</v>
      </c>
      <c r="BL86" s="379">
        <v>0</v>
      </c>
      <c r="BM86" s="379">
        <v>0</v>
      </c>
      <c r="BN86" s="379">
        <v>0</v>
      </c>
      <c r="BO86" s="379">
        <v>0</v>
      </c>
      <c r="BP86" s="379">
        <v>0</v>
      </c>
      <c r="BQ86" s="379">
        <v>0</v>
      </c>
      <c r="BR86" s="379">
        <v>0</v>
      </c>
      <c r="BS86" s="379">
        <v>0</v>
      </c>
      <c r="BT86" s="379">
        <v>0</v>
      </c>
      <c r="BU86" s="379">
        <v>0</v>
      </c>
      <c r="BV86" s="379">
        <v>0</v>
      </c>
      <c r="BW86" s="379">
        <v>0</v>
      </c>
      <c r="BX86" s="379">
        <v>0</v>
      </c>
      <c r="BY86" s="379">
        <v>0</v>
      </c>
      <c r="BZ86" s="379">
        <v>0</v>
      </c>
      <c r="CA86" s="379">
        <v>0</v>
      </c>
      <c r="CB86" s="379">
        <v>0</v>
      </c>
      <c r="CC86" s="379">
        <v>0</v>
      </c>
      <c r="CD86" s="379">
        <v>0</v>
      </c>
      <c r="CE86" s="379">
        <v>0</v>
      </c>
      <c r="CF86" s="379">
        <v>1</v>
      </c>
      <c r="CG86" s="379">
        <v>0</v>
      </c>
      <c r="CH86" s="379">
        <v>0</v>
      </c>
      <c r="CI86" s="379">
        <v>0</v>
      </c>
      <c r="CJ86" s="379">
        <v>0</v>
      </c>
      <c r="CK86" s="379">
        <v>0</v>
      </c>
      <c r="CL86" s="379">
        <v>0</v>
      </c>
      <c r="CM86" s="379">
        <v>0</v>
      </c>
      <c r="CN86" s="379">
        <v>0</v>
      </c>
      <c r="CO86" s="379">
        <v>0</v>
      </c>
      <c r="CP86" s="379">
        <v>0</v>
      </c>
      <c r="CQ86" s="379">
        <v>0</v>
      </c>
      <c r="CR86" s="379">
        <v>0</v>
      </c>
      <c r="CS86" s="379">
        <v>0</v>
      </c>
      <c r="CT86" s="379">
        <v>0</v>
      </c>
      <c r="CU86" s="379">
        <v>0</v>
      </c>
      <c r="CV86" s="379">
        <v>0</v>
      </c>
      <c r="CW86" s="379">
        <v>0</v>
      </c>
      <c r="CX86" s="379">
        <v>0</v>
      </c>
      <c r="CY86" s="379">
        <v>0</v>
      </c>
      <c r="CZ86" s="379">
        <v>0</v>
      </c>
      <c r="DA86" s="379">
        <v>0</v>
      </c>
      <c r="DB86" s="379">
        <v>0</v>
      </c>
      <c r="DC86" s="379">
        <v>0</v>
      </c>
      <c r="DD86" s="379">
        <v>0</v>
      </c>
      <c r="DE86" s="379">
        <v>0</v>
      </c>
      <c r="DF86" s="379">
        <v>0</v>
      </c>
      <c r="DG86" s="379">
        <v>0</v>
      </c>
      <c r="DH86" s="380">
        <v>1</v>
      </c>
    </row>
    <row r="87" spans="2:112" ht="13.5" customHeight="1">
      <c r="B87" s="70" t="s">
        <v>560</v>
      </c>
      <c r="C87" s="252" t="s">
        <v>657</v>
      </c>
      <c r="D87" s="379">
        <v>3.0829999999999998E-3</v>
      </c>
      <c r="E87" s="379">
        <v>1.769E-3</v>
      </c>
      <c r="F87" s="379">
        <v>1.248E-3</v>
      </c>
      <c r="G87" s="379">
        <v>2.271E-3</v>
      </c>
      <c r="H87" s="379">
        <v>3.225E-3</v>
      </c>
      <c r="I87" s="379">
        <v>3.0270000000000002E-3</v>
      </c>
      <c r="J87" s="379">
        <v>1.2643E-2</v>
      </c>
      <c r="K87" s="379">
        <v>1.4009999999999999E-3</v>
      </c>
      <c r="L87" s="379">
        <v>2.3770000000000002E-3</v>
      </c>
      <c r="M87" s="379">
        <v>1.993E-3</v>
      </c>
      <c r="N87" s="379">
        <v>0</v>
      </c>
      <c r="O87" s="379">
        <v>1.1739999999999999E-3</v>
      </c>
      <c r="P87" s="379">
        <v>1.2099999999999999E-3</v>
      </c>
      <c r="Q87" s="379">
        <v>1.818E-3</v>
      </c>
      <c r="R87" s="379">
        <v>1.436E-3</v>
      </c>
      <c r="S87" s="379">
        <v>2.9229999999999998E-3</v>
      </c>
      <c r="T87" s="379">
        <v>7.7399999999999995E-4</v>
      </c>
      <c r="U87" s="379">
        <v>2.0240000000000002E-3</v>
      </c>
      <c r="V87" s="379">
        <v>2.7789999999999998E-3</v>
      </c>
      <c r="W87" s="379">
        <v>1.6969999999999999E-3</v>
      </c>
      <c r="X87" s="379">
        <v>0</v>
      </c>
      <c r="Y87" s="379">
        <v>9.1500000000000001E-4</v>
      </c>
      <c r="Z87" s="379">
        <v>1.869E-3</v>
      </c>
      <c r="AA87" s="379">
        <v>0</v>
      </c>
      <c r="AB87" s="379">
        <v>1.072E-3</v>
      </c>
      <c r="AC87" s="379">
        <v>8.2799999999999996E-4</v>
      </c>
      <c r="AD87" s="379">
        <v>8.5000000000000006E-5</v>
      </c>
      <c r="AE87" s="379">
        <v>8.9400000000000005E-4</v>
      </c>
      <c r="AF87" s="379">
        <v>1.488E-3</v>
      </c>
      <c r="AG87" s="379">
        <v>1.4090000000000001E-3</v>
      </c>
      <c r="AH87" s="379">
        <v>2.6589999999999999E-3</v>
      </c>
      <c r="AI87" s="379">
        <v>5.4409999999999997E-3</v>
      </c>
      <c r="AJ87" s="379">
        <v>2.5820000000000001E-3</v>
      </c>
      <c r="AK87" s="379">
        <v>3.4299999999999999E-4</v>
      </c>
      <c r="AL87" s="379">
        <v>3.7569999999999999E-3</v>
      </c>
      <c r="AM87" s="379">
        <v>5.9000000000000003E-4</v>
      </c>
      <c r="AN87" s="379">
        <v>9.3899999999999995E-4</v>
      </c>
      <c r="AO87" s="379">
        <v>1.0020000000000001E-3</v>
      </c>
      <c r="AP87" s="379">
        <v>8.5400000000000005E-4</v>
      </c>
      <c r="AQ87" s="379">
        <v>1.7290000000000001E-3</v>
      </c>
      <c r="AR87" s="379">
        <v>5.7300000000000005E-4</v>
      </c>
      <c r="AS87" s="379">
        <v>9.5500000000000001E-4</v>
      </c>
      <c r="AT87" s="379">
        <v>1.42E-3</v>
      </c>
      <c r="AU87" s="379">
        <v>8.4000000000000003E-4</v>
      </c>
      <c r="AV87" s="379">
        <v>7.7200000000000001E-4</v>
      </c>
      <c r="AW87" s="379">
        <v>1.0300000000000001E-3</v>
      </c>
      <c r="AX87" s="379">
        <v>8.0099999999999995E-4</v>
      </c>
      <c r="AY87" s="379">
        <v>5.5000000000000003E-4</v>
      </c>
      <c r="AZ87" s="379">
        <v>2.7490000000000001E-3</v>
      </c>
      <c r="BA87" s="379">
        <v>4.7100000000000001E-4</v>
      </c>
      <c r="BB87" s="379">
        <v>1.145E-3</v>
      </c>
      <c r="BC87" s="379">
        <v>1.217E-3</v>
      </c>
      <c r="BD87" s="379">
        <v>4.8700000000000002E-4</v>
      </c>
      <c r="BE87" s="379">
        <v>0</v>
      </c>
      <c r="BF87" s="379">
        <v>0</v>
      </c>
      <c r="BG87" s="379">
        <v>0</v>
      </c>
      <c r="BH87" s="379">
        <v>1.1180000000000001E-3</v>
      </c>
      <c r="BI87" s="379">
        <v>4.5800000000000002E-4</v>
      </c>
      <c r="BJ87" s="379">
        <v>5.0000000000000001E-4</v>
      </c>
      <c r="BK87" s="379">
        <v>2.7169999999999998E-3</v>
      </c>
      <c r="BL87" s="379">
        <v>7.7349999999999997E-3</v>
      </c>
      <c r="BM87" s="379">
        <v>1.472E-3</v>
      </c>
      <c r="BN87" s="379">
        <v>1.6180000000000001E-3</v>
      </c>
      <c r="BO87" s="379">
        <v>1.6509999999999999E-3</v>
      </c>
      <c r="BP87" s="379">
        <v>1.036E-3</v>
      </c>
      <c r="BQ87" s="379">
        <v>5.7700000000000004E-4</v>
      </c>
      <c r="BR87" s="379">
        <v>8.4999999999999995E-4</v>
      </c>
      <c r="BS87" s="379">
        <v>9.2000000000000003E-4</v>
      </c>
      <c r="BT87" s="379">
        <v>1.7520000000000001E-3</v>
      </c>
      <c r="BU87" s="379">
        <v>7.5599999999999999E-3</v>
      </c>
      <c r="BV87" s="379">
        <v>7.8399999999999997E-4</v>
      </c>
      <c r="BW87" s="379">
        <v>3.7100000000000002E-4</v>
      </c>
      <c r="BX87" s="379">
        <v>3.3300000000000002E-4</v>
      </c>
      <c r="BY87" s="379">
        <v>1.16E-4</v>
      </c>
      <c r="BZ87" s="379">
        <v>1.4729999999999999E-3</v>
      </c>
      <c r="CA87" s="379">
        <v>1.1233E-2</v>
      </c>
      <c r="CB87" s="379">
        <v>5.3513999999999999E-2</v>
      </c>
      <c r="CC87" s="379">
        <v>2.7746E-2</v>
      </c>
      <c r="CD87" s="379">
        <v>0.12435599999999999</v>
      </c>
      <c r="CE87" s="379">
        <v>1.9754000000000001E-2</v>
      </c>
      <c r="CF87" s="379">
        <v>7.2420000000000002E-3</v>
      </c>
      <c r="CG87" s="379">
        <v>1.0045869999999999</v>
      </c>
      <c r="CH87" s="379">
        <v>2.3900000000000002E-3</v>
      </c>
      <c r="CI87" s="379">
        <v>7.5199999999999996E-4</v>
      </c>
      <c r="CJ87" s="379">
        <v>9.7199999999999999E-4</v>
      </c>
      <c r="CK87" s="379">
        <v>9.4499999999999998E-4</v>
      </c>
      <c r="CL87" s="379">
        <v>4.5399999999999998E-4</v>
      </c>
      <c r="CM87" s="379">
        <v>2.7339999999999999E-3</v>
      </c>
      <c r="CN87" s="379">
        <v>9.77E-4</v>
      </c>
      <c r="CO87" s="379">
        <v>9.6699999999999998E-4</v>
      </c>
      <c r="CP87" s="379">
        <v>9.0200000000000002E-4</v>
      </c>
      <c r="CQ87" s="379">
        <v>6.5499999999999998E-4</v>
      </c>
      <c r="CR87" s="379">
        <v>9.8299999999999993E-4</v>
      </c>
      <c r="CS87" s="379">
        <v>6.3400000000000001E-4</v>
      </c>
      <c r="CT87" s="379">
        <v>6.1399999999999996E-4</v>
      </c>
      <c r="CU87" s="379">
        <v>1.2650000000000001E-3</v>
      </c>
      <c r="CV87" s="379">
        <v>3.2169999999999998E-3</v>
      </c>
      <c r="CW87" s="379">
        <v>1.085E-3</v>
      </c>
      <c r="CX87" s="379">
        <v>7.6000000000000004E-4</v>
      </c>
      <c r="CY87" s="379">
        <v>6.5899999999999997E-4</v>
      </c>
      <c r="CZ87" s="379">
        <v>1.308E-2</v>
      </c>
      <c r="DA87" s="379">
        <v>2.3960000000000001E-3</v>
      </c>
      <c r="DB87" s="379">
        <v>1.372E-3</v>
      </c>
      <c r="DC87" s="379">
        <v>2.65E-3</v>
      </c>
      <c r="DD87" s="379">
        <v>8.61E-4</v>
      </c>
      <c r="DE87" s="379">
        <v>2.0279999999999999E-3</v>
      </c>
      <c r="DF87" s="379">
        <v>1.5319999999999999E-3</v>
      </c>
      <c r="DG87" s="379">
        <v>7.1879999999999999E-3</v>
      </c>
      <c r="DH87" s="380">
        <v>1.4238789999999999</v>
      </c>
    </row>
    <row r="88" spans="2:112" ht="13.5" customHeight="1">
      <c r="B88" s="70" t="s">
        <v>561</v>
      </c>
      <c r="C88" s="252" t="s">
        <v>658</v>
      </c>
      <c r="D88" s="379">
        <v>1.8599999999999999E-4</v>
      </c>
      <c r="E88" s="379">
        <v>2.0000000000000001E-4</v>
      </c>
      <c r="F88" s="379">
        <v>2.5300000000000002E-4</v>
      </c>
      <c r="G88" s="379">
        <v>2.0900000000000001E-4</v>
      </c>
      <c r="H88" s="379">
        <v>2.9100000000000003E-4</v>
      </c>
      <c r="I88" s="379">
        <v>1.4920000000000001E-3</v>
      </c>
      <c r="J88" s="379">
        <v>5.9999999999999995E-4</v>
      </c>
      <c r="K88" s="379">
        <v>1.73E-4</v>
      </c>
      <c r="L88" s="379">
        <v>2.4399999999999999E-4</v>
      </c>
      <c r="M88" s="379">
        <v>9.0000000000000006E-5</v>
      </c>
      <c r="N88" s="379">
        <v>0</v>
      </c>
      <c r="O88" s="379">
        <v>1.63E-4</v>
      </c>
      <c r="P88" s="379">
        <v>3.4099999999999999E-4</v>
      </c>
      <c r="Q88" s="379">
        <v>1.8599999999999999E-4</v>
      </c>
      <c r="R88" s="379">
        <v>3.3799999999999998E-4</v>
      </c>
      <c r="S88" s="379">
        <v>2.3800000000000001E-4</v>
      </c>
      <c r="T88" s="379">
        <v>1.01E-4</v>
      </c>
      <c r="U88" s="379">
        <v>2.4399999999999999E-4</v>
      </c>
      <c r="V88" s="379">
        <v>2.9100000000000003E-4</v>
      </c>
      <c r="W88" s="379">
        <v>1.9699999999999999E-4</v>
      </c>
      <c r="X88" s="379">
        <v>0</v>
      </c>
      <c r="Y88" s="379">
        <v>1.22E-4</v>
      </c>
      <c r="Z88" s="379">
        <v>6.4999999999999994E-5</v>
      </c>
      <c r="AA88" s="379">
        <v>0</v>
      </c>
      <c r="AB88" s="379">
        <v>2.4899999999999998E-4</v>
      </c>
      <c r="AC88" s="379">
        <v>3.2899999999999997E-4</v>
      </c>
      <c r="AD88" s="379">
        <v>3.1000000000000001E-5</v>
      </c>
      <c r="AE88" s="379">
        <v>2.2000000000000001E-4</v>
      </c>
      <c r="AF88" s="379">
        <v>2.0599999999999999E-4</v>
      </c>
      <c r="AG88" s="379">
        <v>2.5000000000000001E-4</v>
      </c>
      <c r="AH88" s="379">
        <v>1.1E-4</v>
      </c>
      <c r="AI88" s="379">
        <v>2.24E-4</v>
      </c>
      <c r="AJ88" s="379">
        <v>2.63E-4</v>
      </c>
      <c r="AK88" s="379">
        <v>7.7000000000000001E-5</v>
      </c>
      <c r="AL88" s="379">
        <v>2.4800000000000001E-4</v>
      </c>
      <c r="AM88" s="379">
        <v>1.65E-4</v>
      </c>
      <c r="AN88" s="379">
        <v>6.6000000000000005E-5</v>
      </c>
      <c r="AO88" s="379">
        <v>1.9100000000000001E-4</v>
      </c>
      <c r="AP88" s="379">
        <v>1.7799999999999999E-4</v>
      </c>
      <c r="AQ88" s="379">
        <v>1.73E-4</v>
      </c>
      <c r="AR88" s="379">
        <v>5.5999999999999999E-5</v>
      </c>
      <c r="AS88" s="379">
        <v>1.8799999999999999E-4</v>
      </c>
      <c r="AT88" s="379">
        <v>1.8799999999999999E-4</v>
      </c>
      <c r="AU88" s="379">
        <v>2.0699999999999999E-4</v>
      </c>
      <c r="AV88" s="379">
        <v>1.8200000000000001E-4</v>
      </c>
      <c r="AW88" s="379">
        <v>2.34E-4</v>
      </c>
      <c r="AX88" s="379">
        <v>1.4899999999999999E-4</v>
      </c>
      <c r="AY88" s="379">
        <v>1.5300000000000001E-4</v>
      </c>
      <c r="AZ88" s="379">
        <v>1.8100000000000001E-4</v>
      </c>
      <c r="BA88" s="379">
        <v>9.1000000000000003E-5</v>
      </c>
      <c r="BB88" s="379">
        <v>8.8999999999999995E-5</v>
      </c>
      <c r="BC88" s="379">
        <v>1.01E-4</v>
      </c>
      <c r="BD88" s="379">
        <v>8.2999999999999998E-5</v>
      </c>
      <c r="BE88" s="379">
        <v>0</v>
      </c>
      <c r="BF88" s="379">
        <v>0</v>
      </c>
      <c r="BG88" s="379">
        <v>0</v>
      </c>
      <c r="BH88" s="379">
        <v>1.2300000000000001E-4</v>
      </c>
      <c r="BI88" s="379">
        <v>9.1000000000000003E-5</v>
      </c>
      <c r="BJ88" s="379">
        <v>2.63E-4</v>
      </c>
      <c r="BK88" s="379">
        <v>2.5500000000000002E-4</v>
      </c>
      <c r="BL88" s="379">
        <v>6.69E-4</v>
      </c>
      <c r="BM88" s="379">
        <v>2.9399999999999999E-4</v>
      </c>
      <c r="BN88" s="379">
        <v>5.9100000000000005E-4</v>
      </c>
      <c r="BO88" s="379">
        <v>4.1899999999999999E-4</v>
      </c>
      <c r="BP88" s="379">
        <v>4.1899999999999999E-4</v>
      </c>
      <c r="BQ88" s="379">
        <v>7.9000000000000001E-4</v>
      </c>
      <c r="BR88" s="379">
        <v>2.2079999999999999E-3</v>
      </c>
      <c r="BS88" s="379">
        <v>6.78E-4</v>
      </c>
      <c r="BT88" s="379">
        <v>1.0510000000000001E-3</v>
      </c>
      <c r="BU88" s="379">
        <v>9.5399999999999999E-4</v>
      </c>
      <c r="BV88" s="379">
        <v>4.0410000000000003E-3</v>
      </c>
      <c r="BW88" s="379">
        <v>6.2500000000000001E-4</v>
      </c>
      <c r="BX88" s="379">
        <v>5.5000000000000003E-4</v>
      </c>
      <c r="BY88" s="379">
        <v>2.4699999999999999E-4</v>
      </c>
      <c r="BZ88" s="379">
        <v>1.0820000000000001E-3</v>
      </c>
      <c r="CA88" s="379">
        <v>2.92E-4</v>
      </c>
      <c r="CB88" s="379">
        <v>4.5600000000000003E-4</v>
      </c>
      <c r="CC88" s="379">
        <v>8.7100000000000003E-4</v>
      </c>
      <c r="CD88" s="379">
        <v>5.1400000000000003E-4</v>
      </c>
      <c r="CE88" s="379">
        <v>2.0560000000000001E-3</v>
      </c>
      <c r="CF88" s="379">
        <v>6.1399999999999996E-4</v>
      </c>
      <c r="CG88" s="379">
        <v>6.1300000000000005E-4</v>
      </c>
      <c r="CH88" s="379">
        <v>1.008421</v>
      </c>
      <c r="CI88" s="379">
        <v>2.0379999999999999E-3</v>
      </c>
      <c r="CJ88" s="379">
        <v>1.735E-3</v>
      </c>
      <c r="CK88" s="379">
        <v>6.5600000000000001E-4</v>
      </c>
      <c r="CL88" s="379">
        <v>1.2999999999999999E-3</v>
      </c>
      <c r="CM88" s="379">
        <v>2.617E-3</v>
      </c>
      <c r="CN88" s="379">
        <v>2.2290000000000001E-3</v>
      </c>
      <c r="CO88" s="379">
        <v>7.6900000000000004E-4</v>
      </c>
      <c r="CP88" s="379">
        <v>2.6159999999999998E-3</v>
      </c>
      <c r="CQ88" s="379">
        <v>3.1599999999999998E-4</v>
      </c>
      <c r="CR88" s="379">
        <v>2.6150000000000001E-3</v>
      </c>
      <c r="CS88" s="379">
        <v>2.8059999999999999E-3</v>
      </c>
      <c r="CT88" s="379">
        <v>9.5600000000000004E-4</v>
      </c>
      <c r="CU88" s="379">
        <v>2.8289999999999999E-3</v>
      </c>
      <c r="CV88" s="379">
        <v>1.1429999999999999E-3</v>
      </c>
      <c r="CW88" s="379">
        <v>8.5400000000000005E-4</v>
      </c>
      <c r="CX88" s="379">
        <v>7.3099999999999999E-4</v>
      </c>
      <c r="CY88" s="379">
        <v>9.2100000000000005E-4</v>
      </c>
      <c r="CZ88" s="379">
        <v>1.0690000000000001E-3</v>
      </c>
      <c r="DA88" s="379">
        <v>5.2599999999999999E-4</v>
      </c>
      <c r="DB88" s="379">
        <v>1.1329999999999999E-3</v>
      </c>
      <c r="DC88" s="379">
        <v>5.3899999999999998E-4</v>
      </c>
      <c r="DD88" s="379">
        <v>1.091E-3</v>
      </c>
      <c r="DE88" s="379">
        <v>1.111E-3</v>
      </c>
      <c r="DF88" s="379">
        <v>1.4300000000000001E-4</v>
      </c>
      <c r="DG88" s="379">
        <v>5.5400000000000002E-4</v>
      </c>
      <c r="DH88" s="380">
        <v>1.073388</v>
      </c>
    </row>
    <row r="89" spans="2:112" ht="13.5" customHeight="1">
      <c r="B89" s="70" t="s">
        <v>562</v>
      </c>
      <c r="C89" s="252" t="s">
        <v>470</v>
      </c>
      <c r="D89" s="379">
        <v>1.227E-3</v>
      </c>
      <c r="E89" s="379">
        <v>1.0549999999999999E-3</v>
      </c>
      <c r="F89" s="379">
        <v>2.0950000000000001E-3</v>
      </c>
      <c r="G89" s="379">
        <v>2.7230000000000002E-3</v>
      </c>
      <c r="H89" s="379">
        <v>3.849E-3</v>
      </c>
      <c r="I89" s="379">
        <v>1.4777E-2</v>
      </c>
      <c r="J89" s="379">
        <v>2.9970000000000001E-3</v>
      </c>
      <c r="K89" s="379">
        <v>1.9870000000000001E-3</v>
      </c>
      <c r="L89" s="379">
        <v>1.8289999999999999E-3</v>
      </c>
      <c r="M89" s="379">
        <v>6.8199999999999999E-4</v>
      </c>
      <c r="N89" s="379">
        <v>0</v>
      </c>
      <c r="O89" s="379">
        <v>8.5300000000000003E-4</v>
      </c>
      <c r="P89" s="379">
        <v>3.0140000000000002E-3</v>
      </c>
      <c r="Q89" s="379">
        <v>1.89E-3</v>
      </c>
      <c r="R89" s="379">
        <v>2.9199999999999999E-3</v>
      </c>
      <c r="S89" s="379">
        <v>1.477E-3</v>
      </c>
      <c r="T89" s="379">
        <v>1.931E-3</v>
      </c>
      <c r="U89" s="379">
        <v>2.5539999999999998E-3</v>
      </c>
      <c r="V89" s="379">
        <v>1.266E-3</v>
      </c>
      <c r="W89" s="379">
        <v>1.0820000000000001E-3</v>
      </c>
      <c r="X89" s="379">
        <v>0</v>
      </c>
      <c r="Y89" s="379">
        <v>1.7080000000000001E-3</v>
      </c>
      <c r="Z89" s="379">
        <v>9.7300000000000002E-4</v>
      </c>
      <c r="AA89" s="379">
        <v>0</v>
      </c>
      <c r="AB89" s="379">
        <v>8.3840000000000008E-3</v>
      </c>
      <c r="AC89" s="379">
        <v>2.1700000000000001E-3</v>
      </c>
      <c r="AD89" s="379">
        <v>2.6699999999999998E-4</v>
      </c>
      <c r="AE89" s="379">
        <v>2.3519999999999999E-3</v>
      </c>
      <c r="AF89" s="379">
        <v>1.6930000000000001E-3</v>
      </c>
      <c r="AG89" s="379">
        <v>1.98E-3</v>
      </c>
      <c r="AH89" s="379">
        <v>2.0170000000000001E-3</v>
      </c>
      <c r="AI89" s="379">
        <v>2.2829999999999999E-3</v>
      </c>
      <c r="AJ89" s="379">
        <v>2.4580000000000001E-3</v>
      </c>
      <c r="AK89" s="379">
        <v>5.0500000000000002E-4</v>
      </c>
      <c r="AL89" s="379">
        <v>2.0470000000000002E-3</v>
      </c>
      <c r="AM89" s="379">
        <v>6.8199999999999999E-4</v>
      </c>
      <c r="AN89" s="379">
        <v>1.387E-3</v>
      </c>
      <c r="AO89" s="379">
        <v>1.302E-3</v>
      </c>
      <c r="AP89" s="379">
        <v>1.2340000000000001E-3</v>
      </c>
      <c r="AQ89" s="379">
        <v>9.7300000000000002E-4</v>
      </c>
      <c r="AR89" s="379">
        <v>6.5399999999999996E-4</v>
      </c>
      <c r="AS89" s="379">
        <v>1.66E-3</v>
      </c>
      <c r="AT89" s="379">
        <v>1.6659999999999999E-3</v>
      </c>
      <c r="AU89" s="379">
        <v>1.89E-3</v>
      </c>
      <c r="AV89" s="379">
        <v>1.673E-3</v>
      </c>
      <c r="AW89" s="379">
        <v>2.0769999999999999E-3</v>
      </c>
      <c r="AX89" s="379">
        <v>1.524E-3</v>
      </c>
      <c r="AY89" s="379">
        <v>1.2459999999999999E-3</v>
      </c>
      <c r="AZ89" s="379">
        <v>1.768E-3</v>
      </c>
      <c r="BA89" s="379">
        <v>6.9800000000000005E-4</v>
      </c>
      <c r="BB89" s="379">
        <v>1.1839999999999999E-3</v>
      </c>
      <c r="BC89" s="379">
        <v>1.2459999999999999E-3</v>
      </c>
      <c r="BD89" s="379">
        <v>1.7949999999999999E-3</v>
      </c>
      <c r="BE89" s="379">
        <v>0</v>
      </c>
      <c r="BF89" s="379">
        <v>0</v>
      </c>
      <c r="BG89" s="379">
        <v>0</v>
      </c>
      <c r="BH89" s="379">
        <v>1.238E-3</v>
      </c>
      <c r="BI89" s="379">
        <v>6.96E-4</v>
      </c>
      <c r="BJ89" s="379">
        <v>1.304E-3</v>
      </c>
      <c r="BK89" s="379">
        <v>2.0219999999999999E-3</v>
      </c>
      <c r="BL89" s="379">
        <v>2.385E-3</v>
      </c>
      <c r="BM89" s="379">
        <v>5.9969999999999997E-3</v>
      </c>
      <c r="BN89" s="379">
        <v>6.0239999999999998E-3</v>
      </c>
      <c r="BO89" s="379">
        <v>5.228E-3</v>
      </c>
      <c r="BP89" s="379">
        <v>5.999E-3</v>
      </c>
      <c r="BQ89" s="379">
        <v>1.4339999999999999E-3</v>
      </c>
      <c r="BR89" s="379">
        <v>2.3180000000000002E-3</v>
      </c>
      <c r="BS89" s="379">
        <v>2.8879999999999999E-3</v>
      </c>
      <c r="BT89" s="379">
        <v>6.3689999999999997E-3</v>
      </c>
      <c r="BU89" s="379">
        <v>1.2435999999999999E-2</v>
      </c>
      <c r="BV89" s="379">
        <v>1.2963000000000001E-2</v>
      </c>
      <c r="BW89" s="379">
        <v>5.6730000000000001E-3</v>
      </c>
      <c r="BX89" s="379">
        <v>4.0930000000000003E-3</v>
      </c>
      <c r="BY89" s="379">
        <v>8.8900000000000003E-4</v>
      </c>
      <c r="BZ89" s="379">
        <v>5.9620000000000003E-3</v>
      </c>
      <c r="CA89" s="379">
        <v>3.13E-3</v>
      </c>
      <c r="CB89" s="379">
        <v>2.4390000000000002E-3</v>
      </c>
      <c r="CC89" s="379">
        <v>9.4699999999999993E-3</v>
      </c>
      <c r="CD89" s="379">
        <v>3.7950000000000002E-3</v>
      </c>
      <c r="CE89" s="379">
        <v>6.5380000000000004E-3</v>
      </c>
      <c r="CF89" s="379">
        <v>2.6979999999999999E-3</v>
      </c>
      <c r="CG89" s="379">
        <v>3.2940000000000001E-3</v>
      </c>
      <c r="CH89" s="379">
        <v>3.2179999999999999E-3</v>
      </c>
      <c r="CI89" s="379">
        <v>1.230566</v>
      </c>
      <c r="CJ89" s="379">
        <v>3.5590999999999998E-2</v>
      </c>
      <c r="CK89" s="379">
        <v>1.5455E-2</v>
      </c>
      <c r="CL89" s="379">
        <v>3.3613999999999998E-2</v>
      </c>
      <c r="CM89" s="379">
        <v>1.2177E-2</v>
      </c>
      <c r="CN89" s="379">
        <v>7.391E-3</v>
      </c>
      <c r="CO89" s="379">
        <v>1.433E-3</v>
      </c>
      <c r="CP89" s="379">
        <v>1.0041E-2</v>
      </c>
      <c r="CQ89" s="379">
        <v>2.8839999999999998E-3</v>
      </c>
      <c r="CR89" s="379">
        <v>8.0219999999999996E-3</v>
      </c>
      <c r="CS89" s="379">
        <v>1.1383000000000001E-2</v>
      </c>
      <c r="CT89" s="379">
        <v>3.3379999999999998E-3</v>
      </c>
      <c r="CU89" s="379">
        <v>1.3721000000000001E-2</v>
      </c>
      <c r="CV89" s="379">
        <v>5.5399999999999998E-3</v>
      </c>
      <c r="CW89" s="379">
        <v>1.5301E-2</v>
      </c>
      <c r="CX89" s="379">
        <v>3.6419999999999998E-3</v>
      </c>
      <c r="CY89" s="379">
        <v>4.6779999999999999E-3</v>
      </c>
      <c r="CZ89" s="379">
        <v>7.9710000000000007E-3</v>
      </c>
      <c r="DA89" s="379">
        <v>7.2110000000000004E-3</v>
      </c>
      <c r="DB89" s="379">
        <v>9.0620000000000006E-3</v>
      </c>
      <c r="DC89" s="379">
        <v>3.2550000000000001E-3</v>
      </c>
      <c r="DD89" s="379">
        <v>6.4140000000000004E-3</v>
      </c>
      <c r="DE89" s="379">
        <v>5.3759999999999997E-3</v>
      </c>
      <c r="DF89" s="379">
        <v>1.8309999999999999E-3</v>
      </c>
      <c r="DG89" s="379">
        <v>1.5243E-2</v>
      </c>
      <c r="DH89" s="380">
        <v>1.6953389999999999</v>
      </c>
    </row>
    <row r="90" spans="2:112" ht="13.5" customHeight="1">
      <c r="B90" s="70" t="s">
        <v>563</v>
      </c>
      <c r="C90" s="252" t="s">
        <v>471</v>
      </c>
      <c r="D90" s="379">
        <v>1.4799999999999999E-4</v>
      </c>
      <c r="E90" s="379">
        <v>6.8999999999999997E-5</v>
      </c>
      <c r="F90" s="379">
        <v>1.13E-4</v>
      </c>
      <c r="G90" s="379">
        <v>1.8900000000000001E-4</v>
      </c>
      <c r="H90" s="379">
        <v>1.6100000000000001E-4</v>
      </c>
      <c r="I90" s="379">
        <v>4.8200000000000001E-4</v>
      </c>
      <c r="J90" s="379">
        <v>2.3499999999999999E-4</v>
      </c>
      <c r="K90" s="379">
        <v>3.0400000000000002E-4</v>
      </c>
      <c r="L90" s="379">
        <v>1.848E-3</v>
      </c>
      <c r="M90" s="379">
        <v>1.5100000000000001E-4</v>
      </c>
      <c r="N90" s="379">
        <v>0</v>
      </c>
      <c r="O90" s="379">
        <v>1.01E-4</v>
      </c>
      <c r="P90" s="379">
        <v>4.2499999999999998E-4</v>
      </c>
      <c r="Q90" s="379">
        <v>1.8599999999999999E-4</v>
      </c>
      <c r="R90" s="379">
        <v>4.86E-4</v>
      </c>
      <c r="S90" s="379">
        <v>1.5799999999999999E-4</v>
      </c>
      <c r="T90" s="379">
        <v>1.3200000000000001E-4</v>
      </c>
      <c r="U90" s="379">
        <v>1.44E-4</v>
      </c>
      <c r="V90" s="379">
        <v>2.6499999999999999E-4</v>
      </c>
      <c r="W90" s="379">
        <v>2.8699999999999998E-4</v>
      </c>
      <c r="X90" s="379">
        <v>0</v>
      </c>
      <c r="Y90" s="379">
        <v>1.4100000000000001E-4</v>
      </c>
      <c r="Z90" s="379">
        <v>1.07E-4</v>
      </c>
      <c r="AA90" s="379">
        <v>0</v>
      </c>
      <c r="AB90" s="379">
        <v>3.0950000000000001E-3</v>
      </c>
      <c r="AC90" s="379">
        <v>4.8899999999999996E-4</v>
      </c>
      <c r="AD90" s="379">
        <v>1.2999999999999999E-5</v>
      </c>
      <c r="AE90" s="379">
        <v>1.2300000000000001E-4</v>
      </c>
      <c r="AF90" s="379">
        <v>3.57E-4</v>
      </c>
      <c r="AG90" s="379">
        <v>2.8200000000000002E-4</v>
      </c>
      <c r="AH90" s="379">
        <v>2.4399999999999999E-4</v>
      </c>
      <c r="AI90" s="379">
        <v>1.12E-4</v>
      </c>
      <c r="AJ90" s="379">
        <v>1.6200000000000001E-4</v>
      </c>
      <c r="AK90" s="379">
        <v>4.6E-5</v>
      </c>
      <c r="AL90" s="379">
        <v>2.1599999999999999E-4</v>
      </c>
      <c r="AM90" s="379">
        <v>1E-4</v>
      </c>
      <c r="AN90" s="379">
        <v>1.2E-4</v>
      </c>
      <c r="AO90" s="379">
        <v>1.4999999999999999E-4</v>
      </c>
      <c r="AP90" s="379">
        <v>9.2999999999999997E-5</v>
      </c>
      <c r="AQ90" s="379">
        <v>1.08E-4</v>
      </c>
      <c r="AR90" s="379">
        <v>1.0399999999999999E-4</v>
      </c>
      <c r="AS90" s="379">
        <v>1.75E-4</v>
      </c>
      <c r="AT90" s="379">
        <v>1.8100000000000001E-4</v>
      </c>
      <c r="AU90" s="379">
        <v>3.1700000000000001E-4</v>
      </c>
      <c r="AV90" s="379">
        <v>2.4600000000000002E-4</v>
      </c>
      <c r="AW90" s="379">
        <v>3.28E-4</v>
      </c>
      <c r="AX90" s="379">
        <v>1.76E-4</v>
      </c>
      <c r="AY90" s="379">
        <v>1.7100000000000001E-4</v>
      </c>
      <c r="AZ90" s="379">
        <v>2.8699999999999998E-4</v>
      </c>
      <c r="BA90" s="379">
        <v>6.1300000000000005E-4</v>
      </c>
      <c r="BB90" s="379">
        <v>2.1800000000000001E-4</v>
      </c>
      <c r="BC90" s="379">
        <v>4.5899999999999999E-4</v>
      </c>
      <c r="BD90" s="379">
        <v>2.8299999999999999E-4</v>
      </c>
      <c r="BE90" s="379">
        <v>0</v>
      </c>
      <c r="BF90" s="379">
        <v>0</v>
      </c>
      <c r="BG90" s="379">
        <v>0</v>
      </c>
      <c r="BH90" s="379">
        <v>2.6600000000000001E-4</v>
      </c>
      <c r="BI90" s="379">
        <v>6.4999999999999994E-5</v>
      </c>
      <c r="BJ90" s="379">
        <v>3.0499999999999999E-4</v>
      </c>
      <c r="BK90" s="379">
        <v>3.7399999999999998E-4</v>
      </c>
      <c r="BL90" s="379">
        <v>2.14E-4</v>
      </c>
      <c r="BM90" s="379">
        <v>2.6699999999999998E-4</v>
      </c>
      <c r="BN90" s="379">
        <v>1.84E-4</v>
      </c>
      <c r="BO90" s="379">
        <v>2.2699999999999999E-4</v>
      </c>
      <c r="BP90" s="379">
        <v>2.4000000000000001E-4</v>
      </c>
      <c r="BQ90" s="379">
        <v>2.7700000000000001E-4</v>
      </c>
      <c r="BR90" s="379">
        <v>8.0199999999999998E-4</v>
      </c>
      <c r="BS90" s="379">
        <v>6.1399999999999996E-4</v>
      </c>
      <c r="BT90" s="379">
        <v>3.8200000000000002E-4</v>
      </c>
      <c r="BU90" s="379">
        <v>8.8599999999999996E-4</v>
      </c>
      <c r="BV90" s="379">
        <v>1.9840000000000001E-3</v>
      </c>
      <c r="BW90" s="379">
        <v>1.359E-3</v>
      </c>
      <c r="BX90" s="379">
        <v>1.1119999999999999E-3</v>
      </c>
      <c r="BY90" s="379">
        <v>1.2799999999999999E-4</v>
      </c>
      <c r="BZ90" s="379">
        <v>5.4500000000000002E-4</v>
      </c>
      <c r="CA90" s="379">
        <v>2.7799999999999998E-4</v>
      </c>
      <c r="CB90" s="379">
        <v>3.3300000000000002E-4</v>
      </c>
      <c r="CC90" s="379">
        <v>3.2400000000000001E-4</v>
      </c>
      <c r="CD90" s="379">
        <v>7.6000000000000004E-4</v>
      </c>
      <c r="CE90" s="379">
        <v>3.3199999999999999E-4</v>
      </c>
      <c r="CF90" s="379">
        <v>1.9699999999999999E-4</v>
      </c>
      <c r="CG90" s="379">
        <v>1.0870000000000001E-3</v>
      </c>
      <c r="CH90" s="379">
        <v>1.6699999999999999E-4</v>
      </c>
      <c r="CI90" s="379">
        <v>1.619E-3</v>
      </c>
      <c r="CJ90" s="379">
        <v>1.030843</v>
      </c>
      <c r="CK90" s="379">
        <v>8.6399999999999997E-4</v>
      </c>
      <c r="CL90" s="379">
        <v>1.833E-3</v>
      </c>
      <c r="CM90" s="379">
        <v>1.784E-3</v>
      </c>
      <c r="CN90" s="379">
        <v>1.9599999999999999E-4</v>
      </c>
      <c r="CO90" s="379">
        <v>3.2899999999999997E-4</v>
      </c>
      <c r="CP90" s="379">
        <v>2.6699999999999998E-4</v>
      </c>
      <c r="CQ90" s="379">
        <v>2.5099999999999998E-4</v>
      </c>
      <c r="CR90" s="379">
        <v>4.0499999999999998E-4</v>
      </c>
      <c r="CS90" s="379">
        <v>3.1199999999999999E-4</v>
      </c>
      <c r="CT90" s="379">
        <v>3.3E-4</v>
      </c>
      <c r="CU90" s="379">
        <v>7.6300000000000001E-4</v>
      </c>
      <c r="CV90" s="379">
        <v>1.302E-3</v>
      </c>
      <c r="CW90" s="379">
        <v>0.240199</v>
      </c>
      <c r="CX90" s="379">
        <v>2.6400000000000002E-4</v>
      </c>
      <c r="CY90" s="379">
        <v>9.0200000000000002E-4</v>
      </c>
      <c r="CZ90" s="379">
        <v>3.7320000000000001E-3</v>
      </c>
      <c r="DA90" s="379">
        <v>3.0999999999999999E-3</v>
      </c>
      <c r="DB90" s="379">
        <v>4.0439999999999999E-3</v>
      </c>
      <c r="DC90" s="379">
        <v>1.9480000000000001E-3</v>
      </c>
      <c r="DD90" s="379">
        <v>2.7799999999999998E-4</v>
      </c>
      <c r="DE90" s="379">
        <v>6.3699999999999998E-4</v>
      </c>
      <c r="DF90" s="379">
        <v>1.37E-4</v>
      </c>
      <c r="DG90" s="379">
        <v>4.9649999999999998E-3</v>
      </c>
      <c r="DH90" s="380">
        <v>1.3304119999999999</v>
      </c>
    </row>
    <row r="91" spans="2:112" ht="13.5" customHeight="1">
      <c r="B91" s="70" t="s">
        <v>564</v>
      </c>
      <c r="C91" s="252" t="s">
        <v>659</v>
      </c>
      <c r="D91" s="379">
        <v>1.5629999999999999E-3</v>
      </c>
      <c r="E91" s="379">
        <v>1.9910000000000001E-3</v>
      </c>
      <c r="F91" s="379">
        <v>3.9610000000000001E-3</v>
      </c>
      <c r="G91" s="379">
        <v>5.8200000000000005E-4</v>
      </c>
      <c r="H91" s="379">
        <v>9.2900000000000003E-4</v>
      </c>
      <c r="I91" s="379">
        <v>2.6970000000000002E-3</v>
      </c>
      <c r="J91" s="379">
        <v>1.8710000000000001E-3</v>
      </c>
      <c r="K91" s="379">
        <v>1.735E-3</v>
      </c>
      <c r="L91" s="379">
        <v>2.0999999999999999E-3</v>
      </c>
      <c r="M91" s="379">
        <v>5.4500000000000002E-4</v>
      </c>
      <c r="N91" s="379">
        <v>0</v>
      </c>
      <c r="O91" s="379">
        <v>1.5299999999999999E-3</v>
      </c>
      <c r="P91" s="379">
        <v>1.5319999999999999E-3</v>
      </c>
      <c r="Q91" s="379">
        <v>1.5449999999999999E-3</v>
      </c>
      <c r="R91" s="379">
        <v>1.413E-3</v>
      </c>
      <c r="S91" s="379">
        <v>2.8869999999999998E-3</v>
      </c>
      <c r="T91" s="379">
        <v>1.072E-3</v>
      </c>
      <c r="U91" s="379">
        <v>1.3990000000000001E-3</v>
      </c>
      <c r="V91" s="379">
        <v>2.6940000000000002E-3</v>
      </c>
      <c r="W91" s="379">
        <v>1.836E-3</v>
      </c>
      <c r="X91" s="379">
        <v>0</v>
      </c>
      <c r="Y91" s="379">
        <v>4.0289999999999996E-3</v>
      </c>
      <c r="Z91" s="379">
        <v>1.5499999999999999E-3</v>
      </c>
      <c r="AA91" s="379">
        <v>0</v>
      </c>
      <c r="AB91" s="379">
        <v>4.287E-3</v>
      </c>
      <c r="AC91" s="379">
        <v>2.5049999999999998E-3</v>
      </c>
      <c r="AD91" s="379">
        <v>1.25E-4</v>
      </c>
      <c r="AE91" s="379">
        <v>7.9500000000000003E-4</v>
      </c>
      <c r="AF91" s="379">
        <v>1.4499999999999999E-3</v>
      </c>
      <c r="AG91" s="379">
        <v>1.304E-3</v>
      </c>
      <c r="AH91" s="379">
        <v>7.3899999999999999E-3</v>
      </c>
      <c r="AI91" s="379">
        <v>1.8860000000000001E-3</v>
      </c>
      <c r="AJ91" s="379">
        <v>1.861E-3</v>
      </c>
      <c r="AK91" s="379">
        <v>5.5999999999999995E-4</v>
      </c>
      <c r="AL91" s="379">
        <v>2.4880000000000002E-3</v>
      </c>
      <c r="AM91" s="379">
        <v>1.5659999999999999E-3</v>
      </c>
      <c r="AN91" s="379">
        <v>1.403E-3</v>
      </c>
      <c r="AO91" s="379">
        <v>2.0070000000000001E-3</v>
      </c>
      <c r="AP91" s="379">
        <v>1.82E-3</v>
      </c>
      <c r="AQ91" s="379">
        <v>1.2999999999999999E-3</v>
      </c>
      <c r="AR91" s="379">
        <v>6.3299999999999999E-4</v>
      </c>
      <c r="AS91" s="379">
        <v>5.2360000000000002E-3</v>
      </c>
      <c r="AT91" s="379">
        <v>1.6080000000000001E-3</v>
      </c>
      <c r="AU91" s="379">
        <v>1.8910000000000001E-3</v>
      </c>
      <c r="AV91" s="379">
        <v>3.558E-3</v>
      </c>
      <c r="AW91" s="379">
        <v>2.0899999999999998E-3</v>
      </c>
      <c r="AX91" s="379">
        <v>1.1689999999999999E-3</v>
      </c>
      <c r="AY91" s="379">
        <v>2.104E-3</v>
      </c>
      <c r="AZ91" s="379">
        <v>4.7239999999999999E-3</v>
      </c>
      <c r="BA91" s="379">
        <v>1.219E-3</v>
      </c>
      <c r="BB91" s="379">
        <v>4.4349999999999997E-3</v>
      </c>
      <c r="BC91" s="379">
        <v>1.763E-3</v>
      </c>
      <c r="BD91" s="379">
        <v>2.4620000000000002E-3</v>
      </c>
      <c r="BE91" s="379">
        <v>0</v>
      </c>
      <c r="BF91" s="379">
        <v>0</v>
      </c>
      <c r="BG91" s="379">
        <v>0</v>
      </c>
      <c r="BH91" s="379">
        <v>1.041E-3</v>
      </c>
      <c r="BI91" s="379">
        <v>5.6300000000000002E-4</v>
      </c>
      <c r="BJ91" s="379">
        <v>1.627E-3</v>
      </c>
      <c r="BK91" s="379">
        <v>1.848E-3</v>
      </c>
      <c r="BL91" s="379">
        <v>1.485E-3</v>
      </c>
      <c r="BM91" s="379">
        <v>1.7880000000000001E-3</v>
      </c>
      <c r="BN91" s="379">
        <v>1.699E-3</v>
      </c>
      <c r="BO91" s="379">
        <v>1.895E-3</v>
      </c>
      <c r="BP91" s="379">
        <v>1.931E-3</v>
      </c>
      <c r="BQ91" s="379">
        <v>5.6759999999999996E-3</v>
      </c>
      <c r="BR91" s="379">
        <v>5.9430000000000004E-3</v>
      </c>
      <c r="BS91" s="379">
        <v>1.4945999999999999E-2</v>
      </c>
      <c r="BT91" s="379">
        <v>2.3419999999999999E-3</v>
      </c>
      <c r="BU91" s="379">
        <v>7.3369999999999998E-3</v>
      </c>
      <c r="BV91" s="379">
        <v>1.7045000000000001E-2</v>
      </c>
      <c r="BW91" s="379">
        <v>3.241E-3</v>
      </c>
      <c r="BX91" s="379">
        <v>2.7139999999999998E-3</v>
      </c>
      <c r="BY91" s="379">
        <v>1.0349999999999999E-3</v>
      </c>
      <c r="BZ91" s="379">
        <v>1.812E-3</v>
      </c>
      <c r="CA91" s="379">
        <v>1.7830000000000001E-3</v>
      </c>
      <c r="CB91" s="379">
        <v>2.3180000000000002E-3</v>
      </c>
      <c r="CC91" s="379">
        <v>2.8119999999999998E-3</v>
      </c>
      <c r="CD91" s="379">
        <v>3.3839999999999999E-3</v>
      </c>
      <c r="CE91" s="379">
        <v>2.3479999999999998E-3</v>
      </c>
      <c r="CF91" s="379">
        <v>5.0029999999999996E-3</v>
      </c>
      <c r="CG91" s="379">
        <v>8.9429999999999996E-3</v>
      </c>
      <c r="CH91" s="379">
        <v>1.237E-3</v>
      </c>
      <c r="CI91" s="379">
        <v>1.2151E-2</v>
      </c>
      <c r="CJ91" s="379">
        <v>3.9269999999999999E-3</v>
      </c>
      <c r="CK91" s="379">
        <v>1.0121560000000001</v>
      </c>
      <c r="CL91" s="379">
        <v>2.3449999999999999E-2</v>
      </c>
      <c r="CM91" s="379">
        <v>1.1831E-2</v>
      </c>
      <c r="CN91" s="379">
        <v>6.2620000000000002E-3</v>
      </c>
      <c r="CO91" s="379">
        <v>2.2569999999999999E-3</v>
      </c>
      <c r="CP91" s="379">
        <v>1.1195999999999999E-2</v>
      </c>
      <c r="CQ91" s="379">
        <v>3.0000000000000001E-3</v>
      </c>
      <c r="CR91" s="379">
        <v>5.9950000000000003E-3</v>
      </c>
      <c r="CS91" s="379">
        <v>4.5490000000000001E-3</v>
      </c>
      <c r="CT91" s="379">
        <v>1.1050000000000001E-3</v>
      </c>
      <c r="CU91" s="379">
        <v>1.4584E-2</v>
      </c>
      <c r="CV91" s="379">
        <v>5.581E-3</v>
      </c>
      <c r="CW91" s="379">
        <v>4.5230000000000001E-3</v>
      </c>
      <c r="CX91" s="379">
        <v>1.3359999999999999E-3</v>
      </c>
      <c r="CY91" s="379">
        <v>6.9220000000000002E-3</v>
      </c>
      <c r="CZ91" s="379">
        <v>7.5310000000000004E-3</v>
      </c>
      <c r="DA91" s="379">
        <v>1.506E-3</v>
      </c>
      <c r="DB91" s="379">
        <v>1.14E-3</v>
      </c>
      <c r="DC91" s="379">
        <v>4.6509999999999998E-3</v>
      </c>
      <c r="DD91" s="379">
        <v>1.0499999999999999E-3</v>
      </c>
      <c r="DE91" s="379">
        <v>3.271E-3</v>
      </c>
      <c r="DF91" s="379">
        <v>1.0859999999999999E-3</v>
      </c>
      <c r="DG91" s="379">
        <v>2.8400000000000001E-3</v>
      </c>
      <c r="DH91" s="380">
        <v>1.362787</v>
      </c>
    </row>
    <row r="92" spans="2:112" ht="13.5" customHeight="1">
      <c r="B92" s="70" t="s">
        <v>565</v>
      </c>
      <c r="C92" s="252" t="s">
        <v>660</v>
      </c>
      <c r="D92" s="379">
        <v>1.84E-4</v>
      </c>
      <c r="E92" s="379">
        <v>1.2899999999999999E-4</v>
      </c>
      <c r="F92" s="379">
        <v>1.93E-4</v>
      </c>
      <c r="G92" s="379">
        <v>1.0900000000000001E-4</v>
      </c>
      <c r="H92" s="379">
        <v>1.35E-4</v>
      </c>
      <c r="I92" s="379">
        <v>3.5199999999999999E-4</v>
      </c>
      <c r="J92" s="379">
        <v>2.04E-4</v>
      </c>
      <c r="K92" s="379">
        <v>3.2499999999999999E-4</v>
      </c>
      <c r="L92" s="379">
        <v>4.6500000000000003E-4</v>
      </c>
      <c r="M92" s="379">
        <v>1.1E-4</v>
      </c>
      <c r="N92" s="379">
        <v>0</v>
      </c>
      <c r="O92" s="379">
        <v>1.34E-4</v>
      </c>
      <c r="P92" s="379">
        <v>2.5999999999999998E-4</v>
      </c>
      <c r="Q92" s="379">
        <v>2.8200000000000002E-4</v>
      </c>
      <c r="R92" s="379">
        <v>2.8699999999999998E-4</v>
      </c>
      <c r="S92" s="379">
        <v>3.4299999999999999E-4</v>
      </c>
      <c r="T92" s="379">
        <v>1.4999999999999999E-4</v>
      </c>
      <c r="U92" s="379">
        <v>2.0900000000000001E-4</v>
      </c>
      <c r="V92" s="379">
        <v>2.1100000000000001E-4</v>
      </c>
      <c r="W92" s="379">
        <v>2.0100000000000001E-4</v>
      </c>
      <c r="X92" s="379">
        <v>0</v>
      </c>
      <c r="Y92" s="379">
        <v>3.6299999999999999E-4</v>
      </c>
      <c r="Z92" s="379">
        <v>2.4899999999999998E-4</v>
      </c>
      <c r="AA92" s="379">
        <v>0</v>
      </c>
      <c r="AB92" s="379">
        <v>1.08E-3</v>
      </c>
      <c r="AC92" s="379">
        <v>2.8499999999999999E-4</v>
      </c>
      <c r="AD92" s="379">
        <v>2.0000000000000002E-5</v>
      </c>
      <c r="AE92" s="379">
        <v>1.54E-4</v>
      </c>
      <c r="AF92" s="379">
        <v>2.52E-4</v>
      </c>
      <c r="AG92" s="379">
        <v>2.04E-4</v>
      </c>
      <c r="AH92" s="379">
        <v>2.1499999999999999E-4</v>
      </c>
      <c r="AI92" s="379">
        <v>1.5300000000000001E-4</v>
      </c>
      <c r="AJ92" s="379">
        <v>2.1900000000000001E-4</v>
      </c>
      <c r="AK92" s="379">
        <v>9.7E-5</v>
      </c>
      <c r="AL92" s="379">
        <v>2.2699999999999999E-4</v>
      </c>
      <c r="AM92" s="379">
        <v>1E-4</v>
      </c>
      <c r="AN92" s="379">
        <v>1.03E-4</v>
      </c>
      <c r="AO92" s="379">
        <v>1.5799999999999999E-4</v>
      </c>
      <c r="AP92" s="379">
        <v>1.12E-4</v>
      </c>
      <c r="AQ92" s="379">
        <v>7.7000000000000001E-5</v>
      </c>
      <c r="AR92" s="379">
        <v>7.7999999999999999E-5</v>
      </c>
      <c r="AS92" s="379">
        <v>1.66E-4</v>
      </c>
      <c r="AT92" s="379">
        <v>1.56E-4</v>
      </c>
      <c r="AU92" s="379">
        <v>3.9300000000000001E-4</v>
      </c>
      <c r="AV92" s="379">
        <v>2.24E-4</v>
      </c>
      <c r="AW92" s="379">
        <v>2.1599999999999999E-4</v>
      </c>
      <c r="AX92" s="379">
        <v>2.3000000000000001E-4</v>
      </c>
      <c r="AY92" s="379">
        <v>1.7799999999999999E-4</v>
      </c>
      <c r="AZ92" s="379">
        <v>2.0900000000000001E-4</v>
      </c>
      <c r="BA92" s="379">
        <v>2.0900000000000001E-4</v>
      </c>
      <c r="BB92" s="379">
        <v>1.6899999999999999E-4</v>
      </c>
      <c r="BC92" s="379">
        <v>2.0599999999999999E-4</v>
      </c>
      <c r="BD92" s="379">
        <v>2.1000000000000001E-4</v>
      </c>
      <c r="BE92" s="379">
        <v>0</v>
      </c>
      <c r="BF92" s="379">
        <v>0</v>
      </c>
      <c r="BG92" s="379">
        <v>0</v>
      </c>
      <c r="BH92" s="379">
        <v>1.5799999999999999E-4</v>
      </c>
      <c r="BI92" s="379">
        <v>1.1900000000000001E-4</v>
      </c>
      <c r="BJ92" s="379">
        <v>1.4999999999999999E-4</v>
      </c>
      <c r="BK92" s="379">
        <v>3.0600000000000001E-4</v>
      </c>
      <c r="BL92" s="379">
        <v>2.1699999999999999E-4</v>
      </c>
      <c r="BM92" s="379">
        <v>2.7599999999999999E-4</v>
      </c>
      <c r="BN92" s="379">
        <v>2.4699999999999999E-4</v>
      </c>
      <c r="BO92" s="379">
        <v>2.7599999999999999E-4</v>
      </c>
      <c r="BP92" s="379">
        <v>2.2699999999999999E-4</v>
      </c>
      <c r="BQ92" s="379">
        <v>1.63E-4</v>
      </c>
      <c r="BR92" s="379">
        <v>2.2800000000000001E-4</v>
      </c>
      <c r="BS92" s="379">
        <v>3.7500000000000001E-4</v>
      </c>
      <c r="BT92" s="379">
        <v>2.5700000000000001E-4</v>
      </c>
      <c r="BU92" s="379">
        <v>2.6440000000000001E-3</v>
      </c>
      <c r="BV92" s="379">
        <v>1.0740000000000001E-3</v>
      </c>
      <c r="BW92" s="379">
        <v>3.7300000000000001E-4</v>
      </c>
      <c r="BX92" s="379">
        <v>4.06E-4</v>
      </c>
      <c r="BY92" s="379">
        <v>7.1000000000000005E-5</v>
      </c>
      <c r="BZ92" s="379">
        <v>3.8699999999999997E-4</v>
      </c>
      <c r="CA92" s="379">
        <v>2.8299999999999999E-4</v>
      </c>
      <c r="CB92" s="379">
        <v>3.6699999999999998E-4</v>
      </c>
      <c r="CC92" s="379">
        <v>2.7099999999999997E-4</v>
      </c>
      <c r="CD92" s="379">
        <v>2.6600000000000001E-4</v>
      </c>
      <c r="CE92" s="379">
        <v>4.8999999999999998E-4</v>
      </c>
      <c r="CF92" s="379">
        <v>3.21E-4</v>
      </c>
      <c r="CG92" s="379">
        <v>4.2099999999999999E-4</v>
      </c>
      <c r="CH92" s="379">
        <v>4.08E-4</v>
      </c>
      <c r="CI92" s="379">
        <v>5.5999999999999999E-3</v>
      </c>
      <c r="CJ92" s="379">
        <v>2.5140000000000002E-3</v>
      </c>
      <c r="CK92" s="379">
        <v>3.6180000000000001E-3</v>
      </c>
      <c r="CL92" s="379">
        <v>1.0205040000000001</v>
      </c>
      <c r="CM92" s="379">
        <v>1.98E-3</v>
      </c>
      <c r="CN92" s="379">
        <v>6.3500000000000004E-4</v>
      </c>
      <c r="CO92" s="379">
        <v>1.75E-4</v>
      </c>
      <c r="CP92" s="379">
        <v>4.0900000000000002E-4</v>
      </c>
      <c r="CQ92" s="379">
        <v>1.95E-4</v>
      </c>
      <c r="CR92" s="379">
        <v>4.6900000000000002E-4</v>
      </c>
      <c r="CS92" s="379">
        <v>4.0400000000000001E-4</v>
      </c>
      <c r="CT92" s="379">
        <v>1.75E-4</v>
      </c>
      <c r="CU92" s="379">
        <v>4.4499999999999997E-4</v>
      </c>
      <c r="CV92" s="379">
        <v>1.2340000000000001E-3</v>
      </c>
      <c r="CW92" s="379">
        <v>3.8100000000000002E-2</v>
      </c>
      <c r="CX92" s="379">
        <v>5.2099999999999998E-4</v>
      </c>
      <c r="CY92" s="379">
        <v>1.539E-3</v>
      </c>
      <c r="CZ92" s="379">
        <v>1.405E-3</v>
      </c>
      <c r="DA92" s="379">
        <v>1.735E-3</v>
      </c>
      <c r="DB92" s="379">
        <v>1.1850000000000001E-3</v>
      </c>
      <c r="DC92" s="379">
        <v>4.2999999999999999E-4</v>
      </c>
      <c r="DD92" s="379">
        <v>7.7499999999999997E-4</v>
      </c>
      <c r="DE92" s="379">
        <v>3.8499999999999998E-4</v>
      </c>
      <c r="DF92" s="379">
        <v>3.59E-4</v>
      </c>
      <c r="DG92" s="379">
        <v>3.8379999999999998E-3</v>
      </c>
      <c r="DH92" s="380">
        <v>1.110401</v>
      </c>
    </row>
    <row r="93" spans="2:112" ht="13.5" customHeight="1">
      <c r="B93" s="70" t="s">
        <v>566</v>
      </c>
      <c r="C93" s="252" t="s">
        <v>661</v>
      </c>
      <c r="D93" s="379">
        <v>5.7899999999999998E-4</v>
      </c>
      <c r="E93" s="379">
        <v>4.3600000000000003E-4</v>
      </c>
      <c r="F93" s="379">
        <v>1.2849999999999999E-3</v>
      </c>
      <c r="G93" s="379">
        <v>6.3400000000000001E-4</v>
      </c>
      <c r="H93" s="379">
        <v>5.71E-4</v>
      </c>
      <c r="I93" s="379">
        <v>4.8799999999999999E-4</v>
      </c>
      <c r="J93" s="379">
        <v>9.77E-4</v>
      </c>
      <c r="K93" s="379">
        <v>6.8800000000000003E-4</v>
      </c>
      <c r="L93" s="379">
        <v>2.2950000000000002E-3</v>
      </c>
      <c r="M93" s="379">
        <v>2.05E-4</v>
      </c>
      <c r="N93" s="379">
        <v>0</v>
      </c>
      <c r="O93" s="379">
        <v>1.5799999999999999E-4</v>
      </c>
      <c r="P93" s="379">
        <v>1.072E-3</v>
      </c>
      <c r="Q93" s="379">
        <v>6.4999999999999997E-4</v>
      </c>
      <c r="R93" s="379">
        <v>1.024E-3</v>
      </c>
      <c r="S93" s="379">
        <v>4.0099999999999999E-4</v>
      </c>
      <c r="T93" s="379">
        <v>5.5699999999999999E-4</v>
      </c>
      <c r="U93" s="379">
        <v>8.9999999999999998E-4</v>
      </c>
      <c r="V93" s="379">
        <v>2.5929999999999998E-3</v>
      </c>
      <c r="W93" s="379">
        <v>6.2200000000000005E-4</v>
      </c>
      <c r="X93" s="379">
        <v>0</v>
      </c>
      <c r="Y93" s="379">
        <v>5.7700000000000004E-4</v>
      </c>
      <c r="Z93" s="379">
        <v>4.6000000000000001E-4</v>
      </c>
      <c r="AA93" s="379">
        <v>0</v>
      </c>
      <c r="AB93" s="379">
        <v>2.3379999999999998E-3</v>
      </c>
      <c r="AC93" s="379">
        <v>9.6000000000000002E-4</v>
      </c>
      <c r="AD93" s="379">
        <v>1.9000000000000001E-5</v>
      </c>
      <c r="AE93" s="379">
        <v>5.6800000000000004E-4</v>
      </c>
      <c r="AF93" s="379">
        <v>4.4499999999999997E-4</v>
      </c>
      <c r="AG93" s="379">
        <v>8.2899999999999998E-4</v>
      </c>
      <c r="AH93" s="379">
        <v>1.2019999999999999E-3</v>
      </c>
      <c r="AI93" s="379">
        <v>3.3700000000000001E-4</v>
      </c>
      <c r="AJ93" s="379">
        <v>4.4499999999999997E-4</v>
      </c>
      <c r="AK93" s="379">
        <v>8.2000000000000001E-5</v>
      </c>
      <c r="AL93" s="379">
        <v>4.7399999999999997E-4</v>
      </c>
      <c r="AM93" s="379">
        <v>1.3899999999999999E-4</v>
      </c>
      <c r="AN93" s="379">
        <v>9.0000000000000006E-5</v>
      </c>
      <c r="AO93" s="379">
        <v>2.3800000000000001E-4</v>
      </c>
      <c r="AP93" s="379">
        <v>2.03E-4</v>
      </c>
      <c r="AQ93" s="379">
        <v>5.71E-4</v>
      </c>
      <c r="AR93" s="379">
        <v>1.01E-4</v>
      </c>
      <c r="AS93" s="379">
        <v>4.4099999999999999E-4</v>
      </c>
      <c r="AT93" s="379">
        <v>4.4700000000000002E-4</v>
      </c>
      <c r="AU93" s="379">
        <v>5.04E-4</v>
      </c>
      <c r="AV93" s="379">
        <v>5.3200000000000003E-4</v>
      </c>
      <c r="AW93" s="379">
        <v>7.1000000000000002E-4</v>
      </c>
      <c r="AX93" s="379">
        <v>6.1899999999999998E-4</v>
      </c>
      <c r="AY93" s="379">
        <v>5.9100000000000005E-4</v>
      </c>
      <c r="AZ93" s="379">
        <v>6.6500000000000001E-4</v>
      </c>
      <c r="BA93" s="379">
        <v>3.7800000000000003E-4</v>
      </c>
      <c r="BB93" s="379">
        <v>5.7799999999999995E-4</v>
      </c>
      <c r="BC93" s="379">
        <v>6.1700000000000004E-4</v>
      </c>
      <c r="BD93" s="379">
        <v>6.3599999999999996E-4</v>
      </c>
      <c r="BE93" s="379">
        <v>0</v>
      </c>
      <c r="BF93" s="379">
        <v>0</v>
      </c>
      <c r="BG93" s="379">
        <v>0</v>
      </c>
      <c r="BH93" s="379">
        <v>3.0400000000000002E-4</v>
      </c>
      <c r="BI93" s="379">
        <v>1.11E-4</v>
      </c>
      <c r="BJ93" s="379">
        <v>2.1800000000000001E-4</v>
      </c>
      <c r="BK93" s="379">
        <v>1.01E-3</v>
      </c>
      <c r="BL93" s="379">
        <v>1.224E-3</v>
      </c>
      <c r="BM93" s="379">
        <v>1.008E-3</v>
      </c>
      <c r="BN93" s="379">
        <v>8.5599999999999999E-4</v>
      </c>
      <c r="BO93" s="379">
        <v>1.0300000000000001E-3</v>
      </c>
      <c r="BP93" s="379">
        <v>7.5900000000000002E-4</v>
      </c>
      <c r="BQ93" s="379">
        <v>4.28E-4</v>
      </c>
      <c r="BR93" s="379">
        <v>6.8999999999999997E-4</v>
      </c>
      <c r="BS93" s="379">
        <v>1.302E-3</v>
      </c>
      <c r="BT93" s="379">
        <v>8.0099999999999995E-4</v>
      </c>
      <c r="BU93" s="379">
        <v>1.616E-3</v>
      </c>
      <c r="BV93" s="379">
        <v>2.5089999999999999E-3</v>
      </c>
      <c r="BW93" s="379">
        <v>1.2520000000000001E-3</v>
      </c>
      <c r="BX93" s="379">
        <v>9.8200000000000002E-4</v>
      </c>
      <c r="BY93" s="379">
        <v>1.6899999999999999E-4</v>
      </c>
      <c r="BZ93" s="379">
        <v>1.232E-3</v>
      </c>
      <c r="CA93" s="379">
        <v>7.7899999999999996E-4</v>
      </c>
      <c r="CB93" s="379">
        <v>4.3399999999999998E-4</v>
      </c>
      <c r="CC93" s="379">
        <v>6.7100000000000005E-4</v>
      </c>
      <c r="CD93" s="379">
        <v>1.31E-3</v>
      </c>
      <c r="CE93" s="379">
        <v>1.1739999999999999E-3</v>
      </c>
      <c r="CF93" s="379">
        <v>1.521E-3</v>
      </c>
      <c r="CG93" s="379">
        <v>1.0640000000000001E-3</v>
      </c>
      <c r="CH93" s="379">
        <v>1.529E-3</v>
      </c>
      <c r="CI93" s="379">
        <v>2.8909999999999999E-3</v>
      </c>
      <c r="CJ93" s="379">
        <v>8.9483999999999994E-2</v>
      </c>
      <c r="CK93" s="379">
        <v>3.0109999999999998E-3</v>
      </c>
      <c r="CL93" s="379">
        <v>4.1110000000000001E-3</v>
      </c>
      <c r="CM93" s="379">
        <v>1.0238130000000001</v>
      </c>
      <c r="CN93" s="379">
        <v>2.8440000000000002E-3</v>
      </c>
      <c r="CO93" s="379">
        <v>2.2729999999999998E-3</v>
      </c>
      <c r="CP93" s="379">
        <v>5.5909999999999996E-3</v>
      </c>
      <c r="CQ93" s="379">
        <v>1.513E-3</v>
      </c>
      <c r="CR93" s="379">
        <v>2.807E-3</v>
      </c>
      <c r="CS93" s="379">
        <v>4.7710000000000001E-3</v>
      </c>
      <c r="CT93" s="379">
        <v>1.0349999999999999E-3</v>
      </c>
      <c r="CU93" s="379">
        <v>1.0075000000000001E-2</v>
      </c>
      <c r="CV93" s="379">
        <v>1.1429999999999999E-3</v>
      </c>
      <c r="CW93" s="379">
        <v>0.108793</v>
      </c>
      <c r="CX93" s="379">
        <v>4.95E-4</v>
      </c>
      <c r="CY93" s="379">
        <v>2.5309999999999998E-3</v>
      </c>
      <c r="CZ93" s="379">
        <v>2.6719999999999999E-3</v>
      </c>
      <c r="DA93" s="379">
        <v>1.6949999999999999E-3</v>
      </c>
      <c r="DB93" s="379">
        <v>3.104E-3</v>
      </c>
      <c r="DC93" s="379">
        <v>9.8580000000000004E-3</v>
      </c>
      <c r="DD93" s="379">
        <v>1.8220000000000001E-3</v>
      </c>
      <c r="DE93" s="379">
        <v>1.7240000000000001E-3</v>
      </c>
      <c r="DF93" s="379">
        <v>2.72E-4</v>
      </c>
      <c r="DG93" s="379">
        <v>1.073E-3</v>
      </c>
      <c r="DH93" s="380">
        <v>1.348314</v>
      </c>
    </row>
    <row r="94" spans="2:112" ht="13.5" customHeight="1">
      <c r="B94" s="70" t="s">
        <v>567</v>
      </c>
      <c r="C94" s="252" t="s">
        <v>5</v>
      </c>
      <c r="D94" s="379">
        <v>6.9999999999999999E-4</v>
      </c>
      <c r="E94" s="379">
        <v>6.6000000000000005E-5</v>
      </c>
      <c r="F94" s="379">
        <v>1.5200000000000001E-4</v>
      </c>
      <c r="G94" s="379">
        <v>1.07E-4</v>
      </c>
      <c r="H94" s="379">
        <v>5.7899999999999998E-4</v>
      </c>
      <c r="I94" s="379">
        <v>8.9700000000000001E-4</v>
      </c>
      <c r="J94" s="379">
        <v>4.4000000000000002E-4</v>
      </c>
      <c r="K94" s="379">
        <v>5.13E-4</v>
      </c>
      <c r="L94" s="379">
        <v>8.92E-4</v>
      </c>
      <c r="M94" s="379">
        <v>9.7E-5</v>
      </c>
      <c r="N94" s="379">
        <v>0</v>
      </c>
      <c r="O94" s="379">
        <v>1.66E-4</v>
      </c>
      <c r="P94" s="379">
        <v>3.4699999999999998E-4</v>
      </c>
      <c r="Q94" s="379">
        <v>1.018E-3</v>
      </c>
      <c r="R94" s="379">
        <v>2.7799999999999998E-4</v>
      </c>
      <c r="S94" s="379">
        <v>2.5300000000000002E-4</v>
      </c>
      <c r="T94" s="379">
        <v>1.9000000000000001E-4</v>
      </c>
      <c r="U94" s="379">
        <v>1.8599999999999999E-4</v>
      </c>
      <c r="V94" s="379">
        <v>8.2000000000000001E-5</v>
      </c>
      <c r="W94" s="379">
        <v>1.27E-4</v>
      </c>
      <c r="X94" s="379">
        <v>0</v>
      </c>
      <c r="Y94" s="379">
        <v>1.16E-4</v>
      </c>
      <c r="Z94" s="379">
        <v>1.4100000000000001E-4</v>
      </c>
      <c r="AA94" s="379">
        <v>0</v>
      </c>
      <c r="AB94" s="379">
        <v>8.6000000000000003E-5</v>
      </c>
      <c r="AC94" s="379">
        <v>1.6200000000000001E-4</v>
      </c>
      <c r="AD94" s="379">
        <v>1.5999999999999999E-5</v>
      </c>
      <c r="AE94" s="379">
        <v>1.3320000000000001E-3</v>
      </c>
      <c r="AF94" s="379">
        <v>1.4100000000000001E-4</v>
      </c>
      <c r="AG94" s="379">
        <v>4.1899999999999999E-4</v>
      </c>
      <c r="AH94" s="379">
        <v>3.19E-4</v>
      </c>
      <c r="AI94" s="379">
        <v>2.13E-4</v>
      </c>
      <c r="AJ94" s="379">
        <v>7.4100000000000001E-4</v>
      </c>
      <c r="AK94" s="379">
        <v>3.1999999999999999E-5</v>
      </c>
      <c r="AL94" s="379">
        <v>7.9199999999999995E-4</v>
      </c>
      <c r="AM94" s="379">
        <v>7.0699999999999995E-4</v>
      </c>
      <c r="AN94" s="379">
        <v>1.333E-3</v>
      </c>
      <c r="AO94" s="379">
        <v>1.0709999999999999E-3</v>
      </c>
      <c r="AP94" s="379">
        <v>5.13E-4</v>
      </c>
      <c r="AQ94" s="379">
        <v>2.8800000000000001E-4</v>
      </c>
      <c r="AR94" s="379">
        <v>4.7600000000000002E-4</v>
      </c>
      <c r="AS94" s="379">
        <v>2.81E-4</v>
      </c>
      <c r="AT94" s="379">
        <v>5.8399999999999999E-4</v>
      </c>
      <c r="AU94" s="379">
        <v>5.44E-4</v>
      </c>
      <c r="AV94" s="379">
        <v>3.4299999999999999E-4</v>
      </c>
      <c r="AW94" s="379">
        <v>2.04E-4</v>
      </c>
      <c r="AX94" s="379">
        <v>1.7699999999999999E-4</v>
      </c>
      <c r="AY94" s="379">
        <v>8.7999999999999998E-5</v>
      </c>
      <c r="AZ94" s="379">
        <v>2.81E-4</v>
      </c>
      <c r="BA94" s="379">
        <v>1.55E-4</v>
      </c>
      <c r="BB94" s="379">
        <v>1.05E-4</v>
      </c>
      <c r="BC94" s="379">
        <v>4.7699999999999999E-4</v>
      </c>
      <c r="BD94" s="379">
        <v>1.3300000000000001E-4</v>
      </c>
      <c r="BE94" s="379">
        <v>0</v>
      </c>
      <c r="BF94" s="379">
        <v>0</v>
      </c>
      <c r="BG94" s="379">
        <v>0</v>
      </c>
      <c r="BH94" s="379">
        <v>5.0000000000000002E-5</v>
      </c>
      <c r="BI94" s="379">
        <v>3.6999999999999998E-5</v>
      </c>
      <c r="BJ94" s="379">
        <v>4.6799999999999999E-4</v>
      </c>
      <c r="BK94" s="379">
        <v>1.4300000000000001E-4</v>
      </c>
      <c r="BL94" s="379">
        <v>3.01E-4</v>
      </c>
      <c r="BM94" s="379">
        <v>9.59E-4</v>
      </c>
      <c r="BN94" s="379">
        <v>1.2340000000000001E-3</v>
      </c>
      <c r="BO94" s="379">
        <v>8.0699999999999999E-4</v>
      </c>
      <c r="BP94" s="379">
        <v>1.031E-3</v>
      </c>
      <c r="BQ94" s="379">
        <v>3.3599999999999998E-4</v>
      </c>
      <c r="BR94" s="379">
        <v>2.5599999999999999E-4</v>
      </c>
      <c r="BS94" s="379">
        <v>6.4899999999999995E-4</v>
      </c>
      <c r="BT94" s="379">
        <v>5.8399999999999999E-4</v>
      </c>
      <c r="BU94" s="379">
        <v>3.5500000000000001E-4</v>
      </c>
      <c r="BV94" s="379">
        <v>7.6800000000000002E-4</v>
      </c>
      <c r="BW94" s="379">
        <v>7.7399999999999995E-4</v>
      </c>
      <c r="BX94" s="379">
        <v>5.7600000000000001E-4</v>
      </c>
      <c r="BY94" s="379">
        <v>7.4999999999999993E-5</v>
      </c>
      <c r="BZ94" s="379">
        <v>4.4700000000000002E-4</v>
      </c>
      <c r="CA94" s="379">
        <v>1.6100000000000001E-4</v>
      </c>
      <c r="CB94" s="379">
        <v>1.9799999999999999E-4</v>
      </c>
      <c r="CC94" s="379">
        <v>1.0859999999999999E-3</v>
      </c>
      <c r="CD94" s="379">
        <v>2.8600000000000001E-4</v>
      </c>
      <c r="CE94" s="379">
        <v>4.44E-4</v>
      </c>
      <c r="CF94" s="379">
        <v>2.8499999999999999E-4</v>
      </c>
      <c r="CG94" s="379">
        <v>3.3300000000000002E-4</v>
      </c>
      <c r="CH94" s="379">
        <v>1.0399999999999999E-4</v>
      </c>
      <c r="CI94" s="379">
        <v>5.4000000000000001E-4</v>
      </c>
      <c r="CJ94" s="379">
        <v>4.28E-4</v>
      </c>
      <c r="CK94" s="379">
        <v>1.34E-4</v>
      </c>
      <c r="CL94" s="379">
        <v>8.6700000000000004E-4</v>
      </c>
      <c r="CM94" s="379">
        <v>2.6699999999999998E-4</v>
      </c>
      <c r="CN94" s="379">
        <v>1.0000979999999999</v>
      </c>
      <c r="CO94" s="379">
        <v>8.2399999999999997E-4</v>
      </c>
      <c r="CP94" s="379">
        <v>9.3999999999999994E-5</v>
      </c>
      <c r="CQ94" s="379">
        <v>1.54E-4</v>
      </c>
      <c r="CR94" s="379">
        <v>1.3500000000000001E-3</v>
      </c>
      <c r="CS94" s="379">
        <v>5.0600000000000005E-4</v>
      </c>
      <c r="CT94" s="379">
        <v>2.6200000000000003E-4</v>
      </c>
      <c r="CU94" s="379">
        <v>9.3800000000000003E-4</v>
      </c>
      <c r="CV94" s="379">
        <v>3.6900000000000002E-4</v>
      </c>
      <c r="CW94" s="379">
        <v>1.94E-4</v>
      </c>
      <c r="CX94" s="379">
        <v>4.1599999999999997E-4</v>
      </c>
      <c r="CY94" s="379">
        <v>4.5199999999999998E-4</v>
      </c>
      <c r="CZ94" s="379">
        <v>1.431E-3</v>
      </c>
      <c r="DA94" s="379">
        <v>2.0000000000000001E-4</v>
      </c>
      <c r="DB94" s="379">
        <v>6.6E-4</v>
      </c>
      <c r="DC94" s="379">
        <v>1.8100000000000001E-4</v>
      </c>
      <c r="DD94" s="379">
        <v>1.4999999999999999E-4</v>
      </c>
      <c r="DE94" s="379">
        <v>6.4300000000000002E-4</v>
      </c>
      <c r="DF94" s="379">
        <v>9.7999999999999997E-5</v>
      </c>
      <c r="DG94" s="379">
        <v>0.101559</v>
      </c>
      <c r="DH94" s="380">
        <v>1.1449240000000001</v>
      </c>
    </row>
    <row r="95" spans="2:112" ht="13.5" customHeight="1">
      <c r="B95" s="70" t="s">
        <v>568</v>
      </c>
      <c r="C95" s="252" t="s">
        <v>472</v>
      </c>
      <c r="D95" s="379">
        <v>8.2999999999999998E-5</v>
      </c>
      <c r="E95" s="379">
        <v>6.2000000000000003E-5</v>
      </c>
      <c r="F95" s="379">
        <v>9.5000000000000005E-5</v>
      </c>
      <c r="G95" s="379">
        <v>7.0200000000000004E-4</v>
      </c>
      <c r="H95" s="379">
        <v>7.1000000000000005E-5</v>
      </c>
      <c r="I95" s="379">
        <v>2.2499999999999999E-4</v>
      </c>
      <c r="J95" s="379">
        <v>1.9699999999999999E-4</v>
      </c>
      <c r="K95" s="379">
        <v>2.4600000000000002E-4</v>
      </c>
      <c r="L95" s="379">
        <v>9.2E-5</v>
      </c>
      <c r="M95" s="379">
        <v>5.1999999999999997E-5</v>
      </c>
      <c r="N95" s="379">
        <v>0</v>
      </c>
      <c r="O95" s="379">
        <v>6.7999999999999999E-5</v>
      </c>
      <c r="P95" s="379">
        <v>1.2899999999999999E-4</v>
      </c>
      <c r="Q95" s="379">
        <v>2.7E-4</v>
      </c>
      <c r="R95" s="379">
        <v>1.95E-4</v>
      </c>
      <c r="S95" s="379">
        <v>3.2600000000000001E-4</v>
      </c>
      <c r="T95" s="379">
        <v>5.5000000000000002E-5</v>
      </c>
      <c r="U95" s="379">
        <v>7.2999999999999999E-5</v>
      </c>
      <c r="V95" s="379">
        <v>8.1000000000000004E-5</v>
      </c>
      <c r="W95" s="379">
        <v>2.03E-4</v>
      </c>
      <c r="X95" s="379">
        <v>0</v>
      </c>
      <c r="Y95" s="379">
        <v>7.7999999999999999E-5</v>
      </c>
      <c r="Z95" s="379">
        <v>2.43E-4</v>
      </c>
      <c r="AA95" s="379">
        <v>0</v>
      </c>
      <c r="AB95" s="379">
        <v>3.2600000000000001E-4</v>
      </c>
      <c r="AC95" s="379">
        <v>6.3699999999999998E-4</v>
      </c>
      <c r="AD95" s="379">
        <v>1.2E-5</v>
      </c>
      <c r="AE95" s="379">
        <v>8.2000000000000001E-5</v>
      </c>
      <c r="AF95" s="379">
        <v>2.3699999999999999E-4</v>
      </c>
      <c r="AG95" s="379">
        <v>1.9000000000000001E-4</v>
      </c>
      <c r="AH95" s="379">
        <v>1E-4</v>
      </c>
      <c r="AI95" s="379">
        <v>7.7999999999999999E-5</v>
      </c>
      <c r="AJ95" s="379">
        <v>3.5500000000000001E-4</v>
      </c>
      <c r="AK95" s="379">
        <v>5.3999999999999998E-5</v>
      </c>
      <c r="AL95" s="379">
        <v>2.2699999999999999E-4</v>
      </c>
      <c r="AM95" s="379">
        <v>1.2899999999999999E-4</v>
      </c>
      <c r="AN95" s="379">
        <v>6.2000000000000003E-5</v>
      </c>
      <c r="AO95" s="379">
        <v>3.1700000000000001E-4</v>
      </c>
      <c r="AP95" s="379">
        <v>5.1E-5</v>
      </c>
      <c r="AQ95" s="379">
        <v>9.7999999999999997E-5</v>
      </c>
      <c r="AR95" s="379">
        <v>3.6999999999999998E-5</v>
      </c>
      <c r="AS95" s="379">
        <v>9.3199999999999999E-4</v>
      </c>
      <c r="AT95" s="379">
        <v>2.6899999999999998E-4</v>
      </c>
      <c r="AU95" s="379">
        <v>7.1100000000000004E-4</v>
      </c>
      <c r="AV95" s="379">
        <v>4.4900000000000002E-4</v>
      </c>
      <c r="AW95" s="379">
        <v>4.0299999999999998E-4</v>
      </c>
      <c r="AX95" s="379">
        <v>5.1400000000000003E-4</v>
      </c>
      <c r="AY95" s="379">
        <v>1.523E-3</v>
      </c>
      <c r="AZ95" s="379">
        <v>1.127E-3</v>
      </c>
      <c r="BA95" s="379">
        <v>2.856E-3</v>
      </c>
      <c r="BB95" s="379">
        <v>9.8499999999999998E-4</v>
      </c>
      <c r="BC95" s="379">
        <v>5.3600000000000002E-4</v>
      </c>
      <c r="BD95" s="379">
        <v>2.4819999999999998E-3</v>
      </c>
      <c r="BE95" s="379">
        <v>0</v>
      </c>
      <c r="BF95" s="379">
        <v>0</v>
      </c>
      <c r="BG95" s="379">
        <v>0</v>
      </c>
      <c r="BH95" s="379">
        <v>1.8100000000000001E-4</v>
      </c>
      <c r="BI95" s="379">
        <v>3.6000000000000001E-5</v>
      </c>
      <c r="BJ95" s="379">
        <v>5.7000000000000003E-5</v>
      </c>
      <c r="BK95" s="379">
        <v>3.8099999999999999E-4</v>
      </c>
      <c r="BL95" s="379">
        <v>1.76E-4</v>
      </c>
      <c r="BM95" s="379">
        <v>3.4000000000000002E-4</v>
      </c>
      <c r="BN95" s="379">
        <v>1.6699999999999999E-4</v>
      </c>
      <c r="BO95" s="379">
        <v>2.4499999999999999E-4</v>
      </c>
      <c r="BP95" s="379">
        <v>2.8800000000000001E-4</v>
      </c>
      <c r="BQ95" s="379">
        <v>7.0899999999999999E-4</v>
      </c>
      <c r="BR95" s="379">
        <v>7.2999999999999996E-4</v>
      </c>
      <c r="BS95" s="379">
        <v>2.9E-4</v>
      </c>
      <c r="BT95" s="379">
        <v>3.4499999999999998E-4</v>
      </c>
      <c r="BU95" s="379">
        <v>4.3399999999999998E-4</v>
      </c>
      <c r="BV95" s="379">
        <v>4.1399999999999998E-4</v>
      </c>
      <c r="BW95" s="379">
        <v>1.1400000000000001E-4</v>
      </c>
      <c r="BX95" s="379">
        <v>8.7000000000000001E-5</v>
      </c>
      <c r="BY95" s="379">
        <v>2.8E-5</v>
      </c>
      <c r="BZ95" s="379">
        <v>5.169E-3</v>
      </c>
      <c r="CA95" s="379">
        <v>2.3000000000000001E-4</v>
      </c>
      <c r="CB95" s="379">
        <v>5.8299999999999997E-4</v>
      </c>
      <c r="CC95" s="379">
        <v>2.5000000000000001E-4</v>
      </c>
      <c r="CD95" s="379">
        <v>1.15E-4</v>
      </c>
      <c r="CE95" s="379">
        <v>9.7999999999999997E-5</v>
      </c>
      <c r="CF95" s="379">
        <v>4.08E-4</v>
      </c>
      <c r="CG95" s="379">
        <v>3.8699999999999997E-4</v>
      </c>
      <c r="CH95" s="379">
        <v>2.9399999999999999E-4</v>
      </c>
      <c r="CI95" s="379">
        <v>7.5900000000000004E-3</v>
      </c>
      <c r="CJ95" s="379">
        <v>1.093E-3</v>
      </c>
      <c r="CK95" s="379">
        <v>4.1279999999999997E-3</v>
      </c>
      <c r="CL95" s="379">
        <v>7.489E-3</v>
      </c>
      <c r="CM95" s="379">
        <v>1.003E-3</v>
      </c>
      <c r="CN95" s="379">
        <v>2.2800000000000001E-4</v>
      </c>
      <c r="CO95" s="379">
        <v>1.0000849999999999</v>
      </c>
      <c r="CP95" s="379">
        <v>1.7899999999999999E-4</v>
      </c>
      <c r="CQ95" s="379">
        <v>1.8200000000000001E-4</v>
      </c>
      <c r="CR95" s="379">
        <v>1.7899999999999999E-4</v>
      </c>
      <c r="CS95" s="379">
        <v>2.4800000000000001E-4</v>
      </c>
      <c r="CT95" s="379">
        <v>1.02E-4</v>
      </c>
      <c r="CU95" s="379">
        <v>2.1800000000000001E-4</v>
      </c>
      <c r="CV95" s="379">
        <v>7.7499999999999997E-4</v>
      </c>
      <c r="CW95" s="379">
        <v>7.7499999999999997E-4</v>
      </c>
      <c r="CX95" s="379">
        <v>8.7999999999999998E-5</v>
      </c>
      <c r="CY95" s="379">
        <v>5.9000000000000003E-4</v>
      </c>
      <c r="CZ95" s="379">
        <v>4.6299999999999998E-4</v>
      </c>
      <c r="DA95" s="379">
        <v>6.6799999999999997E-4</v>
      </c>
      <c r="DB95" s="379">
        <v>1.0549999999999999E-3</v>
      </c>
      <c r="DC95" s="379">
        <v>2.4499999999999999E-4</v>
      </c>
      <c r="DD95" s="379">
        <v>7.1500000000000003E-4</v>
      </c>
      <c r="DE95" s="379">
        <v>4.5899999999999999E-4</v>
      </c>
      <c r="DF95" s="379">
        <v>8.0000000000000007E-5</v>
      </c>
      <c r="DG95" s="379">
        <v>2.2690000000000002E-3</v>
      </c>
      <c r="DH95" s="380">
        <v>1.0627850000000001</v>
      </c>
    </row>
    <row r="96" spans="2:112" ht="13.5" customHeight="1">
      <c r="B96" s="70" t="s">
        <v>569</v>
      </c>
      <c r="C96" s="252" t="s">
        <v>473</v>
      </c>
      <c r="D96" s="379">
        <v>0</v>
      </c>
      <c r="E96" s="379">
        <v>0</v>
      </c>
      <c r="F96" s="379">
        <v>0</v>
      </c>
      <c r="G96" s="379">
        <v>0</v>
      </c>
      <c r="H96" s="379">
        <v>0</v>
      </c>
      <c r="I96" s="379">
        <v>0</v>
      </c>
      <c r="J96" s="379">
        <v>0</v>
      </c>
      <c r="K96" s="379">
        <v>0</v>
      </c>
      <c r="L96" s="379">
        <v>0</v>
      </c>
      <c r="M96" s="379">
        <v>0</v>
      </c>
      <c r="N96" s="379">
        <v>0</v>
      </c>
      <c r="O96" s="379">
        <v>0</v>
      </c>
      <c r="P96" s="379">
        <v>0</v>
      </c>
      <c r="Q96" s="379">
        <v>0</v>
      </c>
      <c r="R96" s="379">
        <v>0</v>
      </c>
      <c r="S96" s="379">
        <v>0</v>
      </c>
      <c r="T96" s="379">
        <v>0</v>
      </c>
      <c r="U96" s="379">
        <v>0</v>
      </c>
      <c r="V96" s="379">
        <v>0</v>
      </c>
      <c r="W96" s="379">
        <v>0</v>
      </c>
      <c r="X96" s="379">
        <v>0</v>
      </c>
      <c r="Y96" s="379">
        <v>0</v>
      </c>
      <c r="Z96" s="379">
        <v>0</v>
      </c>
      <c r="AA96" s="379">
        <v>0</v>
      </c>
      <c r="AB96" s="379">
        <v>0</v>
      </c>
      <c r="AC96" s="379">
        <v>0</v>
      </c>
      <c r="AD96" s="379">
        <v>0</v>
      </c>
      <c r="AE96" s="379">
        <v>0</v>
      </c>
      <c r="AF96" s="379">
        <v>0</v>
      </c>
      <c r="AG96" s="379">
        <v>0</v>
      </c>
      <c r="AH96" s="379">
        <v>0</v>
      </c>
      <c r="AI96" s="379">
        <v>0</v>
      </c>
      <c r="AJ96" s="379">
        <v>0</v>
      </c>
      <c r="AK96" s="379">
        <v>0</v>
      </c>
      <c r="AL96" s="379">
        <v>0</v>
      </c>
      <c r="AM96" s="379">
        <v>0</v>
      </c>
      <c r="AN96" s="379">
        <v>0</v>
      </c>
      <c r="AO96" s="379">
        <v>0</v>
      </c>
      <c r="AP96" s="379">
        <v>0</v>
      </c>
      <c r="AQ96" s="379">
        <v>0</v>
      </c>
      <c r="AR96" s="379">
        <v>0</v>
      </c>
      <c r="AS96" s="379">
        <v>0</v>
      </c>
      <c r="AT96" s="379">
        <v>0</v>
      </c>
      <c r="AU96" s="379">
        <v>0</v>
      </c>
      <c r="AV96" s="379">
        <v>0</v>
      </c>
      <c r="AW96" s="379">
        <v>0</v>
      </c>
      <c r="AX96" s="379">
        <v>0</v>
      </c>
      <c r="AY96" s="379">
        <v>0</v>
      </c>
      <c r="AZ96" s="379">
        <v>0</v>
      </c>
      <c r="BA96" s="379">
        <v>0</v>
      </c>
      <c r="BB96" s="379">
        <v>0</v>
      </c>
      <c r="BC96" s="379">
        <v>0</v>
      </c>
      <c r="BD96" s="379">
        <v>0</v>
      </c>
      <c r="BE96" s="379">
        <v>0</v>
      </c>
      <c r="BF96" s="379">
        <v>0</v>
      </c>
      <c r="BG96" s="379">
        <v>0</v>
      </c>
      <c r="BH96" s="379">
        <v>0</v>
      </c>
      <c r="BI96" s="379">
        <v>0</v>
      </c>
      <c r="BJ96" s="379">
        <v>0</v>
      </c>
      <c r="BK96" s="379">
        <v>0</v>
      </c>
      <c r="BL96" s="379">
        <v>0</v>
      </c>
      <c r="BM96" s="379">
        <v>0</v>
      </c>
      <c r="BN96" s="379">
        <v>0</v>
      </c>
      <c r="BO96" s="379">
        <v>0</v>
      </c>
      <c r="BP96" s="379">
        <v>0</v>
      </c>
      <c r="BQ96" s="379">
        <v>0</v>
      </c>
      <c r="BR96" s="379">
        <v>0</v>
      </c>
      <c r="BS96" s="379">
        <v>0</v>
      </c>
      <c r="BT96" s="379">
        <v>0</v>
      </c>
      <c r="BU96" s="379">
        <v>0</v>
      </c>
      <c r="BV96" s="379">
        <v>0</v>
      </c>
      <c r="BW96" s="379">
        <v>0</v>
      </c>
      <c r="BX96" s="379">
        <v>0</v>
      </c>
      <c r="BY96" s="379">
        <v>0</v>
      </c>
      <c r="BZ96" s="379">
        <v>0</v>
      </c>
      <c r="CA96" s="379">
        <v>0</v>
      </c>
      <c r="CB96" s="379">
        <v>0</v>
      </c>
      <c r="CC96" s="379">
        <v>0</v>
      </c>
      <c r="CD96" s="379">
        <v>0</v>
      </c>
      <c r="CE96" s="379">
        <v>0</v>
      </c>
      <c r="CF96" s="379">
        <v>0</v>
      </c>
      <c r="CG96" s="379">
        <v>0</v>
      </c>
      <c r="CH96" s="379">
        <v>0</v>
      </c>
      <c r="CI96" s="379">
        <v>0</v>
      </c>
      <c r="CJ96" s="379">
        <v>0</v>
      </c>
      <c r="CK96" s="379">
        <v>0</v>
      </c>
      <c r="CL96" s="379">
        <v>0</v>
      </c>
      <c r="CM96" s="379">
        <v>0</v>
      </c>
      <c r="CN96" s="379">
        <v>0</v>
      </c>
      <c r="CO96" s="379">
        <v>0</v>
      </c>
      <c r="CP96" s="379">
        <v>1</v>
      </c>
      <c r="CQ96" s="379">
        <v>0</v>
      </c>
      <c r="CR96" s="379">
        <v>0</v>
      </c>
      <c r="CS96" s="379">
        <v>0</v>
      </c>
      <c r="CT96" s="379">
        <v>0</v>
      </c>
      <c r="CU96" s="379">
        <v>0</v>
      </c>
      <c r="CV96" s="379">
        <v>0</v>
      </c>
      <c r="CW96" s="379">
        <v>0</v>
      </c>
      <c r="CX96" s="379">
        <v>0</v>
      </c>
      <c r="CY96" s="379">
        <v>0</v>
      </c>
      <c r="CZ96" s="379">
        <v>0</v>
      </c>
      <c r="DA96" s="379">
        <v>0</v>
      </c>
      <c r="DB96" s="379">
        <v>0</v>
      </c>
      <c r="DC96" s="379">
        <v>0</v>
      </c>
      <c r="DD96" s="379">
        <v>0</v>
      </c>
      <c r="DE96" s="379">
        <v>0</v>
      </c>
      <c r="DF96" s="379">
        <v>0</v>
      </c>
      <c r="DG96" s="379">
        <v>0</v>
      </c>
      <c r="DH96" s="380">
        <v>1</v>
      </c>
    </row>
    <row r="97" spans="2:112" ht="13.5" customHeight="1">
      <c r="B97" s="70" t="s">
        <v>570</v>
      </c>
      <c r="C97" s="252" t="s">
        <v>662</v>
      </c>
      <c r="D97" s="379">
        <v>0</v>
      </c>
      <c r="E97" s="379">
        <v>0</v>
      </c>
      <c r="F97" s="379">
        <v>0</v>
      </c>
      <c r="G97" s="379">
        <v>0</v>
      </c>
      <c r="H97" s="379">
        <v>0</v>
      </c>
      <c r="I97" s="379">
        <v>0</v>
      </c>
      <c r="J97" s="379">
        <v>0</v>
      </c>
      <c r="K97" s="379">
        <v>0</v>
      </c>
      <c r="L97" s="379">
        <v>0</v>
      </c>
      <c r="M97" s="379">
        <v>0</v>
      </c>
      <c r="N97" s="379">
        <v>0</v>
      </c>
      <c r="O97" s="379">
        <v>0</v>
      </c>
      <c r="P97" s="379">
        <v>0</v>
      </c>
      <c r="Q97" s="379">
        <v>0</v>
      </c>
      <c r="R97" s="379">
        <v>0</v>
      </c>
      <c r="S97" s="379">
        <v>0</v>
      </c>
      <c r="T97" s="379">
        <v>0</v>
      </c>
      <c r="U97" s="379">
        <v>0</v>
      </c>
      <c r="V97" s="379">
        <v>0</v>
      </c>
      <c r="W97" s="379">
        <v>0</v>
      </c>
      <c r="X97" s="379">
        <v>0</v>
      </c>
      <c r="Y97" s="379">
        <v>0</v>
      </c>
      <c r="Z97" s="379">
        <v>0</v>
      </c>
      <c r="AA97" s="379">
        <v>0</v>
      </c>
      <c r="AB97" s="379">
        <v>0</v>
      </c>
      <c r="AC97" s="379">
        <v>0</v>
      </c>
      <c r="AD97" s="379">
        <v>0</v>
      </c>
      <c r="AE97" s="379">
        <v>0</v>
      </c>
      <c r="AF97" s="379">
        <v>0</v>
      </c>
      <c r="AG97" s="379">
        <v>0</v>
      </c>
      <c r="AH97" s="379">
        <v>0</v>
      </c>
      <c r="AI97" s="379">
        <v>0</v>
      </c>
      <c r="AJ97" s="379">
        <v>0</v>
      </c>
      <c r="AK97" s="379">
        <v>0</v>
      </c>
      <c r="AL97" s="379">
        <v>0</v>
      </c>
      <c r="AM97" s="379">
        <v>0</v>
      </c>
      <c r="AN97" s="379">
        <v>0</v>
      </c>
      <c r="AO97" s="379">
        <v>0</v>
      </c>
      <c r="AP97" s="379">
        <v>0</v>
      </c>
      <c r="AQ97" s="379">
        <v>0</v>
      </c>
      <c r="AR97" s="379">
        <v>0</v>
      </c>
      <c r="AS97" s="379">
        <v>0</v>
      </c>
      <c r="AT97" s="379">
        <v>0</v>
      </c>
      <c r="AU97" s="379">
        <v>0</v>
      </c>
      <c r="AV97" s="379">
        <v>0</v>
      </c>
      <c r="AW97" s="379">
        <v>0</v>
      </c>
      <c r="AX97" s="379">
        <v>0</v>
      </c>
      <c r="AY97" s="379">
        <v>0</v>
      </c>
      <c r="AZ97" s="379">
        <v>0</v>
      </c>
      <c r="BA97" s="379">
        <v>0</v>
      </c>
      <c r="BB97" s="379">
        <v>0</v>
      </c>
      <c r="BC97" s="379">
        <v>0</v>
      </c>
      <c r="BD97" s="379">
        <v>0</v>
      </c>
      <c r="BE97" s="379">
        <v>0</v>
      </c>
      <c r="BF97" s="379">
        <v>0</v>
      </c>
      <c r="BG97" s="379">
        <v>0</v>
      </c>
      <c r="BH97" s="379">
        <v>0</v>
      </c>
      <c r="BI97" s="379">
        <v>0</v>
      </c>
      <c r="BJ97" s="379">
        <v>0</v>
      </c>
      <c r="BK97" s="379">
        <v>0</v>
      </c>
      <c r="BL97" s="379">
        <v>0</v>
      </c>
      <c r="BM97" s="379">
        <v>0</v>
      </c>
      <c r="BN97" s="379">
        <v>0</v>
      </c>
      <c r="BO97" s="379">
        <v>0</v>
      </c>
      <c r="BP97" s="379">
        <v>0</v>
      </c>
      <c r="BQ97" s="379">
        <v>0</v>
      </c>
      <c r="BR97" s="379">
        <v>0</v>
      </c>
      <c r="BS97" s="379">
        <v>0</v>
      </c>
      <c r="BT97" s="379">
        <v>0</v>
      </c>
      <c r="BU97" s="379">
        <v>0</v>
      </c>
      <c r="BV97" s="379">
        <v>0</v>
      </c>
      <c r="BW97" s="379">
        <v>0</v>
      </c>
      <c r="BX97" s="379">
        <v>0</v>
      </c>
      <c r="BY97" s="379">
        <v>0</v>
      </c>
      <c r="BZ97" s="379">
        <v>0</v>
      </c>
      <c r="CA97" s="379">
        <v>0</v>
      </c>
      <c r="CB97" s="379">
        <v>0</v>
      </c>
      <c r="CC97" s="379">
        <v>0</v>
      </c>
      <c r="CD97" s="379">
        <v>0</v>
      </c>
      <c r="CE97" s="379">
        <v>0</v>
      </c>
      <c r="CF97" s="379">
        <v>0</v>
      </c>
      <c r="CG97" s="379">
        <v>0</v>
      </c>
      <c r="CH97" s="379">
        <v>0</v>
      </c>
      <c r="CI97" s="379">
        <v>0</v>
      </c>
      <c r="CJ97" s="379">
        <v>0</v>
      </c>
      <c r="CK97" s="379">
        <v>0</v>
      </c>
      <c r="CL97" s="379">
        <v>0</v>
      </c>
      <c r="CM97" s="379">
        <v>0</v>
      </c>
      <c r="CN97" s="379">
        <v>0</v>
      </c>
      <c r="CO97" s="379">
        <v>0</v>
      </c>
      <c r="CP97" s="379">
        <v>0</v>
      </c>
      <c r="CQ97" s="379">
        <v>1.009234</v>
      </c>
      <c r="CR97" s="379">
        <v>0</v>
      </c>
      <c r="CS97" s="379">
        <v>0</v>
      </c>
      <c r="CT97" s="379">
        <v>5.1999999999999995E-4</v>
      </c>
      <c r="CU97" s="379">
        <v>0</v>
      </c>
      <c r="CV97" s="379">
        <v>0</v>
      </c>
      <c r="CW97" s="379">
        <v>0</v>
      </c>
      <c r="CX97" s="379">
        <v>0</v>
      </c>
      <c r="CY97" s="379">
        <v>0</v>
      </c>
      <c r="CZ97" s="379">
        <v>0</v>
      </c>
      <c r="DA97" s="379">
        <v>0</v>
      </c>
      <c r="DB97" s="379">
        <v>0</v>
      </c>
      <c r="DC97" s="379">
        <v>0</v>
      </c>
      <c r="DD97" s="379">
        <v>0</v>
      </c>
      <c r="DE97" s="379">
        <v>0</v>
      </c>
      <c r="DF97" s="379">
        <v>0</v>
      </c>
      <c r="DG97" s="379">
        <v>0</v>
      </c>
      <c r="DH97" s="380">
        <v>1.009754</v>
      </c>
    </row>
    <row r="98" spans="2:112" ht="13.5" customHeight="1">
      <c r="B98" s="70" t="s">
        <v>571</v>
      </c>
      <c r="C98" s="252" t="s">
        <v>663</v>
      </c>
      <c r="D98" s="379">
        <v>7.9999999999999996E-6</v>
      </c>
      <c r="E98" s="379">
        <v>2.0000000000000002E-5</v>
      </c>
      <c r="F98" s="379">
        <v>6.9999999999999999E-6</v>
      </c>
      <c r="G98" s="379">
        <v>6.9999999999999999E-6</v>
      </c>
      <c r="H98" s="379">
        <v>9.0000000000000002E-6</v>
      </c>
      <c r="I98" s="379">
        <v>2.0999999999999999E-5</v>
      </c>
      <c r="J98" s="379">
        <v>2.5000000000000001E-5</v>
      </c>
      <c r="K98" s="379">
        <v>9.0000000000000002E-6</v>
      </c>
      <c r="L98" s="379">
        <v>1.1E-5</v>
      </c>
      <c r="M98" s="379">
        <v>5.0000000000000004E-6</v>
      </c>
      <c r="N98" s="379">
        <v>0</v>
      </c>
      <c r="O98" s="379">
        <v>6.0000000000000002E-6</v>
      </c>
      <c r="P98" s="379">
        <v>9.0000000000000002E-6</v>
      </c>
      <c r="Q98" s="379">
        <v>7.9999999999999996E-6</v>
      </c>
      <c r="R98" s="379">
        <v>7.9999999999999996E-6</v>
      </c>
      <c r="S98" s="379">
        <v>9.0000000000000002E-6</v>
      </c>
      <c r="T98" s="379">
        <v>5.0000000000000004E-6</v>
      </c>
      <c r="U98" s="379">
        <v>6.9999999999999999E-6</v>
      </c>
      <c r="V98" s="379">
        <v>7.9999999999999996E-6</v>
      </c>
      <c r="W98" s="379">
        <v>5.0000000000000004E-6</v>
      </c>
      <c r="X98" s="379">
        <v>0</v>
      </c>
      <c r="Y98" s="379">
        <v>6.0000000000000002E-6</v>
      </c>
      <c r="Z98" s="379">
        <v>3.9999999999999998E-6</v>
      </c>
      <c r="AA98" s="379">
        <v>0</v>
      </c>
      <c r="AB98" s="379">
        <v>3.4999999999999997E-5</v>
      </c>
      <c r="AC98" s="379">
        <v>6.0000000000000002E-6</v>
      </c>
      <c r="AD98" s="379">
        <v>9.9999999999999995E-7</v>
      </c>
      <c r="AE98" s="379">
        <v>6.0000000000000002E-6</v>
      </c>
      <c r="AF98" s="379">
        <v>6.0000000000000002E-6</v>
      </c>
      <c r="AG98" s="379">
        <v>6.0000000000000002E-6</v>
      </c>
      <c r="AH98" s="379">
        <v>7.9999999999999996E-6</v>
      </c>
      <c r="AI98" s="379">
        <v>1.0000000000000001E-5</v>
      </c>
      <c r="AJ98" s="379">
        <v>1.0000000000000001E-5</v>
      </c>
      <c r="AK98" s="379">
        <v>1.9999999999999999E-6</v>
      </c>
      <c r="AL98" s="379">
        <v>1.1E-5</v>
      </c>
      <c r="AM98" s="379">
        <v>3.9999999999999998E-6</v>
      </c>
      <c r="AN98" s="379">
        <v>5.0000000000000004E-6</v>
      </c>
      <c r="AO98" s="379">
        <v>6.0000000000000002E-6</v>
      </c>
      <c r="AP98" s="379">
        <v>5.0000000000000004E-6</v>
      </c>
      <c r="AQ98" s="379">
        <v>6.0000000000000002E-6</v>
      </c>
      <c r="AR98" s="379">
        <v>3.0000000000000001E-6</v>
      </c>
      <c r="AS98" s="379">
        <v>6.0000000000000002E-6</v>
      </c>
      <c r="AT98" s="379">
        <v>6.0000000000000002E-6</v>
      </c>
      <c r="AU98" s="379">
        <v>6.0000000000000002E-6</v>
      </c>
      <c r="AV98" s="379">
        <v>5.0000000000000004E-6</v>
      </c>
      <c r="AW98" s="379">
        <v>6.0000000000000002E-6</v>
      </c>
      <c r="AX98" s="379">
        <v>5.0000000000000004E-6</v>
      </c>
      <c r="AY98" s="379">
        <v>3.9999999999999998E-6</v>
      </c>
      <c r="AZ98" s="379">
        <v>6.9999999999999999E-6</v>
      </c>
      <c r="BA98" s="379">
        <v>3.9999999999999998E-6</v>
      </c>
      <c r="BB98" s="379">
        <v>5.0000000000000004E-6</v>
      </c>
      <c r="BC98" s="379">
        <v>6.0000000000000002E-6</v>
      </c>
      <c r="BD98" s="379">
        <v>5.0000000000000004E-6</v>
      </c>
      <c r="BE98" s="379">
        <v>0</v>
      </c>
      <c r="BF98" s="379">
        <v>0</v>
      </c>
      <c r="BG98" s="379">
        <v>0</v>
      </c>
      <c r="BH98" s="379">
        <v>3.9999999999999998E-6</v>
      </c>
      <c r="BI98" s="379">
        <v>3.9999999999999998E-6</v>
      </c>
      <c r="BJ98" s="379">
        <v>5.0000000000000004E-6</v>
      </c>
      <c r="BK98" s="379">
        <v>1.0000000000000001E-5</v>
      </c>
      <c r="BL98" s="379">
        <v>1.8E-5</v>
      </c>
      <c r="BM98" s="379">
        <v>1.1E-5</v>
      </c>
      <c r="BN98" s="379">
        <v>1.1E-5</v>
      </c>
      <c r="BO98" s="379">
        <v>1.2E-5</v>
      </c>
      <c r="BP98" s="379">
        <v>1.1E-5</v>
      </c>
      <c r="BQ98" s="379">
        <v>6.9999999999999999E-6</v>
      </c>
      <c r="BR98" s="379">
        <v>6.9999999999999999E-6</v>
      </c>
      <c r="BS98" s="379">
        <v>1.4300000000000001E-4</v>
      </c>
      <c r="BT98" s="379">
        <v>1.2999999999999999E-5</v>
      </c>
      <c r="BU98" s="379">
        <v>4.6E-5</v>
      </c>
      <c r="BV98" s="379">
        <v>1.44E-4</v>
      </c>
      <c r="BW98" s="379">
        <v>5.1E-5</v>
      </c>
      <c r="BX98" s="379">
        <v>3.8999999999999999E-5</v>
      </c>
      <c r="BY98" s="379">
        <v>9.0000000000000002E-6</v>
      </c>
      <c r="BZ98" s="379">
        <v>1.5999999999999999E-5</v>
      </c>
      <c r="CA98" s="379">
        <v>1.7E-5</v>
      </c>
      <c r="CB98" s="379">
        <v>6.3999999999999997E-5</v>
      </c>
      <c r="CC98" s="379">
        <v>1.1900000000000001E-4</v>
      </c>
      <c r="CD98" s="379">
        <v>1.2799999999999999E-4</v>
      </c>
      <c r="CE98" s="379">
        <v>2.9E-5</v>
      </c>
      <c r="CF98" s="379">
        <v>1.1109000000000001E-2</v>
      </c>
      <c r="CG98" s="379">
        <v>9.8499999999999998E-4</v>
      </c>
      <c r="CH98" s="379">
        <v>7.7000000000000001E-5</v>
      </c>
      <c r="CI98" s="379">
        <v>7.8899999999999999E-4</v>
      </c>
      <c r="CJ98" s="379">
        <v>4.4299999999999998E-4</v>
      </c>
      <c r="CK98" s="379">
        <v>1.2999999999999999E-4</v>
      </c>
      <c r="CL98" s="379">
        <v>2.4899999999999998E-4</v>
      </c>
      <c r="CM98" s="379">
        <v>7.2999999999999999E-5</v>
      </c>
      <c r="CN98" s="379">
        <v>3.0000000000000001E-5</v>
      </c>
      <c r="CO98" s="379">
        <v>1.8E-5</v>
      </c>
      <c r="CP98" s="379">
        <v>2.3E-5</v>
      </c>
      <c r="CQ98" s="379">
        <v>8.8459999999999997E-3</v>
      </c>
      <c r="CR98" s="379">
        <v>1.0496399999999999</v>
      </c>
      <c r="CS98" s="379">
        <v>1.825E-3</v>
      </c>
      <c r="CT98" s="379">
        <v>9.990000000000001E-4</v>
      </c>
      <c r="CU98" s="379">
        <v>2.0000000000000002E-5</v>
      </c>
      <c r="CV98" s="379">
        <v>1.8E-5</v>
      </c>
      <c r="CW98" s="379">
        <v>1.25E-4</v>
      </c>
      <c r="CX98" s="379">
        <v>6.9999999999999999E-6</v>
      </c>
      <c r="CY98" s="379">
        <v>5.1E-5</v>
      </c>
      <c r="CZ98" s="379">
        <v>3.1999999999999999E-5</v>
      </c>
      <c r="DA98" s="379">
        <v>4.46E-4</v>
      </c>
      <c r="DB98" s="379">
        <v>1.5E-5</v>
      </c>
      <c r="DC98" s="379">
        <v>1.0399999999999999E-4</v>
      </c>
      <c r="DD98" s="379">
        <v>3.8579999999999999E-3</v>
      </c>
      <c r="DE98" s="379">
        <v>4.5000000000000003E-5</v>
      </c>
      <c r="DF98" s="379">
        <v>6.9999999999999999E-6</v>
      </c>
      <c r="DG98" s="379">
        <v>1.6200000000000001E-4</v>
      </c>
      <c r="DH98" s="380">
        <v>1.0814330000000001</v>
      </c>
    </row>
    <row r="99" spans="2:112" ht="13.5" customHeight="1">
      <c r="B99" s="70" t="s">
        <v>572</v>
      </c>
      <c r="C99" s="252" t="s">
        <v>664</v>
      </c>
      <c r="D99" s="379">
        <v>0</v>
      </c>
      <c r="E99" s="379">
        <v>0</v>
      </c>
      <c r="F99" s="379">
        <v>0</v>
      </c>
      <c r="G99" s="379">
        <v>0</v>
      </c>
      <c r="H99" s="379">
        <v>0</v>
      </c>
      <c r="I99" s="379">
        <v>0</v>
      </c>
      <c r="J99" s="379">
        <v>0</v>
      </c>
      <c r="K99" s="379">
        <v>0</v>
      </c>
      <c r="L99" s="379">
        <v>0</v>
      </c>
      <c r="M99" s="379">
        <v>0</v>
      </c>
      <c r="N99" s="379">
        <v>0</v>
      </c>
      <c r="O99" s="379">
        <v>0</v>
      </c>
      <c r="P99" s="379">
        <v>0</v>
      </c>
      <c r="Q99" s="379">
        <v>0</v>
      </c>
      <c r="R99" s="379">
        <v>0</v>
      </c>
      <c r="S99" s="379">
        <v>0</v>
      </c>
      <c r="T99" s="379">
        <v>0</v>
      </c>
      <c r="U99" s="379">
        <v>0</v>
      </c>
      <c r="V99" s="379">
        <v>0</v>
      </c>
      <c r="W99" s="379">
        <v>0</v>
      </c>
      <c r="X99" s="379">
        <v>0</v>
      </c>
      <c r="Y99" s="379">
        <v>0</v>
      </c>
      <c r="Z99" s="379">
        <v>0</v>
      </c>
      <c r="AA99" s="379">
        <v>0</v>
      </c>
      <c r="AB99" s="379">
        <v>0</v>
      </c>
      <c r="AC99" s="379">
        <v>0</v>
      </c>
      <c r="AD99" s="379">
        <v>0</v>
      </c>
      <c r="AE99" s="379">
        <v>0</v>
      </c>
      <c r="AF99" s="379">
        <v>0</v>
      </c>
      <c r="AG99" s="379">
        <v>0</v>
      </c>
      <c r="AH99" s="379">
        <v>0</v>
      </c>
      <c r="AI99" s="379">
        <v>0</v>
      </c>
      <c r="AJ99" s="379">
        <v>0</v>
      </c>
      <c r="AK99" s="379">
        <v>0</v>
      </c>
      <c r="AL99" s="379">
        <v>0</v>
      </c>
      <c r="AM99" s="379">
        <v>0</v>
      </c>
      <c r="AN99" s="379">
        <v>0</v>
      </c>
      <c r="AO99" s="379">
        <v>0</v>
      </c>
      <c r="AP99" s="379">
        <v>0</v>
      </c>
      <c r="AQ99" s="379">
        <v>0</v>
      </c>
      <c r="AR99" s="379">
        <v>0</v>
      </c>
      <c r="AS99" s="379">
        <v>0</v>
      </c>
      <c r="AT99" s="379">
        <v>0</v>
      </c>
      <c r="AU99" s="379">
        <v>0</v>
      </c>
      <c r="AV99" s="379">
        <v>0</v>
      </c>
      <c r="AW99" s="379">
        <v>0</v>
      </c>
      <c r="AX99" s="379">
        <v>0</v>
      </c>
      <c r="AY99" s="379">
        <v>0</v>
      </c>
      <c r="AZ99" s="379">
        <v>0</v>
      </c>
      <c r="BA99" s="379">
        <v>0</v>
      </c>
      <c r="BB99" s="379">
        <v>0</v>
      </c>
      <c r="BC99" s="379">
        <v>0</v>
      </c>
      <c r="BD99" s="379">
        <v>0</v>
      </c>
      <c r="BE99" s="379">
        <v>0</v>
      </c>
      <c r="BF99" s="379">
        <v>0</v>
      </c>
      <c r="BG99" s="379">
        <v>0</v>
      </c>
      <c r="BH99" s="379">
        <v>0</v>
      </c>
      <c r="BI99" s="379">
        <v>0</v>
      </c>
      <c r="BJ99" s="379">
        <v>0</v>
      </c>
      <c r="BK99" s="379">
        <v>0</v>
      </c>
      <c r="BL99" s="379">
        <v>0</v>
      </c>
      <c r="BM99" s="379">
        <v>0</v>
      </c>
      <c r="BN99" s="379">
        <v>0</v>
      </c>
      <c r="BO99" s="379">
        <v>0</v>
      </c>
      <c r="BP99" s="379">
        <v>0</v>
      </c>
      <c r="BQ99" s="379">
        <v>0</v>
      </c>
      <c r="BR99" s="379">
        <v>0</v>
      </c>
      <c r="BS99" s="379">
        <v>0</v>
      </c>
      <c r="BT99" s="379">
        <v>0</v>
      </c>
      <c r="BU99" s="379">
        <v>0</v>
      </c>
      <c r="BV99" s="379">
        <v>0</v>
      </c>
      <c r="BW99" s="379">
        <v>0</v>
      </c>
      <c r="BX99" s="379">
        <v>0</v>
      </c>
      <c r="BY99" s="379">
        <v>0</v>
      </c>
      <c r="BZ99" s="379">
        <v>0</v>
      </c>
      <c r="CA99" s="379">
        <v>0</v>
      </c>
      <c r="CB99" s="379">
        <v>0</v>
      </c>
      <c r="CC99" s="379">
        <v>0</v>
      </c>
      <c r="CD99" s="379">
        <v>0</v>
      </c>
      <c r="CE99" s="379">
        <v>0</v>
      </c>
      <c r="CF99" s="379">
        <v>0</v>
      </c>
      <c r="CG99" s="379">
        <v>0</v>
      </c>
      <c r="CH99" s="379">
        <v>0</v>
      </c>
      <c r="CI99" s="379">
        <v>0</v>
      </c>
      <c r="CJ99" s="379">
        <v>0</v>
      </c>
      <c r="CK99" s="379">
        <v>0</v>
      </c>
      <c r="CL99" s="379">
        <v>0</v>
      </c>
      <c r="CM99" s="379">
        <v>0</v>
      </c>
      <c r="CN99" s="379">
        <v>0</v>
      </c>
      <c r="CO99" s="379">
        <v>0</v>
      </c>
      <c r="CP99" s="379">
        <v>0</v>
      </c>
      <c r="CQ99" s="379">
        <v>0</v>
      </c>
      <c r="CR99" s="379">
        <v>0</v>
      </c>
      <c r="CS99" s="379">
        <v>1</v>
      </c>
      <c r="CT99" s="379">
        <v>0</v>
      </c>
      <c r="CU99" s="379">
        <v>0</v>
      </c>
      <c r="CV99" s="379">
        <v>0</v>
      </c>
      <c r="CW99" s="379">
        <v>0</v>
      </c>
      <c r="CX99" s="379">
        <v>0</v>
      </c>
      <c r="CY99" s="379">
        <v>0</v>
      </c>
      <c r="CZ99" s="379">
        <v>0</v>
      </c>
      <c r="DA99" s="379">
        <v>0</v>
      </c>
      <c r="DB99" s="379">
        <v>0</v>
      </c>
      <c r="DC99" s="379">
        <v>0</v>
      </c>
      <c r="DD99" s="379">
        <v>0</v>
      </c>
      <c r="DE99" s="379">
        <v>0</v>
      </c>
      <c r="DF99" s="379">
        <v>0</v>
      </c>
      <c r="DG99" s="379">
        <v>0</v>
      </c>
      <c r="DH99" s="380">
        <v>1</v>
      </c>
    </row>
    <row r="100" spans="2:112" ht="13.5" customHeight="1">
      <c r="B100" s="70" t="s">
        <v>573</v>
      </c>
      <c r="C100" s="252" t="s">
        <v>581</v>
      </c>
      <c r="D100" s="379">
        <v>0</v>
      </c>
      <c r="E100" s="379">
        <v>0</v>
      </c>
      <c r="F100" s="379">
        <v>0</v>
      </c>
      <c r="G100" s="379">
        <v>0</v>
      </c>
      <c r="H100" s="379">
        <v>0</v>
      </c>
      <c r="I100" s="379">
        <v>0</v>
      </c>
      <c r="J100" s="379">
        <v>0</v>
      </c>
      <c r="K100" s="379">
        <v>0</v>
      </c>
      <c r="L100" s="379">
        <v>0</v>
      </c>
      <c r="M100" s="379">
        <v>0</v>
      </c>
      <c r="N100" s="379">
        <v>0</v>
      </c>
      <c r="O100" s="379">
        <v>0</v>
      </c>
      <c r="P100" s="379">
        <v>0</v>
      </c>
      <c r="Q100" s="379">
        <v>0</v>
      </c>
      <c r="R100" s="379">
        <v>0</v>
      </c>
      <c r="S100" s="379">
        <v>0</v>
      </c>
      <c r="T100" s="379">
        <v>0</v>
      </c>
      <c r="U100" s="379">
        <v>0</v>
      </c>
      <c r="V100" s="379">
        <v>0</v>
      </c>
      <c r="W100" s="379">
        <v>0</v>
      </c>
      <c r="X100" s="379">
        <v>0</v>
      </c>
      <c r="Y100" s="379">
        <v>0</v>
      </c>
      <c r="Z100" s="379">
        <v>0</v>
      </c>
      <c r="AA100" s="379">
        <v>0</v>
      </c>
      <c r="AB100" s="379">
        <v>0</v>
      </c>
      <c r="AC100" s="379">
        <v>0</v>
      </c>
      <c r="AD100" s="379">
        <v>0</v>
      </c>
      <c r="AE100" s="379">
        <v>0</v>
      </c>
      <c r="AF100" s="379">
        <v>0</v>
      </c>
      <c r="AG100" s="379">
        <v>0</v>
      </c>
      <c r="AH100" s="379">
        <v>0</v>
      </c>
      <c r="AI100" s="379">
        <v>0</v>
      </c>
      <c r="AJ100" s="379">
        <v>0</v>
      </c>
      <c r="AK100" s="379">
        <v>0</v>
      </c>
      <c r="AL100" s="379">
        <v>0</v>
      </c>
      <c r="AM100" s="379">
        <v>0</v>
      </c>
      <c r="AN100" s="379">
        <v>0</v>
      </c>
      <c r="AO100" s="379">
        <v>0</v>
      </c>
      <c r="AP100" s="379">
        <v>0</v>
      </c>
      <c r="AQ100" s="379">
        <v>0</v>
      </c>
      <c r="AR100" s="379">
        <v>0</v>
      </c>
      <c r="AS100" s="379">
        <v>0</v>
      </c>
      <c r="AT100" s="379">
        <v>0</v>
      </c>
      <c r="AU100" s="379">
        <v>0</v>
      </c>
      <c r="AV100" s="379">
        <v>0</v>
      </c>
      <c r="AW100" s="379">
        <v>0</v>
      </c>
      <c r="AX100" s="379">
        <v>0</v>
      </c>
      <c r="AY100" s="379">
        <v>0</v>
      </c>
      <c r="AZ100" s="379">
        <v>0</v>
      </c>
      <c r="BA100" s="379">
        <v>0</v>
      </c>
      <c r="BB100" s="379">
        <v>0</v>
      </c>
      <c r="BC100" s="379">
        <v>0</v>
      </c>
      <c r="BD100" s="379">
        <v>0</v>
      </c>
      <c r="BE100" s="379">
        <v>0</v>
      </c>
      <c r="BF100" s="379">
        <v>0</v>
      </c>
      <c r="BG100" s="379">
        <v>0</v>
      </c>
      <c r="BH100" s="379">
        <v>0</v>
      </c>
      <c r="BI100" s="379">
        <v>0</v>
      </c>
      <c r="BJ100" s="379">
        <v>0</v>
      </c>
      <c r="BK100" s="379">
        <v>0</v>
      </c>
      <c r="BL100" s="379">
        <v>0</v>
      </c>
      <c r="BM100" s="379">
        <v>0</v>
      </c>
      <c r="BN100" s="379">
        <v>0</v>
      </c>
      <c r="BO100" s="379">
        <v>0</v>
      </c>
      <c r="BP100" s="379">
        <v>0</v>
      </c>
      <c r="BQ100" s="379">
        <v>0</v>
      </c>
      <c r="BR100" s="379">
        <v>0</v>
      </c>
      <c r="BS100" s="379">
        <v>0</v>
      </c>
      <c r="BT100" s="379">
        <v>0</v>
      </c>
      <c r="BU100" s="379">
        <v>0</v>
      </c>
      <c r="BV100" s="379">
        <v>0</v>
      </c>
      <c r="BW100" s="379">
        <v>0</v>
      </c>
      <c r="BX100" s="379">
        <v>0</v>
      </c>
      <c r="BY100" s="379">
        <v>0</v>
      </c>
      <c r="BZ100" s="379">
        <v>0</v>
      </c>
      <c r="CA100" s="379">
        <v>0</v>
      </c>
      <c r="CB100" s="379">
        <v>0</v>
      </c>
      <c r="CC100" s="379">
        <v>0</v>
      </c>
      <c r="CD100" s="379">
        <v>0</v>
      </c>
      <c r="CE100" s="379">
        <v>0</v>
      </c>
      <c r="CF100" s="379">
        <v>0</v>
      </c>
      <c r="CG100" s="379">
        <v>0</v>
      </c>
      <c r="CH100" s="379">
        <v>0</v>
      </c>
      <c r="CI100" s="379">
        <v>0</v>
      </c>
      <c r="CJ100" s="379">
        <v>0</v>
      </c>
      <c r="CK100" s="379">
        <v>0</v>
      </c>
      <c r="CL100" s="379">
        <v>0</v>
      </c>
      <c r="CM100" s="379">
        <v>0</v>
      </c>
      <c r="CN100" s="379">
        <v>0</v>
      </c>
      <c r="CO100" s="379">
        <v>0</v>
      </c>
      <c r="CP100" s="379">
        <v>0</v>
      </c>
      <c r="CQ100" s="379">
        <v>0</v>
      </c>
      <c r="CR100" s="379">
        <v>0</v>
      </c>
      <c r="CS100" s="379">
        <v>0</v>
      </c>
      <c r="CT100" s="379">
        <v>1</v>
      </c>
      <c r="CU100" s="379">
        <v>0</v>
      </c>
      <c r="CV100" s="379">
        <v>0</v>
      </c>
      <c r="CW100" s="379">
        <v>0</v>
      </c>
      <c r="CX100" s="379">
        <v>0</v>
      </c>
      <c r="CY100" s="379">
        <v>0</v>
      </c>
      <c r="CZ100" s="379">
        <v>0</v>
      </c>
      <c r="DA100" s="379">
        <v>0</v>
      </c>
      <c r="DB100" s="379">
        <v>0</v>
      </c>
      <c r="DC100" s="379">
        <v>0</v>
      </c>
      <c r="DD100" s="379">
        <v>0</v>
      </c>
      <c r="DE100" s="379">
        <v>0</v>
      </c>
      <c r="DF100" s="379">
        <v>0</v>
      </c>
      <c r="DG100" s="379">
        <v>0</v>
      </c>
      <c r="DH100" s="380">
        <v>1</v>
      </c>
    </row>
    <row r="101" spans="2:112" ht="13.5" customHeight="1">
      <c r="B101" s="70" t="s">
        <v>574</v>
      </c>
      <c r="C101" s="252" t="s">
        <v>747</v>
      </c>
      <c r="D101" s="379">
        <v>2.5929999999999998E-3</v>
      </c>
      <c r="E101" s="379">
        <v>1.701E-3</v>
      </c>
      <c r="F101" s="379">
        <v>5.3600000000000002E-4</v>
      </c>
      <c r="G101" s="379">
        <v>1.921E-3</v>
      </c>
      <c r="H101" s="379">
        <v>1.1717999999999999E-2</v>
      </c>
      <c r="I101" s="379">
        <v>6.1980000000000004E-3</v>
      </c>
      <c r="J101" s="379">
        <v>2.4399999999999999E-3</v>
      </c>
      <c r="K101" s="379">
        <v>1.426E-3</v>
      </c>
      <c r="L101" s="379">
        <v>7.2000000000000005E-4</v>
      </c>
      <c r="M101" s="379">
        <v>4.1800000000000002E-4</v>
      </c>
      <c r="N101" s="379">
        <v>0</v>
      </c>
      <c r="O101" s="379">
        <v>3.19E-4</v>
      </c>
      <c r="P101" s="379">
        <v>1.833E-3</v>
      </c>
      <c r="Q101" s="379">
        <v>2.7820000000000002E-3</v>
      </c>
      <c r="R101" s="379">
        <v>1.158E-3</v>
      </c>
      <c r="S101" s="379">
        <v>1.08E-3</v>
      </c>
      <c r="T101" s="379">
        <v>4.6200000000000001E-4</v>
      </c>
      <c r="U101" s="379">
        <v>8.0699999999999999E-4</v>
      </c>
      <c r="V101" s="379">
        <v>1.6540000000000001E-3</v>
      </c>
      <c r="W101" s="379">
        <v>4.1879999999999999E-3</v>
      </c>
      <c r="X101" s="379">
        <v>0</v>
      </c>
      <c r="Y101" s="379">
        <v>1.5100000000000001E-3</v>
      </c>
      <c r="Z101" s="379">
        <v>1.0950000000000001E-3</v>
      </c>
      <c r="AA101" s="379">
        <v>0</v>
      </c>
      <c r="AB101" s="379">
        <v>2E-3</v>
      </c>
      <c r="AC101" s="379">
        <v>6.5899999999999997E-4</v>
      </c>
      <c r="AD101" s="379">
        <v>9.8999999999999994E-5</v>
      </c>
      <c r="AE101" s="379">
        <v>6.2E-4</v>
      </c>
      <c r="AF101" s="379">
        <v>6.5799999999999995E-4</v>
      </c>
      <c r="AG101" s="379">
        <v>6.5399999999999996E-4</v>
      </c>
      <c r="AH101" s="379">
        <v>1.92E-4</v>
      </c>
      <c r="AI101" s="379">
        <v>4.0999999999999999E-4</v>
      </c>
      <c r="AJ101" s="379">
        <v>1.7799999999999999E-3</v>
      </c>
      <c r="AK101" s="379">
        <v>1.3999999999999999E-4</v>
      </c>
      <c r="AL101" s="379">
        <v>7.45E-4</v>
      </c>
      <c r="AM101" s="379">
        <v>3.6699999999999998E-4</v>
      </c>
      <c r="AN101" s="379">
        <v>5.6099999999999998E-4</v>
      </c>
      <c r="AO101" s="379">
        <v>7.2599999999999997E-4</v>
      </c>
      <c r="AP101" s="379">
        <v>7.3300000000000004E-4</v>
      </c>
      <c r="AQ101" s="379">
        <v>1.232E-3</v>
      </c>
      <c r="AR101" s="379">
        <v>1.127E-3</v>
      </c>
      <c r="AS101" s="379">
        <v>5.9400000000000002E-4</v>
      </c>
      <c r="AT101" s="379">
        <v>4.15E-4</v>
      </c>
      <c r="AU101" s="379">
        <v>2.4520000000000002E-3</v>
      </c>
      <c r="AV101" s="379">
        <v>5.9999999999999995E-4</v>
      </c>
      <c r="AW101" s="379">
        <v>8.6899999999999998E-4</v>
      </c>
      <c r="AX101" s="379">
        <v>1.09E-3</v>
      </c>
      <c r="AY101" s="379">
        <v>5.6800000000000004E-4</v>
      </c>
      <c r="AZ101" s="379">
        <v>4.28E-4</v>
      </c>
      <c r="BA101" s="379">
        <v>1.6200000000000001E-4</v>
      </c>
      <c r="BB101" s="379">
        <v>5.5099999999999995E-4</v>
      </c>
      <c r="BC101" s="379">
        <v>8.4599999999999996E-4</v>
      </c>
      <c r="BD101" s="379">
        <v>1.6200000000000001E-4</v>
      </c>
      <c r="BE101" s="379">
        <v>0</v>
      </c>
      <c r="BF101" s="379">
        <v>0</v>
      </c>
      <c r="BG101" s="379">
        <v>0</v>
      </c>
      <c r="BH101" s="379">
        <v>2.1800000000000001E-4</v>
      </c>
      <c r="BI101" s="379">
        <v>1.18E-4</v>
      </c>
      <c r="BJ101" s="379">
        <v>1.8200000000000001E-4</v>
      </c>
      <c r="BK101" s="379">
        <v>1E-3</v>
      </c>
      <c r="BL101" s="379">
        <v>2.9880000000000002E-3</v>
      </c>
      <c r="BM101" s="379">
        <v>1.291E-3</v>
      </c>
      <c r="BN101" s="379">
        <v>1.792E-3</v>
      </c>
      <c r="BO101" s="379">
        <v>1.4400000000000001E-3</v>
      </c>
      <c r="BP101" s="379">
        <v>1.0859999999999999E-3</v>
      </c>
      <c r="BQ101" s="379">
        <v>1.7149999999999999E-3</v>
      </c>
      <c r="BR101" s="379">
        <v>6.3029999999999996E-3</v>
      </c>
      <c r="BS101" s="379">
        <v>9.8180000000000003E-3</v>
      </c>
      <c r="BT101" s="379">
        <v>2.3240000000000001E-3</v>
      </c>
      <c r="BU101" s="379">
        <v>1.0709999999999999E-3</v>
      </c>
      <c r="BV101" s="379">
        <v>3.7750000000000001E-3</v>
      </c>
      <c r="BW101" s="379">
        <v>1.0319999999999999E-3</v>
      </c>
      <c r="BX101" s="379">
        <v>1.039E-3</v>
      </c>
      <c r="BY101" s="379">
        <v>2.5599999999999999E-4</v>
      </c>
      <c r="BZ101" s="379">
        <v>1.091E-3</v>
      </c>
      <c r="CA101" s="379">
        <v>1.6739999999999999E-3</v>
      </c>
      <c r="CB101" s="379">
        <v>1.021E-3</v>
      </c>
      <c r="CC101" s="379">
        <v>1.6770000000000001E-3</v>
      </c>
      <c r="CD101" s="379">
        <v>5.9699999999999998E-4</v>
      </c>
      <c r="CE101" s="379">
        <v>2.8899999999999998E-4</v>
      </c>
      <c r="CF101" s="379">
        <v>3.9020000000000001E-3</v>
      </c>
      <c r="CG101" s="379">
        <v>3.176E-3</v>
      </c>
      <c r="CH101" s="379">
        <v>2.7900000000000001E-4</v>
      </c>
      <c r="CI101" s="379">
        <v>1.7750000000000001E-3</v>
      </c>
      <c r="CJ101" s="379">
        <v>4.5880000000000001E-3</v>
      </c>
      <c r="CK101" s="379">
        <v>5.5500000000000005E-4</v>
      </c>
      <c r="CL101" s="379">
        <v>1.106E-3</v>
      </c>
      <c r="CM101" s="379">
        <v>4.2500000000000003E-3</v>
      </c>
      <c r="CN101" s="379">
        <v>3.7599999999999998E-4</v>
      </c>
      <c r="CO101" s="379">
        <v>4.7100000000000001E-4</v>
      </c>
      <c r="CP101" s="379">
        <v>3.0040000000000002E-3</v>
      </c>
      <c r="CQ101" s="379">
        <v>1.7329999999999999E-3</v>
      </c>
      <c r="CR101" s="379">
        <v>7.0799999999999997E-4</v>
      </c>
      <c r="CS101" s="379">
        <v>3.9599999999999998E-4</v>
      </c>
      <c r="CT101" s="379">
        <v>6.4700000000000001E-4</v>
      </c>
      <c r="CU101" s="379">
        <v>1.00037</v>
      </c>
      <c r="CV101" s="379">
        <v>2.771E-3</v>
      </c>
      <c r="CW101" s="379">
        <v>1.8810000000000001E-3</v>
      </c>
      <c r="CX101" s="379">
        <v>1.89E-3</v>
      </c>
      <c r="CY101" s="379">
        <v>2.8279999999999998E-3</v>
      </c>
      <c r="CZ101" s="379">
        <v>2.0609999999999999E-3</v>
      </c>
      <c r="DA101" s="379">
        <v>1.531E-3</v>
      </c>
      <c r="DB101" s="379">
        <v>1.864E-3</v>
      </c>
      <c r="DC101" s="379">
        <v>9.4859999999999996E-3</v>
      </c>
      <c r="DD101" s="379">
        <v>2.4399999999999999E-3</v>
      </c>
      <c r="DE101" s="379">
        <v>2.7520000000000001E-3</v>
      </c>
      <c r="DF101" s="379">
        <v>2.4000000000000001E-4</v>
      </c>
      <c r="DG101" s="379">
        <v>6.0700000000000001E-4</v>
      </c>
      <c r="DH101" s="380">
        <v>1.169484</v>
      </c>
    </row>
    <row r="102" spans="2:112" ht="13.5" customHeight="1">
      <c r="B102" s="70" t="s">
        <v>575</v>
      </c>
      <c r="C102" s="252" t="s">
        <v>475</v>
      </c>
      <c r="D102" s="379">
        <v>5.0670000000000003E-3</v>
      </c>
      <c r="E102" s="379">
        <v>2.7409999999999999E-3</v>
      </c>
      <c r="F102" s="379">
        <v>2.3679999999999999E-3</v>
      </c>
      <c r="G102" s="379">
        <v>6.1989999999999996E-3</v>
      </c>
      <c r="H102" s="379">
        <v>2.137E-3</v>
      </c>
      <c r="I102" s="379">
        <v>1.7458000000000001E-2</v>
      </c>
      <c r="J102" s="379">
        <v>1.8977000000000001E-2</v>
      </c>
      <c r="K102" s="379">
        <v>2.2330000000000002E-3</v>
      </c>
      <c r="L102" s="379">
        <v>3.6470000000000001E-3</v>
      </c>
      <c r="M102" s="379">
        <v>3.0149999999999999E-3</v>
      </c>
      <c r="N102" s="379">
        <v>0</v>
      </c>
      <c r="O102" s="379">
        <v>2.2769999999999999E-3</v>
      </c>
      <c r="P102" s="379">
        <v>2.1090000000000002E-3</v>
      </c>
      <c r="Q102" s="379">
        <v>3.7720000000000002E-3</v>
      </c>
      <c r="R102" s="379">
        <v>3.3400000000000001E-3</v>
      </c>
      <c r="S102" s="379">
        <v>1.7930000000000001E-3</v>
      </c>
      <c r="T102" s="379">
        <v>1.2600000000000001E-3</v>
      </c>
      <c r="U102" s="379">
        <v>3.702E-3</v>
      </c>
      <c r="V102" s="379">
        <v>1.137E-3</v>
      </c>
      <c r="W102" s="379">
        <v>1.562E-3</v>
      </c>
      <c r="X102" s="379">
        <v>0</v>
      </c>
      <c r="Y102" s="379">
        <v>1.219E-3</v>
      </c>
      <c r="Z102" s="379">
        <v>1.029E-3</v>
      </c>
      <c r="AA102" s="379">
        <v>0</v>
      </c>
      <c r="AB102" s="379">
        <v>1.029E-3</v>
      </c>
      <c r="AC102" s="379">
        <v>1.3489999999999999E-3</v>
      </c>
      <c r="AD102" s="379">
        <v>2.9500000000000001E-4</v>
      </c>
      <c r="AE102" s="379">
        <v>5.9769999999999997E-3</v>
      </c>
      <c r="AF102" s="379">
        <v>1.4959999999999999E-3</v>
      </c>
      <c r="AG102" s="379">
        <v>2.2959999999999999E-3</v>
      </c>
      <c r="AH102" s="379">
        <v>2.7569999999999999E-3</v>
      </c>
      <c r="AI102" s="379">
        <v>1.9589999999999998E-3</v>
      </c>
      <c r="AJ102" s="379">
        <v>4.1660000000000004E-3</v>
      </c>
      <c r="AK102" s="379">
        <v>5.4600000000000004E-4</v>
      </c>
      <c r="AL102" s="379">
        <v>6.9769999999999997E-3</v>
      </c>
      <c r="AM102" s="379">
        <v>1.0460000000000001E-3</v>
      </c>
      <c r="AN102" s="379">
        <v>1.0970000000000001E-3</v>
      </c>
      <c r="AO102" s="379">
        <v>2.3040000000000001E-3</v>
      </c>
      <c r="AP102" s="379">
        <v>1.4170000000000001E-3</v>
      </c>
      <c r="AQ102" s="379">
        <v>1.621E-3</v>
      </c>
      <c r="AR102" s="379">
        <v>6.9999999999999999E-4</v>
      </c>
      <c r="AS102" s="379">
        <v>1.5560000000000001E-3</v>
      </c>
      <c r="AT102" s="379">
        <v>2.0019999999999999E-3</v>
      </c>
      <c r="AU102" s="379">
        <v>2.2260000000000001E-3</v>
      </c>
      <c r="AV102" s="379">
        <v>2.6949999999999999E-3</v>
      </c>
      <c r="AW102" s="379">
        <v>1.663E-3</v>
      </c>
      <c r="AX102" s="379">
        <v>2.1570000000000001E-3</v>
      </c>
      <c r="AY102" s="379">
        <v>1.66E-3</v>
      </c>
      <c r="AZ102" s="379">
        <v>3.5439999999999998E-3</v>
      </c>
      <c r="BA102" s="379">
        <v>1.915E-3</v>
      </c>
      <c r="BB102" s="379">
        <v>1.449E-3</v>
      </c>
      <c r="BC102" s="379">
        <v>4.8399999999999997E-3</v>
      </c>
      <c r="BD102" s="379">
        <v>1.485E-3</v>
      </c>
      <c r="BE102" s="379">
        <v>0</v>
      </c>
      <c r="BF102" s="379">
        <v>0</v>
      </c>
      <c r="BG102" s="379">
        <v>0</v>
      </c>
      <c r="BH102" s="379">
        <v>1.253E-3</v>
      </c>
      <c r="BI102" s="379">
        <v>4.8799999999999999E-4</v>
      </c>
      <c r="BJ102" s="379">
        <v>6.2830000000000004E-3</v>
      </c>
      <c r="BK102" s="379">
        <v>3.5839999999999999E-3</v>
      </c>
      <c r="BL102" s="379">
        <v>2.4115999999999999E-2</v>
      </c>
      <c r="BM102" s="379">
        <v>9.5099999999999994E-3</v>
      </c>
      <c r="BN102" s="379">
        <v>6.8599999999999998E-3</v>
      </c>
      <c r="BO102" s="379">
        <v>1.5921000000000001E-2</v>
      </c>
      <c r="BP102" s="379">
        <v>2.1652000000000001E-2</v>
      </c>
      <c r="BQ102" s="379">
        <v>2.0249999999999999E-3</v>
      </c>
      <c r="BR102" s="379">
        <v>2.7000000000000001E-3</v>
      </c>
      <c r="BS102" s="379">
        <v>1.9710000000000001E-3</v>
      </c>
      <c r="BT102" s="379">
        <v>3.199E-3</v>
      </c>
      <c r="BU102" s="379">
        <v>1.0397E-2</v>
      </c>
      <c r="BV102" s="379">
        <v>2.3180000000000002E-3</v>
      </c>
      <c r="BW102" s="379">
        <v>1.1349999999999999E-3</v>
      </c>
      <c r="BX102" s="379">
        <v>8.6899999999999998E-4</v>
      </c>
      <c r="BY102" s="379">
        <v>3.0899999999999998E-4</v>
      </c>
      <c r="BZ102" s="379">
        <v>1.232E-3</v>
      </c>
      <c r="CA102" s="379">
        <v>2.4190000000000001E-3</v>
      </c>
      <c r="CB102" s="379">
        <v>7.3979000000000003E-2</v>
      </c>
      <c r="CC102" s="379">
        <v>1.557E-3</v>
      </c>
      <c r="CD102" s="379">
        <v>2.4813999999999999E-2</v>
      </c>
      <c r="CE102" s="379">
        <v>2.7469999999999999E-3</v>
      </c>
      <c r="CF102" s="379">
        <v>2.7420000000000001E-3</v>
      </c>
      <c r="CG102" s="379">
        <v>2.1679999999999998E-3</v>
      </c>
      <c r="CH102" s="379">
        <v>1.142E-3</v>
      </c>
      <c r="CI102" s="379">
        <v>4.0499999999999998E-3</v>
      </c>
      <c r="CJ102" s="379">
        <v>5.0480000000000004E-3</v>
      </c>
      <c r="CK102" s="379">
        <v>2.6809999999999998E-3</v>
      </c>
      <c r="CL102" s="379">
        <v>1.4484E-2</v>
      </c>
      <c r="CM102" s="379">
        <v>3.3570000000000002E-3</v>
      </c>
      <c r="CN102" s="379">
        <v>3.3E-3</v>
      </c>
      <c r="CO102" s="379">
        <v>1.565E-3</v>
      </c>
      <c r="CP102" s="379">
        <v>1.6969999999999999E-3</v>
      </c>
      <c r="CQ102" s="379">
        <v>3.5959999999999998E-3</v>
      </c>
      <c r="CR102" s="379">
        <v>4.6950000000000004E-3</v>
      </c>
      <c r="CS102" s="379">
        <v>2.7290000000000001E-3</v>
      </c>
      <c r="CT102" s="379">
        <v>5.306E-3</v>
      </c>
      <c r="CU102" s="379">
        <v>2.4269999999999999E-3</v>
      </c>
      <c r="CV102" s="379">
        <v>1.002149</v>
      </c>
      <c r="CW102" s="379">
        <v>3.0730000000000002E-3</v>
      </c>
      <c r="CX102" s="379">
        <v>2.3700000000000001E-3</v>
      </c>
      <c r="CY102" s="379">
        <v>3.2989999999999998E-3</v>
      </c>
      <c r="CZ102" s="379">
        <v>8.1239999999999993E-3</v>
      </c>
      <c r="DA102" s="379">
        <v>1.872E-3</v>
      </c>
      <c r="DB102" s="379">
        <v>2.9520000000000002E-3</v>
      </c>
      <c r="DC102" s="379">
        <v>4.0049999999999999E-3</v>
      </c>
      <c r="DD102" s="379">
        <v>1.7780000000000001E-3</v>
      </c>
      <c r="DE102" s="379">
        <v>3.4030000000000002E-3</v>
      </c>
      <c r="DF102" s="379">
        <v>1.511E-3</v>
      </c>
      <c r="DG102" s="379">
        <v>1.5100000000000001E-3</v>
      </c>
      <c r="DH102" s="380">
        <v>1.469638</v>
      </c>
    </row>
    <row r="103" spans="2:112" ht="13.5" customHeight="1">
      <c r="B103" s="70" t="s">
        <v>576</v>
      </c>
      <c r="C103" s="252" t="s">
        <v>474</v>
      </c>
      <c r="D103" s="379">
        <v>3.3300000000000002E-4</v>
      </c>
      <c r="E103" s="379">
        <v>2.3699999999999999E-4</v>
      </c>
      <c r="F103" s="379">
        <v>3.97E-4</v>
      </c>
      <c r="G103" s="379">
        <v>5.7600000000000001E-4</v>
      </c>
      <c r="H103" s="379">
        <v>5.1000000000000004E-4</v>
      </c>
      <c r="I103" s="379">
        <v>1.0120000000000001E-3</v>
      </c>
      <c r="J103" s="379">
        <v>7.3499999999999998E-4</v>
      </c>
      <c r="K103" s="379">
        <v>1.126E-3</v>
      </c>
      <c r="L103" s="379">
        <v>7.4859999999999996E-3</v>
      </c>
      <c r="M103" s="379">
        <v>5.7499999999999999E-4</v>
      </c>
      <c r="N103" s="379">
        <v>0</v>
      </c>
      <c r="O103" s="379">
        <v>3.4099999999999999E-4</v>
      </c>
      <c r="P103" s="379">
        <v>1.5820000000000001E-3</v>
      </c>
      <c r="Q103" s="379">
        <v>5.1599999999999997E-4</v>
      </c>
      <c r="R103" s="379">
        <v>1.923E-3</v>
      </c>
      <c r="S103" s="379">
        <v>5.5900000000000004E-4</v>
      </c>
      <c r="T103" s="379">
        <v>4.8000000000000001E-4</v>
      </c>
      <c r="U103" s="379">
        <v>5.22E-4</v>
      </c>
      <c r="V103" s="379">
        <v>1.044E-3</v>
      </c>
      <c r="W103" s="379">
        <v>1.1379999999999999E-3</v>
      </c>
      <c r="X103" s="379">
        <v>0</v>
      </c>
      <c r="Y103" s="379">
        <v>5.3200000000000003E-4</v>
      </c>
      <c r="Z103" s="379">
        <v>3.9500000000000001E-4</v>
      </c>
      <c r="AA103" s="379">
        <v>0</v>
      </c>
      <c r="AB103" s="379">
        <v>1.2859000000000001E-2</v>
      </c>
      <c r="AC103" s="379">
        <v>1.9759999999999999E-3</v>
      </c>
      <c r="AD103" s="379">
        <v>3.8999999999999999E-5</v>
      </c>
      <c r="AE103" s="379">
        <v>2.2900000000000001E-4</v>
      </c>
      <c r="AF103" s="379">
        <v>1.4300000000000001E-3</v>
      </c>
      <c r="AG103" s="379">
        <v>1.067E-3</v>
      </c>
      <c r="AH103" s="379">
        <v>9.1699999999999995E-4</v>
      </c>
      <c r="AI103" s="379">
        <v>3.86E-4</v>
      </c>
      <c r="AJ103" s="379">
        <v>4.8200000000000001E-4</v>
      </c>
      <c r="AK103" s="379">
        <v>1.65E-4</v>
      </c>
      <c r="AL103" s="379">
        <v>6.87E-4</v>
      </c>
      <c r="AM103" s="379">
        <v>2.5500000000000002E-4</v>
      </c>
      <c r="AN103" s="379">
        <v>2.2699999999999999E-4</v>
      </c>
      <c r="AO103" s="379">
        <v>3.9100000000000002E-4</v>
      </c>
      <c r="AP103" s="379">
        <v>2.6600000000000001E-4</v>
      </c>
      <c r="AQ103" s="379">
        <v>3.68E-4</v>
      </c>
      <c r="AR103" s="379">
        <v>3.2600000000000001E-4</v>
      </c>
      <c r="AS103" s="379">
        <v>6.4300000000000002E-4</v>
      </c>
      <c r="AT103" s="379">
        <v>6.11E-4</v>
      </c>
      <c r="AU103" s="379">
        <v>1.1869999999999999E-3</v>
      </c>
      <c r="AV103" s="379">
        <v>9.3300000000000002E-4</v>
      </c>
      <c r="AW103" s="379">
        <v>1.2899999999999999E-3</v>
      </c>
      <c r="AX103" s="379">
        <v>5.1400000000000003E-4</v>
      </c>
      <c r="AY103" s="379">
        <v>6.6699999999999995E-4</v>
      </c>
      <c r="AZ103" s="379">
        <v>1.1050000000000001E-3</v>
      </c>
      <c r="BA103" s="379">
        <v>2.4989999999999999E-3</v>
      </c>
      <c r="BB103" s="379">
        <v>8.5999999999999998E-4</v>
      </c>
      <c r="BC103" s="379">
        <v>1.7849999999999999E-3</v>
      </c>
      <c r="BD103" s="379">
        <v>1.129E-3</v>
      </c>
      <c r="BE103" s="379">
        <v>0</v>
      </c>
      <c r="BF103" s="379">
        <v>0</v>
      </c>
      <c r="BG103" s="379">
        <v>0</v>
      </c>
      <c r="BH103" s="379">
        <v>1.078E-3</v>
      </c>
      <c r="BI103" s="379">
        <v>2.32E-4</v>
      </c>
      <c r="BJ103" s="379">
        <v>1.1460000000000001E-3</v>
      </c>
      <c r="BK103" s="379">
        <v>1.462E-3</v>
      </c>
      <c r="BL103" s="379">
        <v>7.2000000000000005E-4</v>
      </c>
      <c r="BM103" s="379">
        <v>8.3000000000000001E-4</v>
      </c>
      <c r="BN103" s="379">
        <v>4.4700000000000002E-4</v>
      </c>
      <c r="BO103" s="379">
        <v>6.7500000000000004E-4</v>
      </c>
      <c r="BP103" s="379">
        <v>5.9500000000000004E-4</v>
      </c>
      <c r="BQ103" s="379">
        <v>1.021E-3</v>
      </c>
      <c r="BR103" s="379">
        <v>3.2490000000000002E-3</v>
      </c>
      <c r="BS103" s="379">
        <v>2.3749999999999999E-3</v>
      </c>
      <c r="BT103" s="379">
        <v>6.8400000000000004E-4</v>
      </c>
      <c r="BU103" s="379">
        <v>3.1830000000000001E-3</v>
      </c>
      <c r="BV103" s="379">
        <v>6.9579999999999998E-3</v>
      </c>
      <c r="BW103" s="379">
        <v>5.1850000000000004E-3</v>
      </c>
      <c r="BX103" s="379">
        <v>4.4289999999999998E-3</v>
      </c>
      <c r="BY103" s="379">
        <v>4.46E-4</v>
      </c>
      <c r="BZ103" s="379">
        <v>1.3910000000000001E-3</v>
      </c>
      <c r="CA103" s="379">
        <v>1.0380000000000001E-3</v>
      </c>
      <c r="CB103" s="379">
        <v>9.7400000000000004E-4</v>
      </c>
      <c r="CC103" s="379">
        <v>1.021E-3</v>
      </c>
      <c r="CD103" s="379">
        <v>2.771E-3</v>
      </c>
      <c r="CE103" s="379">
        <v>1.219E-3</v>
      </c>
      <c r="CF103" s="379">
        <v>7.0399999999999998E-4</v>
      </c>
      <c r="CG103" s="379">
        <v>2.3779999999999999E-3</v>
      </c>
      <c r="CH103" s="379">
        <v>3.9800000000000002E-4</v>
      </c>
      <c r="CI103" s="379">
        <v>6.5859999999999998E-3</v>
      </c>
      <c r="CJ103" s="379">
        <v>4.7010000000000003E-3</v>
      </c>
      <c r="CK103" s="379">
        <v>3.545E-3</v>
      </c>
      <c r="CL103" s="379">
        <v>7.4029999999999999E-3</v>
      </c>
      <c r="CM103" s="379">
        <v>7.2849999999999998E-3</v>
      </c>
      <c r="CN103" s="379">
        <v>7.1599999999999995E-4</v>
      </c>
      <c r="CO103" s="379">
        <v>7.1199999999999996E-4</v>
      </c>
      <c r="CP103" s="379">
        <v>7.9299999999999998E-4</v>
      </c>
      <c r="CQ103" s="379">
        <v>6.6699999999999995E-4</v>
      </c>
      <c r="CR103" s="379">
        <v>1.225E-3</v>
      </c>
      <c r="CS103" s="379">
        <v>6.5399999999999996E-4</v>
      </c>
      <c r="CT103" s="379">
        <v>6.3199999999999997E-4</v>
      </c>
      <c r="CU103" s="379">
        <v>1.552E-3</v>
      </c>
      <c r="CV103" s="379">
        <v>3.0200000000000001E-3</v>
      </c>
      <c r="CW103" s="379">
        <v>1.0023310000000001</v>
      </c>
      <c r="CX103" s="379">
        <v>8.43E-4</v>
      </c>
      <c r="CY103" s="379">
        <v>3.5720000000000001E-3</v>
      </c>
      <c r="CZ103" s="379">
        <v>1.462E-3</v>
      </c>
      <c r="DA103" s="379">
        <v>2.48E-3</v>
      </c>
      <c r="DB103" s="379">
        <v>2.6649999999999998E-3</v>
      </c>
      <c r="DC103" s="379">
        <v>2.4250000000000001E-3</v>
      </c>
      <c r="DD103" s="379">
        <v>1.0820000000000001E-3</v>
      </c>
      <c r="DE103" s="379">
        <v>2.0430000000000001E-3</v>
      </c>
      <c r="DF103" s="379">
        <v>4.8999999999999998E-4</v>
      </c>
      <c r="DG103" s="379">
        <v>1.2179999999999999E-3</v>
      </c>
      <c r="DH103" s="380">
        <v>1.1640239999999999</v>
      </c>
    </row>
    <row r="104" spans="2:112" ht="13.5" customHeight="1">
      <c r="B104" s="70" t="s">
        <v>577</v>
      </c>
      <c r="C104" s="252" t="s">
        <v>665</v>
      </c>
      <c r="D104" s="379">
        <v>5.8520000000000003E-2</v>
      </c>
      <c r="E104" s="379">
        <v>1.2658000000000001E-2</v>
      </c>
      <c r="F104" s="379">
        <v>6.2581999999999999E-2</v>
      </c>
      <c r="G104" s="379">
        <v>1.6053999999999999E-2</v>
      </c>
      <c r="H104" s="379">
        <v>5.1739999999999998E-3</v>
      </c>
      <c r="I104" s="379">
        <v>2.8920999999999999E-2</v>
      </c>
      <c r="J104" s="379">
        <v>5.2419E-2</v>
      </c>
      <c r="K104" s="379">
        <v>1.1098E-2</v>
      </c>
      <c r="L104" s="379">
        <v>1.0307999999999999E-2</v>
      </c>
      <c r="M104" s="379">
        <v>1.3204E-2</v>
      </c>
      <c r="N104" s="379">
        <v>0</v>
      </c>
      <c r="O104" s="379">
        <v>1.5798E-2</v>
      </c>
      <c r="P104" s="379">
        <v>8.5059999999999997E-3</v>
      </c>
      <c r="Q104" s="379">
        <v>1.2991000000000001E-2</v>
      </c>
      <c r="R104" s="379">
        <v>5.7120000000000001E-3</v>
      </c>
      <c r="S104" s="379">
        <v>1.0153000000000001E-2</v>
      </c>
      <c r="T104" s="379">
        <v>4.333E-3</v>
      </c>
      <c r="U104" s="379">
        <v>6.5399999999999998E-3</v>
      </c>
      <c r="V104" s="379">
        <v>1.4867E-2</v>
      </c>
      <c r="W104" s="379">
        <v>1.8648000000000001E-2</v>
      </c>
      <c r="X104" s="379">
        <v>0</v>
      </c>
      <c r="Y104" s="379">
        <v>1.1635E-2</v>
      </c>
      <c r="Z104" s="379">
        <v>7.0689999999999998E-3</v>
      </c>
      <c r="AA104" s="379">
        <v>0</v>
      </c>
      <c r="AB104" s="379">
        <v>9.1789999999999997E-3</v>
      </c>
      <c r="AC104" s="379">
        <v>5.2490000000000002E-3</v>
      </c>
      <c r="AD104" s="379">
        <v>8.12E-4</v>
      </c>
      <c r="AE104" s="379">
        <v>1.2232E-2</v>
      </c>
      <c r="AF104" s="379">
        <v>9.3480000000000004E-3</v>
      </c>
      <c r="AG104" s="379">
        <v>1.6872999999999999E-2</v>
      </c>
      <c r="AH104" s="379">
        <v>1.0725E-2</v>
      </c>
      <c r="AI104" s="379">
        <v>8.8389999999999996E-3</v>
      </c>
      <c r="AJ104" s="379">
        <v>2.0105999999999999E-2</v>
      </c>
      <c r="AK104" s="379">
        <v>2.9619999999999998E-3</v>
      </c>
      <c r="AL104" s="379">
        <v>2.5725999999999999E-2</v>
      </c>
      <c r="AM104" s="379">
        <v>1.5520000000000001E-2</v>
      </c>
      <c r="AN104" s="379">
        <v>4.7910000000000001E-3</v>
      </c>
      <c r="AO104" s="379">
        <v>1.3823999999999999E-2</v>
      </c>
      <c r="AP104" s="379">
        <v>3.7039999999999998E-3</v>
      </c>
      <c r="AQ104" s="379">
        <v>1.0317E-2</v>
      </c>
      <c r="AR104" s="379">
        <v>3.6129999999999999E-3</v>
      </c>
      <c r="AS104" s="379">
        <v>1.0807000000000001E-2</v>
      </c>
      <c r="AT104" s="379">
        <v>9.6939999999999995E-3</v>
      </c>
      <c r="AU104" s="379">
        <v>7.9489999999999995E-3</v>
      </c>
      <c r="AV104" s="379">
        <v>7.3289999999999996E-3</v>
      </c>
      <c r="AW104" s="379">
        <v>7.8949999999999992E-3</v>
      </c>
      <c r="AX104" s="379">
        <v>7.4749999999999999E-3</v>
      </c>
      <c r="AY104" s="379">
        <v>1.1812E-2</v>
      </c>
      <c r="AZ104" s="379">
        <v>7.1710000000000003E-3</v>
      </c>
      <c r="BA104" s="379">
        <v>7.3949999999999997E-3</v>
      </c>
      <c r="BB104" s="379">
        <v>6.7590000000000003E-3</v>
      </c>
      <c r="BC104" s="379">
        <v>6.6179999999999998E-3</v>
      </c>
      <c r="BD104" s="379">
        <v>4.7280000000000004E-3</v>
      </c>
      <c r="BE104" s="379">
        <v>0</v>
      </c>
      <c r="BF104" s="379">
        <v>0</v>
      </c>
      <c r="BG104" s="379">
        <v>0</v>
      </c>
      <c r="BH104" s="379">
        <v>5.8570000000000002E-3</v>
      </c>
      <c r="BI104" s="379">
        <v>1.41E-3</v>
      </c>
      <c r="BJ104" s="379">
        <v>5.6179999999999997E-3</v>
      </c>
      <c r="BK104" s="379">
        <v>8.005E-3</v>
      </c>
      <c r="BL104" s="379">
        <v>2.036E-2</v>
      </c>
      <c r="BM104" s="379">
        <v>8.1569999999999993E-3</v>
      </c>
      <c r="BN104" s="379">
        <v>1.2716E-2</v>
      </c>
      <c r="BO104" s="379">
        <v>1.2520999999999999E-2</v>
      </c>
      <c r="BP104" s="379">
        <v>9.2449999999999997E-3</v>
      </c>
      <c r="BQ104" s="379">
        <v>3.7154E-2</v>
      </c>
      <c r="BR104" s="379">
        <v>6.1729999999999997E-3</v>
      </c>
      <c r="BS104" s="379">
        <v>2.7720999999999999E-2</v>
      </c>
      <c r="BT104" s="379">
        <v>2.1514999999999999E-2</v>
      </c>
      <c r="BU104" s="379">
        <v>2.0877E-2</v>
      </c>
      <c r="BV104" s="379">
        <v>5.9080000000000001E-3</v>
      </c>
      <c r="BW104" s="379">
        <v>4.0769999999999999E-3</v>
      </c>
      <c r="BX104" s="379">
        <v>3.0000000000000001E-3</v>
      </c>
      <c r="BY104" s="379">
        <v>7.0699999999999995E-4</v>
      </c>
      <c r="BZ104" s="379">
        <v>5.5620000000000001E-3</v>
      </c>
      <c r="CA104" s="379">
        <v>2.726E-2</v>
      </c>
      <c r="CB104" s="379">
        <v>0.16977100000000001</v>
      </c>
      <c r="CC104" s="379">
        <v>3.0599999999999998E-3</v>
      </c>
      <c r="CD104" s="379">
        <v>1.0647999999999999E-2</v>
      </c>
      <c r="CE104" s="379">
        <v>1.1107000000000001E-2</v>
      </c>
      <c r="CF104" s="379">
        <v>1.0281E-2</v>
      </c>
      <c r="CG104" s="379">
        <v>1.303E-2</v>
      </c>
      <c r="CH104" s="379">
        <v>6.1419999999999999E-3</v>
      </c>
      <c r="CI104" s="379">
        <v>1.0919999999999999E-2</v>
      </c>
      <c r="CJ104" s="379">
        <v>1.3169E-2</v>
      </c>
      <c r="CK104" s="379">
        <v>1.8238999999999998E-2</v>
      </c>
      <c r="CL104" s="379">
        <v>7.7619999999999998E-3</v>
      </c>
      <c r="CM104" s="379">
        <v>8.659E-3</v>
      </c>
      <c r="CN104" s="379">
        <v>1.4973999999999999E-2</v>
      </c>
      <c r="CO104" s="379">
        <v>6.4050000000000001E-3</v>
      </c>
      <c r="CP104" s="379">
        <v>1.3084999999999999E-2</v>
      </c>
      <c r="CQ104" s="379">
        <v>4.7850000000000002E-3</v>
      </c>
      <c r="CR104" s="379">
        <v>1.5717999999999999E-2</v>
      </c>
      <c r="CS104" s="379">
        <v>1.0406E-2</v>
      </c>
      <c r="CT104" s="379">
        <v>5.293E-3</v>
      </c>
      <c r="CU104" s="379">
        <v>1.0271000000000001E-2</v>
      </c>
      <c r="CV104" s="379">
        <v>8.0626000000000003E-2</v>
      </c>
      <c r="CW104" s="379">
        <v>7.6579999999999999E-3</v>
      </c>
      <c r="CX104" s="379">
        <v>1.0432630000000001</v>
      </c>
      <c r="CY104" s="379">
        <v>6.254E-3</v>
      </c>
      <c r="CZ104" s="379">
        <v>1.6591000000000002E-2</v>
      </c>
      <c r="DA104" s="379">
        <v>6.5449999999999996E-3</v>
      </c>
      <c r="DB104" s="379">
        <v>1.2137999999999999E-2</v>
      </c>
      <c r="DC104" s="379">
        <v>1.375E-2</v>
      </c>
      <c r="DD104" s="379">
        <v>4.7060000000000001E-3</v>
      </c>
      <c r="DE104" s="379">
        <v>8.7860000000000004E-3</v>
      </c>
      <c r="DF104" s="379">
        <v>4.1520000000000003E-3</v>
      </c>
      <c r="DG104" s="379">
        <v>5.3140000000000001E-3</v>
      </c>
      <c r="DH104" s="380">
        <v>2.4739949999999999</v>
      </c>
    </row>
    <row r="105" spans="2:112" ht="13.5" customHeight="1">
      <c r="B105" s="70" t="s">
        <v>578</v>
      </c>
      <c r="C105" s="252" t="s">
        <v>476</v>
      </c>
      <c r="D105" s="379">
        <v>5.4330000000000003E-3</v>
      </c>
      <c r="E105" s="379">
        <v>4.0540000000000003E-3</v>
      </c>
      <c r="F105" s="379">
        <v>1.5207999999999999E-2</v>
      </c>
      <c r="G105" s="379">
        <v>4.3680000000000004E-3</v>
      </c>
      <c r="H105" s="379">
        <v>8.2760000000000004E-3</v>
      </c>
      <c r="I105" s="379">
        <v>2.9725999999999999E-2</v>
      </c>
      <c r="J105" s="379">
        <v>1.4295E-2</v>
      </c>
      <c r="K105" s="379">
        <v>1.8044000000000001E-2</v>
      </c>
      <c r="L105" s="379">
        <v>2.3994999999999999E-2</v>
      </c>
      <c r="M105" s="379">
        <v>3.6700000000000001E-3</v>
      </c>
      <c r="N105" s="379">
        <v>0</v>
      </c>
      <c r="O105" s="379">
        <v>9.6290000000000004E-3</v>
      </c>
      <c r="P105" s="379">
        <v>2.681E-2</v>
      </c>
      <c r="Q105" s="379">
        <v>9.6329999999999992E-3</v>
      </c>
      <c r="R105" s="379">
        <v>2.2209E-2</v>
      </c>
      <c r="S105" s="379">
        <v>1.2248E-2</v>
      </c>
      <c r="T105" s="379">
        <v>8.9379999999999998E-3</v>
      </c>
      <c r="U105" s="379">
        <v>2.0435999999999999E-2</v>
      </c>
      <c r="V105" s="379">
        <v>1.128E-2</v>
      </c>
      <c r="W105" s="379">
        <v>9.6530000000000001E-3</v>
      </c>
      <c r="X105" s="379">
        <v>0</v>
      </c>
      <c r="Y105" s="379">
        <v>9.2929999999999992E-3</v>
      </c>
      <c r="Z105" s="379">
        <v>6.1749999999999999E-3</v>
      </c>
      <c r="AA105" s="379">
        <v>0</v>
      </c>
      <c r="AB105" s="379">
        <v>1.4515999999999999E-2</v>
      </c>
      <c r="AC105" s="379">
        <v>1.0606000000000001E-2</v>
      </c>
      <c r="AD105" s="379">
        <v>8.8900000000000003E-4</v>
      </c>
      <c r="AE105" s="379">
        <v>7.6839999999999999E-3</v>
      </c>
      <c r="AF105" s="379">
        <v>1.8245999999999998E-2</v>
      </c>
      <c r="AG105" s="379">
        <v>1.7246999999999998E-2</v>
      </c>
      <c r="AH105" s="379">
        <v>1.065E-2</v>
      </c>
      <c r="AI105" s="379">
        <v>1.5325E-2</v>
      </c>
      <c r="AJ105" s="379">
        <v>3.7057E-2</v>
      </c>
      <c r="AK105" s="379">
        <v>3.1809999999999998E-3</v>
      </c>
      <c r="AL105" s="379">
        <v>2.7574999999999999E-2</v>
      </c>
      <c r="AM105" s="379">
        <v>8.3829999999999998E-3</v>
      </c>
      <c r="AN105" s="379">
        <v>5.3080000000000002E-3</v>
      </c>
      <c r="AO105" s="379">
        <v>1.7559000000000002E-2</v>
      </c>
      <c r="AP105" s="379">
        <v>6.2430000000000003E-3</v>
      </c>
      <c r="AQ105" s="379">
        <v>7.8670000000000007E-3</v>
      </c>
      <c r="AR105" s="379">
        <v>6.3049999999999998E-3</v>
      </c>
      <c r="AS105" s="379">
        <v>1.1042E-2</v>
      </c>
      <c r="AT105" s="379">
        <v>1.5636000000000001E-2</v>
      </c>
      <c r="AU105" s="379">
        <v>1.6642000000000001E-2</v>
      </c>
      <c r="AV105" s="379">
        <v>1.3937E-2</v>
      </c>
      <c r="AW105" s="379">
        <v>1.7836999999999999E-2</v>
      </c>
      <c r="AX105" s="379">
        <v>3.2231000000000003E-2</v>
      </c>
      <c r="AY105" s="379">
        <v>1.9015000000000001E-2</v>
      </c>
      <c r="AZ105" s="379">
        <v>1.8213E-2</v>
      </c>
      <c r="BA105" s="379">
        <v>1.4636E-2</v>
      </c>
      <c r="BB105" s="379">
        <v>1.7885000000000002E-2</v>
      </c>
      <c r="BC105" s="379">
        <v>1.4196E-2</v>
      </c>
      <c r="BD105" s="379">
        <v>2.0624E-2</v>
      </c>
      <c r="BE105" s="379">
        <v>0</v>
      </c>
      <c r="BF105" s="379">
        <v>0</v>
      </c>
      <c r="BG105" s="379">
        <v>0</v>
      </c>
      <c r="BH105" s="379">
        <v>1.2907999999999999E-2</v>
      </c>
      <c r="BI105" s="379">
        <v>2.6120000000000002E-3</v>
      </c>
      <c r="BJ105" s="379">
        <v>1.5240999999999999E-2</v>
      </c>
      <c r="BK105" s="379">
        <v>1.2659999999999999E-2</v>
      </c>
      <c r="BL105" s="379">
        <v>2.1989000000000002E-2</v>
      </c>
      <c r="BM105" s="379">
        <v>4.2015999999999998E-2</v>
      </c>
      <c r="BN105" s="379">
        <v>2.1513999999999998E-2</v>
      </c>
      <c r="BO105" s="379">
        <v>6.8195000000000006E-2</v>
      </c>
      <c r="BP105" s="379">
        <v>3.0695E-2</v>
      </c>
      <c r="BQ105" s="379">
        <v>3.2131E-2</v>
      </c>
      <c r="BR105" s="379">
        <v>2.3269000000000001E-2</v>
      </c>
      <c r="BS105" s="379">
        <v>7.2898000000000004E-2</v>
      </c>
      <c r="BT105" s="379">
        <v>2.8943E-2</v>
      </c>
      <c r="BU105" s="379">
        <v>4.1235000000000001E-2</v>
      </c>
      <c r="BV105" s="379">
        <v>5.2510000000000001E-2</v>
      </c>
      <c r="BW105" s="379">
        <v>3.1186999999999999E-2</v>
      </c>
      <c r="BX105" s="379">
        <v>2.5829000000000001E-2</v>
      </c>
      <c r="BY105" s="379">
        <v>4.3150000000000003E-3</v>
      </c>
      <c r="BZ105" s="379">
        <v>1.9803000000000001E-2</v>
      </c>
      <c r="CA105" s="379">
        <v>1.4030000000000001E-2</v>
      </c>
      <c r="CB105" s="379">
        <v>1.7035999999999999E-2</v>
      </c>
      <c r="CC105" s="379">
        <v>1.1032999999999999E-2</v>
      </c>
      <c r="CD105" s="379">
        <v>1.9768999999999998E-2</v>
      </c>
      <c r="CE105" s="379">
        <v>3.7851000000000003E-2</v>
      </c>
      <c r="CF105" s="379">
        <v>7.4750999999999998E-2</v>
      </c>
      <c r="CG105" s="379">
        <v>8.7575E-2</v>
      </c>
      <c r="CH105" s="379">
        <v>1.0260999999999999E-2</v>
      </c>
      <c r="CI105" s="379">
        <v>8.2046999999999995E-2</v>
      </c>
      <c r="CJ105" s="379">
        <v>5.9523E-2</v>
      </c>
      <c r="CK105" s="379">
        <v>7.7862000000000001E-2</v>
      </c>
      <c r="CL105" s="379">
        <v>9.7820000000000004E-2</v>
      </c>
      <c r="CM105" s="379">
        <v>3.0262000000000001E-2</v>
      </c>
      <c r="CN105" s="379">
        <v>4.1477E-2</v>
      </c>
      <c r="CO105" s="379">
        <v>2.9529E-2</v>
      </c>
      <c r="CP105" s="379">
        <v>8.5458999999999993E-2</v>
      </c>
      <c r="CQ105" s="379">
        <v>1.9928000000000001E-2</v>
      </c>
      <c r="CR105" s="379">
        <v>4.7634000000000003E-2</v>
      </c>
      <c r="CS105" s="379">
        <v>3.3867000000000001E-2</v>
      </c>
      <c r="CT105" s="379">
        <v>1.7817E-2</v>
      </c>
      <c r="CU105" s="379">
        <v>4.3866000000000002E-2</v>
      </c>
      <c r="CV105" s="379">
        <v>4.6033999999999999E-2</v>
      </c>
      <c r="CW105" s="379">
        <v>4.6695E-2</v>
      </c>
      <c r="CX105" s="379">
        <v>2.0854999999999999E-2</v>
      </c>
      <c r="CY105" s="379">
        <v>1.0825929999999999</v>
      </c>
      <c r="CZ105" s="379">
        <v>2.6707999999999999E-2</v>
      </c>
      <c r="DA105" s="379">
        <v>1.4867999999999999E-2</v>
      </c>
      <c r="DB105" s="379">
        <v>2.6792E-2</v>
      </c>
      <c r="DC105" s="379">
        <v>2.163E-2</v>
      </c>
      <c r="DD105" s="379">
        <v>1.2888E-2</v>
      </c>
      <c r="DE105" s="379">
        <v>1.7853000000000001E-2</v>
      </c>
      <c r="DF105" s="379">
        <v>6.5040000000000002E-3</v>
      </c>
      <c r="DG105" s="379">
        <v>2.2516000000000001E-2</v>
      </c>
      <c r="DH105" s="380">
        <v>3.5451869999999999</v>
      </c>
    </row>
    <row r="106" spans="2:112" ht="13.5" customHeight="1">
      <c r="B106" s="70" t="s">
        <v>579</v>
      </c>
      <c r="C106" s="252" t="s">
        <v>666</v>
      </c>
      <c r="D106" s="379">
        <v>0</v>
      </c>
      <c r="E106" s="379">
        <v>0</v>
      </c>
      <c r="F106" s="379">
        <v>0</v>
      </c>
      <c r="G106" s="379">
        <v>0</v>
      </c>
      <c r="H106" s="379">
        <v>0</v>
      </c>
      <c r="I106" s="379">
        <v>0</v>
      </c>
      <c r="J106" s="379">
        <v>0</v>
      </c>
      <c r="K106" s="379">
        <v>0</v>
      </c>
      <c r="L106" s="379">
        <v>0</v>
      </c>
      <c r="M106" s="379">
        <v>0</v>
      </c>
      <c r="N106" s="379">
        <v>0</v>
      </c>
      <c r="O106" s="379">
        <v>0</v>
      </c>
      <c r="P106" s="379">
        <v>0</v>
      </c>
      <c r="Q106" s="379">
        <v>0</v>
      </c>
      <c r="R106" s="379">
        <v>0</v>
      </c>
      <c r="S106" s="379">
        <v>0</v>
      </c>
      <c r="T106" s="379">
        <v>0</v>
      </c>
      <c r="U106" s="379">
        <v>0</v>
      </c>
      <c r="V106" s="379">
        <v>0</v>
      </c>
      <c r="W106" s="379">
        <v>0</v>
      </c>
      <c r="X106" s="379">
        <v>0</v>
      </c>
      <c r="Y106" s="379">
        <v>0</v>
      </c>
      <c r="Z106" s="379">
        <v>0</v>
      </c>
      <c r="AA106" s="379">
        <v>0</v>
      </c>
      <c r="AB106" s="379">
        <v>0</v>
      </c>
      <c r="AC106" s="379">
        <v>0</v>
      </c>
      <c r="AD106" s="379">
        <v>0</v>
      </c>
      <c r="AE106" s="379">
        <v>0</v>
      </c>
      <c r="AF106" s="379">
        <v>0</v>
      </c>
      <c r="AG106" s="379">
        <v>0</v>
      </c>
      <c r="AH106" s="379">
        <v>0</v>
      </c>
      <c r="AI106" s="379">
        <v>0</v>
      </c>
      <c r="AJ106" s="379">
        <v>0</v>
      </c>
      <c r="AK106" s="379">
        <v>0</v>
      </c>
      <c r="AL106" s="379">
        <v>0</v>
      </c>
      <c r="AM106" s="379">
        <v>0</v>
      </c>
      <c r="AN106" s="379">
        <v>0</v>
      </c>
      <c r="AO106" s="379">
        <v>0</v>
      </c>
      <c r="AP106" s="379">
        <v>0</v>
      </c>
      <c r="AQ106" s="379">
        <v>0</v>
      </c>
      <c r="AR106" s="379">
        <v>0</v>
      </c>
      <c r="AS106" s="379">
        <v>0</v>
      </c>
      <c r="AT106" s="379">
        <v>0</v>
      </c>
      <c r="AU106" s="379">
        <v>0</v>
      </c>
      <c r="AV106" s="379">
        <v>0</v>
      </c>
      <c r="AW106" s="379">
        <v>0</v>
      </c>
      <c r="AX106" s="379">
        <v>0</v>
      </c>
      <c r="AY106" s="379">
        <v>0</v>
      </c>
      <c r="AZ106" s="379">
        <v>0</v>
      </c>
      <c r="BA106" s="379">
        <v>0</v>
      </c>
      <c r="BB106" s="379">
        <v>0</v>
      </c>
      <c r="BC106" s="379">
        <v>0</v>
      </c>
      <c r="BD106" s="379">
        <v>0</v>
      </c>
      <c r="BE106" s="379">
        <v>0</v>
      </c>
      <c r="BF106" s="379">
        <v>0</v>
      </c>
      <c r="BG106" s="379">
        <v>0</v>
      </c>
      <c r="BH106" s="379">
        <v>0</v>
      </c>
      <c r="BI106" s="379">
        <v>0</v>
      </c>
      <c r="BJ106" s="379">
        <v>0</v>
      </c>
      <c r="BK106" s="379">
        <v>0</v>
      </c>
      <c r="BL106" s="379">
        <v>0</v>
      </c>
      <c r="BM106" s="379">
        <v>0</v>
      </c>
      <c r="BN106" s="379">
        <v>0</v>
      </c>
      <c r="BO106" s="379">
        <v>0</v>
      </c>
      <c r="BP106" s="379">
        <v>0</v>
      </c>
      <c r="BQ106" s="379">
        <v>0</v>
      </c>
      <c r="BR106" s="379">
        <v>0</v>
      </c>
      <c r="BS106" s="379">
        <v>0</v>
      </c>
      <c r="BT106" s="379">
        <v>0</v>
      </c>
      <c r="BU106" s="379">
        <v>0</v>
      </c>
      <c r="BV106" s="379">
        <v>0</v>
      </c>
      <c r="BW106" s="379">
        <v>0</v>
      </c>
      <c r="BX106" s="379">
        <v>0</v>
      </c>
      <c r="BY106" s="379">
        <v>0</v>
      </c>
      <c r="BZ106" s="379">
        <v>0</v>
      </c>
      <c r="CA106" s="379">
        <v>0</v>
      </c>
      <c r="CB106" s="379">
        <v>0</v>
      </c>
      <c r="CC106" s="379">
        <v>0</v>
      </c>
      <c r="CD106" s="379">
        <v>0</v>
      </c>
      <c r="CE106" s="379">
        <v>0</v>
      </c>
      <c r="CF106" s="379">
        <v>0</v>
      </c>
      <c r="CG106" s="379">
        <v>0</v>
      </c>
      <c r="CH106" s="379">
        <v>0</v>
      </c>
      <c r="CI106" s="379">
        <v>0</v>
      </c>
      <c r="CJ106" s="379">
        <v>0</v>
      </c>
      <c r="CK106" s="379">
        <v>0</v>
      </c>
      <c r="CL106" s="379">
        <v>0</v>
      </c>
      <c r="CM106" s="379">
        <v>0</v>
      </c>
      <c r="CN106" s="379">
        <v>0</v>
      </c>
      <c r="CO106" s="379">
        <v>0</v>
      </c>
      <c r="CP106" s="379">
        <v>0</v>
      </c>
      <c r="CQ106" s="379">
        <v>0</v>
      </c>
      <c r="CR106" s="379">
        <v>0</v>
      </c>
      <c r="CS106" s="379">
        <v>0</v>
      </c>
      <c r="CT106" s="379">
        <v>0</v>
      </c>
      <c r="CU106" s="379">
        <v>0</v>
      </c>
      <c r="CV106" s="379">
        <v>0</v>
      </c>
      <c r="CW106" s="379">
        <v>0</v>
      </c>
      <c r="CX106" s="379">
        <v>0</v>
      </c>
      <c r="CY106" s="379">
        <v>0</v>
      </c>
      <c r="CZ106" s="379">
        <v>1.0006930000000001</v>
      </c>
      <c r="DA106" s="379">
        <v>0</v>
      </c>
      <c r="DB106" s="379">
        <v>0</v>
      </c>
      <c r="DC106" s="379">
        <v>0</v>
      </c>
      <c r="DD106" s="379">
        <v>0</v>
      </c>
      <c r="DE106" s="379">
        <v>0</v>
      </c>
      <c r="DF106" s="379">
        <v>0</v>
      </c>
      <c r="DG106" s="379">
        <v>0</v>
      </c>
      <c r="DH106" s="380">
        <v>1.0006930000000001</v>
      </c>
    </row>
    <row r="107" spans="2:112" ht="13.5" customHeight="1">
      <c r="B107" s="70" t="s">
        <v>580</v>
      </c>
      <c r="C107" s="252" t="s">
        <v>667</v>
      </c>
      <c r="D107" s="379">
        <v>9.9999999999999995E-7</v>
      </c>
      <c r="E107" s="379">
        <v>0</v>
      </c>
      <c r="F107" s="379">
        <v>9.9999999999999995E-7</v>
      </c>
      <c r="G107" s="379">
        <v>5.0000000000000004E-6</v>
      </c>
      <c r="H107" s="379">
        <v>9.9999999999999995E-7</v>
      </c>
      <c r="I107" s="379">
        <v>1.9999999999999999E-6</v>
      </c>
      <c r="J107" s="379">
        <v>9.9999999999999995E-7</v>
      </c>
      <c r="K107" s="379">
        <v>1.9999999999999999E-6</v>
      </c>
      <c r="L107" s="379">
        <v>9.9999999999999995E-7</v>
      </c>
      <c r="M107" s="379">
        <v>0</v>
      </c>
      <c r="N107" s="379">
        <v>0</v>
      </c>
      <c r="O107" s="379">
        <v>9.9999999999999995E-7</v>
      </c>
      <c r="P107" s="379">
        <v>9.9999999999999995E-7</v>
      </c>
      <c r="Q107" s="379">
        <v>1.9999999999999999E-6</v>
      </c>
      <c r="R107" s="379">
        <v>9.9999999999999995E-7</v>
      </c>
      <c r="S107" s="379">
        <v>1.9999999999999999E-6</v>
      </c>
      <c r="T107" s="379">
        <v>0</v>
      </c>
      <c r="U107" s="379">
        <v>9.9999999999999995E-7</v>
      </c>
      <c r="V107" s="379">
        <v>9.9999999999999995E-7</v>
      </c>
      <c r="W107" s="379">
        <v>1.9999999999999999E-6</v>
      </c>
      <c r="X107" s="379">
        <v>0</v>
      </c>
      <c r="Y107" s="379">
        <v>9.9999999999999995E-7</v>
      </c>
      <c r="Z107" s="379">
        <v>1.9999999999999999E-6</v>
      </c>
      <c r="AA107" s="379">
        <v>0</v>
      </c>
      <c r="AB107" s="379">
        <v>1.9999999999999999E-6</v>
      </c>
      <c r="AC107" s="379">
        <v>5.0000000000000004E-6</v>
      </c>
      <c r="AD107" s="379">
        <v>0</v>
      </c>
      <c r="AE107" s="379">
        <v>9.9999999999999995E-7</v>
      </c>
      <c r="AF107" s="379">
        <v>1.9999999999999999E-6</v>
      </c>
      <c r="AG107" s="379">
        <v>9.9999999999999995E-7</v>
      </c>
      <c r="AH107" s="379">
        <v>9.9999999999999995E-7</v>
      </c>
      <c r="AI107" s="379">
        <v>9.9999999999999995E-7</v>
      </c>
      <c r="AJ107" s="379">
        <v>3.0000000000000001E-6</v>
      </c>
      <c r="AK107" s="379">
        <v>0</v>
      </c>
      <c r="AL107" s="379">
        <v>1.9999999999999999E-6</v>
      </c>
      <c r="AM107" s="379">
        <v>9.9999999999999995E-7</v>
      </c>
      <c r="AN107" s="379">
        <v>0</v>
      </c>
      <c r="AO107" s="379">
        <v>1.9999999999999999E-6</v>
      </c>
      <c r="AP107" s="379">
        <v>0</v>
      </c>
      <c r="AQ107" s="379">
        <v>9.9999999999999995E-7</v>
      </c>
      <c r="AR107" s="379">
        <v>0</v>
      </c>
      <c r="AS107" s="379">
        <v>6.9999999999999999E-6</v>
      </c>
      <c r="AT107" s="379">
        <v>1.9999999999999999E-6</v>
      </c>
      <c r="AU107" s="379">
        <v>5.0000000000000004E-6</v>
      </c>
      <c r="AV107" s="379">
        <v>3.0000000000000001E-6</v>
      </c>
      <c r="AW107" s="379">
        <v>3.0000000000000001E-6</v>
      </c>
      <c r="AX107" s="379">
        <v>3.9999999999999998E-6</v>
      </c>
      <c r="AY107" s="379">
        <v>1.1E-5</v>
      </c>
      <c r="AZ107" s="379">
        <v>7.9999999999999996E-6</v>
      </c>
      <c r="BA107" s="379">
        <v>2.0999999999999999E-5</v>
      </c>
      <c r="BB107" s="379">
        <v>6.9999999999999999E-6</v>
      </c>
      <c r="BC107" s="379">
        <v>3.9999999999999998E-6</v>
      </c>
      <c r="BD107" s="379">
        <v>1.9000000000000001E-5</v>
      </c>
      <c r="BE107" s="379">
        <v>0</v>
      </c>
      <c r="BF107" s="379">
        <v>0</v>
      </c>
      <c r="BG107" s="379">
        <v>0</v>
      </c>
      <c r="BH107" s="379">
        <v>9.9999999999999995E-7</v>
      </c>
      <c r="BI107" s="379">
        <v>0</v>
      </c>
      <c r="BJ107" s="379">
        <v>0</v>
      </c>
      <c r="BK107" s="379">
        <v>3.0000000000000001E-6</v>
      </c>
      <c r="BL107" s="379">
        <v>9.9999999999999995E-7</v>
      </c>
      <c r="BM107" s="379">
        <v>3.0000000000000001E-6</v>
      </c>
      <c r="BN107" s="379">
        <v>9.9999999999999995E-7</v>
      </c>
      <c r="BO107" s="379">
        <v>1.9999999999999999E-6</v>
      </c>
      <c r="BP107" s="379">
        <v>1.9999999999999999E-6</v>
      </c>
      <c r="BQ107" s="379">
        <v>5.0000000000000004E-6</v>
      </c>
      <c r="BR107" s="379">
        <v>5.0000000000000004E-6</v>
      </c>
      <c r="BS107" s="379">
        <v>1.9999999999999999E-6</v>
      </c>
      <c r="BT107" s="379">
        <v>3.0000000000000001E-6</v>
      </c>
      <c r="BU107" s="379">
        <v>3.0000000000000001E-6</v>
      </c>
      <c r="BV107" s="379">
        <v>3.0000000000000001E-6</v>
      </c>
      <c r="BW107" s="379">
        <v>9.9999999999999995E-7</v>
      </c>
      <c r="BX107" s="379">
        <v>9.9999999999999995E-7</v>
      </c>
      <c r="BY107" s="379">
        <v>0</v>
      </c>
      <c r="BZ107" s="379">
        <v>3.8999999999999999E-5</v>
      </c>
      <c r="CA107" s="379">
        <v>1.9999999999999999E-6</v>
      </c>
      <c r="CB107" s="379">
        <v>3.9999999999999998E-6</v>
      </c>
      <c r="CC107" s="379">
        <v>1.9999999999999999E-6</v>
      </c>
      <c r="CD107" s="379">
        <v>9.9999999999999995E-7</v>
      </c>
      <c r="CE107" s="379">
        <v>9.9999999999999995E-7</v>
      </c>
      <c r="CF107" s="379">
        <v>3.0000000000000001E-6</v>
      </c>
      <c r="CG107" s="379">
        <v>3.0000000000000001E-6</v>
      </c>
      <c r="CH107" s="379">
        <v>1.9999999999999999E-6</v>
      </c>
      <c r="CI107" s="379">
        <v>5.7000000000000003E-5</v>
      </c>
      <c r="CJ107" s="379">
        <v>7.9999999999999996E-6</v>
      </c>
      <c r="CK107" s="379">
        <v>3.1000000000000001E-5</v>
      </c>
      <c r="CL107" s="379">
        <v>5.5999999999999999E-5</v>
      </c>
      <c r="CM107" s="379">
        <v>7.9999999999999996E-6</v>
      </c>
      <c r="CN107" s="379">
        <v>1.9999999999999999E-6</v>
      </c>
      <c r="CO107" s="379">
        <v>7.4929999999999997E-3</v>
      </c>
      <c r="CP107" s="379">
        <v>9.9999999999999995E-7</v>
      </c>
      <c r="CQ107" s="379">
        <v>6.6010000000000001E-3</v>
      </c>
      <c r="CR107" s="379">
        <v>9.9999999999999995E-7</v>
      </c>
      <c r="CS107" s="379">
        <v>1.1336000000000001E-2</v>
      </c>
      <c r="CT107" s="379">
        <v>2.4028999999999998E-2</v>
      </c>
      <c r="CU107" s="379">
        <v>1.9999999999999999E-6</v>
      </c>
      <c r="CV107" s="379">
        <v>6.0000000000000002E-6</v>
      </c>
      <c r="CW107" s="379">
        <v>6.0000000000000002E-6</v>
      </c>
      <c r="CX107" s="379">
        <v>9.9999999999999995E-7</v>
      </c>
      <c r="CY107" s="379">
        <v>3.9999999999999998E-6</v>
      </c>
      <c r="CZ107" s="379">
        <v>1.8779999999999999E-3</v>
      </c>
      <c r="DA107" s="379">
        <v>1.005144</v>
      </c>
      <c r="DB107" s="379">
        <v>7.9999999999999996E-6</v>
      </c>
      <c r="DC107" s="379">
        <v>1.9999999999999999E-6</v>
      </c>
      <c r="DD107" s="379">
        <v>5.0000000000000004E-6</v>
      </c>
      <c r="DE107" s="379">
        <v>3.0000000000000001E-6</v>
      </c>
      <c r="DF107" s="379">
        <v>9.9999999999999995E-7</v>
      </c>
      <c r="DG107" s="379">
        <v>1.7E-5</v>
      </c>
      <c r="DH107" s="380">
        <v>1.056937</v>
      </c>
    </row>
    <row r="108" spans="2:112" ht="13.5" customHeight="1">
      <c r="B108" s="70" t="s">
        <v>582</v>
      </c>
      <c r="C108" s="252" t="s">
        <v>668</v>
      </c>
      <c r="D108" s="379">
        <v>3.0000000000000001E-5</v>
      </c>
      <c r="E108" s="379">
        <v>1.8E-5</v>
      </c>
      <c r="F108" s="379">
        <v>4.6E-5</v>
      </c>
      <c r="G108" s="379">
        <v>1.9000000000000001E-5</v>
      </c>
      <c r="H108" s="379">
        <v>3.4999999999999997E-5</v>
      </c>
      <c r="I108" s="379">
        <v>8.2000000000000001E-5</v>
      </c>
      <c r="J108" s="379">
        <v>4.6999999999999997E-5</v>
      </c>
      <c r="K108" s="379">
        <v>1.4100000000000001E-4</v>
      </c>
      <c r="L108" s="379">
        <v>4.0499999999999998E-4</v>
      </c>
      <c r="M108" s="379">
        <v>2.0999999999999999E-5</v>
      </c>
      <c r="N108" s="379">
        <v>0</v>
      </c>
      <c r="O108" s="379">
        <v>2.5000000000000001E-5</v>
      </c>
      <c r="P108" s="379">
        <v>1.4899999999999999E-4</v>
      </c>
      <c r="Q108" s="379">
        <v>1.5899999999999999E-4</v>
      </c>
      <c r="R108" s="379">
        <v>5.7000000000000003E-5</v>
      </c>
      <c r="S108" s="379">
        <v>9.5000000000000005E-5</v>
      </c>
      <c r="T108" s="379">
        <v>2.5000000000000001E-5</v>
      </c>
      <c r="U108" s="379">
        <v>4.3000000000000002E-5</v>
      </c>
      <c r="V108" s="379">
        <v>3.1000000000000001E-5</v>
      </c>
      <c r="W108" s="379">
        <v>2.6999999999999999E-5</v>
      </c>
      <c r="X108" s="379">
        <v>0</v>
      </c>
      <c r="Y108" s="379">
        <v>2.5999999999999998E-5</v>
      </c>
      <c r="Z108" s="379">
        <v>1.7E-5</v>
      </c>
      <c r="AA108" s="379">
        <v>0</v>
      </c>
      <c r="AB108" s="379">
        <v>1.3999999999999999E-4</v>
      </c>
      <c r="AC108" s="379">
        <v>3.1000000000000001E-5</v>
      </c>
      <c r="AD108" s="379">
        <v>3.0000000000000001E-6</v>
      </c>
      <c r="AE108" s="379">
        <v>4.1E-5</v>
      </c>
      <c r="AF108" s="379">
        <v>7.8999999999999996E-5</v>
      </c>
      <c r="AG108" s="379">
        <v>4.1E-5</v>
      </c>
      <c r="AH108" s="379">
        <v>3.1000000000000001E-5</v>
      </c>
      <c r="AI108" s="379">
        <v>3.4999999999999997E-5</v>
      </c>
      <c r="AJ108" s="379">
        <v>7.7999999999999999E-5</v>
      </c>
      <c r="AK108" s="379">
        <v>1.2E-5</v>
      </c>
      <c r="AL108" s="379">
        <v>6.4999999999999994E-5</v>
      </c>
      <c r="AM108" s="379">
        <v>3.6999999999999998E-5</v>
      </c>
      <c r="AN108" s="379">
        <v>3.3000000000000003E-5</v>
      </c>
      <c r="AO108" s="379">
        <v>5.3999999999999998E-5</v>
      </c>
      <c r="AP108" s="379">
        <v>2.3E-5</v>
      </c>
      <c r="AQ108" s="379">
        <v>2.8E-5</v>
      </c>
      <c r="AR108" s="379">
        <v>2.0999999999999999E-5</v>
      </c>
      <c r="AS108" s="379">
        <v>5.7000000000000003E-5</v>
      </c>
      <c r="AT108" s="379">
        <v>3.8999999999999999E-5</v>
      </c>
      <c r="AU108" s="379">
        <v>4.1E-5</v>
      </c>
      <c r="AV108" s="379">
        <v>6.0000000000000002E-5</v>
      </c>
      <c r="AW108" s="379">
        <v>6.4999999999999994E-5</v>
      </c>
      <c r="AX108" s="379">
        <v>6.3E-5</v>
      </c>
      <c r="AY108" s="379">
        <v>1.2999999999999999E-4</v>
      </c>
      <c r="AZ108" s="379">
        <v>4.0000000000000003E-5</v>
      </c>
      <c r="BA108" s="379">
        <v>3.3000000000000003E-5</v>
      </c>
      <c r="BB108" s="379">
        <v>3.6999999999999998E-5</v>
      </c>
      <c r="BC108" s="379">
        <v>3.8000000000000002E-5</v>
      </c>
      <c r="BD108" s="379">
        <v>4.1999999999999998E-5</v>
      </c>
      <c r="BE108" s="379">
        <v>0</v>
      </c>
      <c r="BF108" s="379">
        <v>0</v>
      </c>
      <c r="BG108" s="379">
        <v>0</v>
      </c>
      <c r="BH108" s="379">
        <v>8.7000000000000001E-5</v>
      </c>
      <c r="BI108" s="379">
        <v>1.0000000000000001E-5</v>
      </c>
      <c r="BJ108" s="379">
        <v>3.6000000000000001E-5</v>
      </c>
      <c r="BK108" s="379">
        <v>9.3999999999999994E-5</v>
      </c>
      <c r="BL108" s="379">
        <v>7.7000000000000001E-5</v>
      </c>
      <c r="BM108" s="379">
        <v>1.0399999999999999E-4</v>
      </c>
      <c r="BN108" s="379">
        <v>8.2999999999999998E-5</v>
      </c>
      <c r="BO108" s="379">
        <v>1.9799999999999999E-4</v>
      </c>
      <c r="BP108" s="379">
        <v>1.08E-4</v>
      </c>
      <c r="BQ108" s="379">
        <v>1.2899999999999999E-4</v>
      </c>
      <c r="BR108" s="379">
        <v>5.1999999999999997E-5</v>
      </c>
      <c r="BS108" s="379">
        <v>1.6699999999999999E-4</v>
      </c>
      <c r="BT108" s="379">
        <v>1.36E-4</v>
      </c>
      <c r="BU108" s="379">
        <v>1.5899999999999999E-4</v>
      </c>
      <c r="BV108" s="379">
        <v>1.9000000000000001E-4</v>
      </c>
      <c r="BW108" s="379">
        <v>1.44E-4</v>
      </c>
      <c r="BX108" s="379">
        <v>1.13E-4</v>
      </c>
      <c r="BY108" s="379">
        <v>1.5999999999999999E-5</v>
      </c>
      <c r="BZ108" s="379">
        <v>1.8569999999999999E-3</v>
      </c>
      <c r="CA108" s="379">
        <v>8.5000000000000006E-5</v>
      </c>
      <c r="CB108" s="379">
        <v>6.4999999999999994E-5</v>
      </c>
      <c r="CC108" s="379">
        <v>1.26E-4</v>
      </c>
      <c r="CD108" s="379">
        <v>2.4800000000000001E-4</v>
      </c>
      <c r="CE108" s="379">
        <v>7.4999999999999993E-5</v>
      </c>
      <c r="CF108" s="379">
        <v>2.33E-4</v>
      </c>
      <c r="CG108" s="379">
        <v>1.9900000000000001E-4</v>
      </c>
      <c r="CH108" s="379">
        <v>3.7399999999999998E-4</v>
      </c>
      <c r="CI108" s="379">
        <v>8.0099999999999995E-4</v>
      </c>
      <c r="CJ108" s="379">
        <v>1.493E-3</v>
      </c>
      <c r="CK108" s="379">
        <v>1.7799999999999999E-4</v>
      </c>
      <c r="CL108" s="379">
        <v>8.2299999999999995E-4</v>
      </c>
      <c r="CM108" s="379">
        <v>9.4200000000000002E-4</v>
      </c>
      <c r="CN108" s="379">
        <v>1.95E-4</v>
      </c>
      <c r="CO108" s="379">
        <v>3.3300000000000002E-4</v>
      </c>
      <c r="CP108" s="379">
        <v>3.1599999999999998E-4</v>
      </c>
      <c r="CQ108" s="379">
        <v>1.086E-2</v>
      </c>
      <c r="CR108" s="379">
        <v>1.0165E-2</v>
      </c>
      <c r="CS108" s="379">
        <v>1.3272000000000001E-2</v>
      </c>
      <c r="CT108" s="379">
        <v>1.0092E-2</v>
      </c>
      <c r="CU108" s="379">
        <v>2.0900000000000001E-4</v>
      </c>
      <c r="CV108" s="379">
        <v>1.7200000000000001E-4</v>
      </c>
      <c r="CW108" s="379">
        <v>1.2210000000000001E-3</v>
      </c>
      <c r="CX108" s="379">
        <v>7.3999999999999996E-5</v>
      </c>
      <c r="CY108" s="379">
        <v>1.5809999999999999E-3</v>
      </c>
      <c r="CZ108" s="379">
        <v>1.0969E-2</v>
      </c>
      <c r="DA108" s="379">
        <v>1.91E-3</v>
      </c>
      <c r="DB108" s="379">
        <v>1.021458</v>
      </c>
      <c r="DC108" s="379">
        <v>1.5799999999999999E-4</v>
      </c>
      <c r="DD108" s="379">
        <v>4.4900000000000002E-4</v>
      </c>
      <c r="DE108" s="379">
        <v>5.0470000000000003E-3</v>
      </c>
      <c r="DF108" s="379">
        <v>2.6999999999999999E-5</v>
      </c>
      <c r="DG108" s="379">
        <v>1.6819999999999999E-3</v>
      </c>
      <c r="DH108" s="380">
        <v>1.102487</v>
      </c>
    </row>
    <row r="109" spans="2:112" ht="13.5" customHeight="1">
      <c r="B109" s="70" t="s">
        <v>620</v>
      </c>
      <c r="C109" s="252" t="s">
        <v>477</v>
      </c>
      <c r="D109" s="379">
        <v>1.1E-5</v>
      </c>
      <c r="E109" s="379">
        <v>6.9999999999999999E-6</v>
      </c>
      <c r="F109" s="379">
        <v>1.8E-5</v>
      </c>
      <c r="G109" s="379">
        <v>1.2999999999999999E-5</v>
      </c>
      <c r="H109" s="379">
        <v>1.2E-5</v>
      </c>
      <c r="I109" s="379">
        <v>2.0000000000000002E-5</v>
      </c>
      <c r="J109" s="379">
        <v>1.8E-5</v>
      </c>
      <c r="K109" s="379">
        <v>1.9000000000000001E-5</v>
      </c>
      <c r="L109" s="379">
        <v>9.6000000000000002E-5</v>
      </c>
      <c r="M109" s="379">
        <v>7.9999999999999996E-6</v>
      </c>
      <c r="N109" s="379">
        <v>0</v>
      </c>
      <c r="O109" s="379">
        <v>6.0000000000000002E-6</v>
      </c>
      <c r="P109" s="379">
        <v>2.6999999999999999E-5</v>
      </c>
      <c r="Q109" s="379">
        <v>1.4E-5</v>
      </c>
      <c r="R109" s="379">
        <v>2.9E-5</v>
      </c>
      <c r="S109" s="379">
        <v>1.0000000000000001E-5</v>
      </c>
      <c r="T109" s="379">
        <v>1.1E-5</v>
      </c>
      <c r="U109" s="379">
        <v>1.4E-5</v>
      </c>
      <c r="V109" s="379">
        <v>3.4999999999999997E-5</v>
      </c>
      <c r="W109" s="379">
        <v>1.8E-5</v>
      </c>
      <c r="X109" s="379">
        <v>0</v>
      </c>
      <c r="Y109" s="379">
        <v>1.1E-5</v>
      </c>
      <c r="Z109" s="379">
        <v>9.0000000000000002E-6</v>
      </c>
      <c r="AA109" s="379">
        <v>0</v>
      </c>
      <c r="AB109" s="379">
        <v>1.47E-4</v>
      </c>
      <c r="AC109" s="379">
        <v>2.9E-5</v>
      </c>
      <c r="AD109" s="379">
        <v>9.9999999999999995E-7</v>
      </c>
      <c r="AE109" s="379">
        <v>1.1E-5</v>
      </c>
      <c r="AF109" s="379">
        <v>1.9000000000000001E-5</v>
      </c>
      <c r="AG109" s="379">
        <v>1.9000000000000001E-5</v>
      </c>
      <c r="AH109" s="379">
        <v>2.0999999999999999E-5</v>
      </c>
      <c r="AI109" s="379">
        <v>7.9999999999999996E-6</v>
      </c>
      <c r="AJ109" s="379">
        <v>1.1E-5</v>
      </c>
      <c r="AK109" s="379">
        <v>3.0000000000000001E-6</v>
      </c>
      <c r="AL109" s="379">
        <v>1.2999999999999999E-5</v>
      </c>
      <c r="AM109" s="379">
        <v>6.0000000000000002E-6</v>
      </c>
      <c r="AN109" s="379">
        <v>6.0000000000000002E-6</v>
      </c>
      <c r="AO109" s="379">
        <v>9.0000000000000002E-6</v>
      </c>
      <c r="AP109" s="379">
        <v>6.0000000000000002E-6</v>
      </c>
      <c r="AQ109" s="379">
        <v>1.0000000000000001E-5</v>
      </c>
      <c r="AR109" s="379">
        <v>5.0000000000000004E-6</v>
      </c>
      <c r="AS109" s="379">
        <v>1.1E-5</v>
      </c>
      <c r="AT109" s="379">
        <v>1.2E-5</v>
      </c>
      <c r="AU109" s="379">
        <v>1.8E-5</v>
      </c>
      <c r="AV109" s="379">
        <v>1.5E-5</v>
      </c>
      <c r="AW109" s="379">
        <v>2.0000000000000002E-5</v>
      </c>
      <c r="AX109" s="379">
        <v>1.2E-5</v>
      </c>
      <c r="AY109" s="379">
        <v>1.2999999999999999E-5</v>
      </c>
      <c r="AZ109" s="379">
        <v>1.8E-5</v>
      </c>
      <c r="BA109" s="379">
        <v>2.9E-5</v>
      </c>
      <c r="BB109" s="379">
        <v>1.4E-5</v>
      </c>
      <c r="BC109" s="379">
        <v>2.5000000000000001E-5</v>
      </c>
      <c r="BD109" s="379">
        <v>1.8E-5</v>
      </c>
      <c r="BE109" s="379">
        <v>0</v>
      </c>
      <c r="BF109" s="379">
        <v>0</v>
      </c>
      <c r="BG109" s="379">
        <v>0</v>
      </c>
      <c r="BH109" s="379">
        <v>1.4E-5</v>
      </c>
      <c r="BI109" s="379">
        <v>3.9999999999999998E-6</v>
      </c>
      <c r="BJ109" s="379">
        <v>1.5E-5</v>
      </c>
      <c r="BK109" s="379">
        <v>2.5000000000000001E-5</v>
      </c>
      <c r="BL109" s="379">
        <v>2.0000000000000002E-5</v>
      </c>
      <c r="BM109" s="379">
        <v>2.0000000000000002E-5</v>
      </c>
      <c r="BN109" s="379">
        <v>1.5999999999999999E-5</v>
      </c>
      <c r="BO109" s="379">
        <v>1.9000000000000001E-5</v>
      </c>
      <c r="BP109" s="379">
        <v>1.5999999999999999E-5</v>
      </c>
      <c r="BQ109" s="379">
        <v>1.5E-5</v>
      </c>
      <c r="BR109" s="379">
        <v>3.8999999999999999E-5</v>
      </c>
      <c r="BS109" s="379">
        <v>3.6999999999999998E-5</v>
      </c>
      <c r="BT109" s="379">
        <v>1.9000000000000001E-5</v>
      </c>
      <c r="BU109" s="379">
        <v>5.8E-5</v>
      </c>
      <c r="BV109" s="379">
        <v>9.7999999999999997E-5</v>
      </c>
      <c r="BW109" s="379">
        <v>6.6000000000000005E-5</v>
      </c>
      <c r="BX109" s="379">
        <v>5.3999999999999998E-5</v>
      </c>
      <c r="BY109" s="379">
        <v>6.9999999999999999E-6</v>
      </c>
      <c r="BZ109" s="379">
        <v>3.0000000000000001E-5</v>
      </c>
      <c r="CA109" s="379">
        <v>1.8E-5</v>
      </c>
      <c r="CB109" s="379">
        <v>1.5999999999999999E-5</v>
      </c>
      <c r="CC109" s="379">
        <v>1.9000000000000001E-5</v>
      </c>
      <c r="CD109" s="379">
        <v>4.1E-5</v>
      </c>
      <c r="CE109" s="379">
        <v>2.4000000000000001E-5</v>
      </c>
      <c r="CF109" s="379">
        <v>2.1999999999999999E-5</v>
      </c>
      <c r="CG109" s="379">
        <v>4.3000000000000002E-5</v>
      </c>
      <c r="CH109" s="379">
        <v>2.0000000000000002E-5</v>
      </c>
      <c r="CI109" s="379">
        <v>1.06E-4</v>
      </c>
      <c r="CJ109" s="379">
        <v>1.9456000000000001E-2</v>
      </c>
      <c r="CK109" s="379">
        <v>6.3999999999999997E-5</v>
      </c>
      <c r="CL109" s="379">
        <v>2.7099999999999997E-4</v>
      </c>
      <c r="CM109" s="379">
        <v>9.5370000000000003E-3</v>
      </c>
      <c r="CN109" s="379">
        <v>3.4E-5</v>
      </c>
      <c r="CO109" s="379">
        <v>1E-4</v>
      </c>
      <c r="CP109" s="379">
        <v>6.4999999999999994E-5</v>
      </c>
      <c r="CQ109" s="379">
        <v>2.3E-5</v>
      </c>
      <c r="CR109" s="379">
        <v>4.1999999999999998E-5</v>
      </c>
      <c r="CS109" s="379">
        <v>5.5000000000000002E-5</v>
      </c>
      <c r="CT109" s="379">
        <v>2.0999999999999999E-5</v>
      </c>
      <c r="CU109" s="379">
        <v>1.18E-4</v>
      </c>
      <c r="CV109" s="379">
        <v>5.1999999999999997E-5</v>
      </c>
      <c r="CW109" s="379">
        <v>1.0713E-2</v>
      </c>
      <c r="CX109" s="379">
        <v>1.5E-5</v>
      </c>
      <c r="CY109" s="379">
        <v>6.0000000000000002E-5</v>
      </c>
      <c r="CZ109" s="379">
        <v>7.3800000000000005E-4</v>
      </c>
      <c r="DA109" s="379">
        <v>1.3799999999999999E-4</v>
      </c>
      <c r="DB109" s="379">
        <v>1.18E-4</v>
      </c>
      <c r="DC109" s="379">
        <v>1.0033609999999999</v>
      </c>
      <c r="DD109" s="379">
        <v>2.9E-5</v>
      </c>
      <c r="DE109" s="379">
        <v>6.1600000000000001E-4</v>
      </c>
      <c r="DF109" s="379">
        <v>9.0000000000000002E-6</v>
      </c>
      <c r="DG109" s="379">
        <v>2.4399999999999999E-4</v>
      </c>
      <c r="DH109" s="380">
        <v>1.047696</v>
      </c>
    </row>
    <row r="110" spans="2:112" ht="13.5" customHeight="1">
      <c r="B110" s="70" t="s">
        <v>583</v>
      </c>
      <c r="C110" s="252" t="s">
        <v>770</v>
      </c>
      <c r="D110" s="379">
        <v>1.5999999999999999E-5</v>
      </c>
      <c r="E110" s="379">
        <v>4.0049999999999999E-3</v>
      </c>
      <c r="F110" s="379">
        <v>7.8999999999999996E-5</v>
      </c>
      <c r="G110" s="379">
        <v>1.9999999999999999E-6</v>
      </c>
      <c r="H110" s="379">
        <v>9.9999999999999995E-7</v>
      </c>
      <c r="I110" s="379">
        <v>0</v>
      </c>
      <c r="J110" s="379">
        <v>0</v>
      </c>
      <c r="K110" s="379">
        <v>4.4099999999999999E-4</v>
      </c>
      <c r="L110" s="379">
        <v>1.0000000000000001E-5</v>
      </c>
      <c r="M110" s="379">
        <v>1.4899999999999999E-4</v>
      </c>
      <c r="N110" s="379">
        <v>0</v>
      </c>
      <c r="O110" s="379">
        <v>0</v>
      </c>
      <c r="P110" s="379">
        <v>0</v>
      </c>
      <c r="Q110" s="379">
        <v>9.9999999999999995E-7</v>
      </c>
      <c r="R110" s="379">
        <v>0</v>
      </c>
      <c r="S110" s="379">
        <v>0</v>
      </c>
      <c r="T110" s="379">
        <v>0</v>
      </c>
      <c r="U110" s="379">
        <v>0</v>
      </c>
      <c r="V110" s="379">
        <v>9.9999999999999995E-7</v>
      </c>
      <c r="W110" s="379">
        <v>0</v>
      </c>
      <c r="X110" s="379">
        <v>0</v>
      </c>
      <c r="Y110" s="379">
        <v>9.9999999999999995E-7</v>
      </c>
      <c r="Z110" s="379">
        <v>0</v>
      </c>
      <c r="AA110" s="379">
        <v>0</v>
      </c>
      <c r="AB110" s="379">
        <v>1.9999999999999999E-6</v>
      </c>
      <c r="AC110" s="379">
        <v>3.0000000000000001E-6</v>
      </c>
      <c r="AD110" s="379">
        <v>0</v>
      </c>
      <c r="AE110" s="379">
        <v>0</v>
      </c>
      <c r="AF110" s="379">
        <v>0</v>
      </c>
      <c r="AG110" s="379">
        <v>0</v>
      </c>
      <c r="AH110" s="379">
        <v>5.0000000000000004E-6</v>
      </c>
      <c r="AI110" s="379">
        <v>0</v>
      </c>
      <c r="AJ110" s="379">
        <v>0</v>
      </c>
      <c r="AK110" s="379">
        <v>0</v>
      </c>
      <c r="AL110" s="379">
        <v>0</v>
      </c>
      <c r="AM110" s="379">
        <v>0</v>
      </c>
      <c r="AN110" s="379">
        <v>0</v>
      </c>
      <c r="AO110" s="379">
        <v>0</v>
      </c>
      <c r="AP110" s="379">
        <v>0</v>
      </c>
      <c r="AQ110" s="379">
        <v>0</v>
      </c>
      <c r="AR110" s="379">
        <v>0</v>
      </c>
      <c r="AS110" s="379">
        <v>0</v>
      </c>
      <c r="AT110" s="379">
        <v>0</v>
      </c>
      <c r="AU110" s="379">
        <v>0</v>
      </c>
      <c r="AV110" s="379">
        <v>0</v>
      </c>
      <c r="AW110" s="379">
        <v>0</v>
      </c>
      <c r="AX110" s="379">
        <v>0</v>
      </c>
      <c r="AY110" s="379">
        <v>9.9999999999999995E-7</v>
      </c>
      <c r="AZ110" s="379">
        <v>0</v>
      </c>
      <c r="BA110" s="379">
        <v>9.9999999999999995E-7</v>
      </c>
      <c r="BB110" s="379">
        <v>0</v>
      </c>
      <c r="BC110" s="379">
        <v>0</v>
      </c>
      <c r="BD110" s="379">
        <v>9.9999999999999995E-7</v>
      </c>
      <c r="BE110" s="379">
        <v>0</v>
      </c>
      <c r="BF110" s="379">
        <v>0</v>
      </c>
      <c r="BG110" s="379">
        <v>0</v>
      </c>
      <c r="BH110" s="379">
        <v>0</v>
      </c>
      <c r="BI110" s="379">
        <v>0</v>
      </c>
      <c r="BJ110" s="379">
        <v>0</v>
      </c>
      <c r="BK110" s="379">
        <v>0</v>
      </c>
      <c r="BL110" s="379">
        <v>0</v>
      </c>
      <c r="BM110" s="379">
        <v>0</v>
      </c>
      <c r="BN110" s="379">
        <v>0</v>
      </c>
      <c r="BO110" s="379">
        <v>0</v>
      </c>
      <c r="BP110" s="379">
        <v>0</v>
      </c>
      <c r="BQ110" s="379">
        <v>0</v>
      </c>
      <c r="BR110" s="379">
        <v>0</v>
      </c>
      <c r="BS110" s="379">
        <v>0</v>
      </c>
      <c r="BT110" s="379">
        <v>0</v>
      </c>
      <c r="BU110" s="379">
        <v>0</v>
      </c>
      <c r="BV110" s="379">
        <v>0</v>
      </c>
      <c r="BW110" s="379">
        <v>0</v>
      </c>
      <c r="BX110" s="379">
        <v>0</v>
      </c>
      <c r="BY110" s="379">
        <v>0</v>
      </c>
      <c r="BZ110" s="379">
        <v>1.9999999999999999E-6</v>
      </c>
      <c r="CA110" s="379">
        <v>0</v>
      </c>
      <c r="CB110" s="379">
        <v>0</v>
      </c>
      <c r="CC110" s="379">
        <v>0</v>
      </c>
      <c r="CD110" s="379">
        <v>0</v>
      </c>
      <c r="CE110" s="379">
        <v>0</v>
      </c>
      <c r="CF110" s="379">
        <v>0</v>
      </c>
      <c r="CG110" s="379">
        <v>0</v>
      </c>
      <c r="CH110" s="379">
        <v>0</v>
      </c>
      <c r="CI110" s="379">
        <v>3.0000000000000001E-6</v>
      </c>
      <c r="CJ110" s="379">
        <v>6.9999999999999999E-6</v>
      </c>
      <c r="CK110" s="379">
        <v>1.9999999999999999E-6</v>
      </c>
      <c r="CL110" s="379">
        <v>3.0000000000000001E-6</v>
      </c>
      <c r="CM110" s="379">
        <v>3.9999999999999998E-6</v>
      </c>
      <c r="CN110" s="379">
        <v>0</v>
      </c>
      <c r="CO110" s="379">
        <v>3.9500000000000001E-4</v>
      </c>
      <c r="CP110" s="379">
        <v>1.9999999999999999E-6</v>
      </c>
      <c r="CQ110" s="379">
        <v>9.9999999999999995E-7</v>
      </c>
      <c r="CR110" s="379">
        <v>0</v>
      </c>
      <c r="CS110" s="379">
        <v>1.9999999999999999E-6</v>
      </c>
      <c r="CT110" s="379">
        <v>3.9999999999999998E-6</v>
      </c>
      <c r="CU110" s="379">
        <v>0</v>
      </c>
      <c r="CV110" s="379">
        <v>0</v>
      </c>
      <c r="CW110" s="379">
        <v>3.9999999999999998E-6</v>
      </c>
      <c r="CX110" s="379">
        <v>0</v>
      </c>
      <c r="CY110" s="379">
        <v>0</v>
      </c>
      <c r="CZ110" s="379">
        <v>1.2999999999999999E-5</v>
      </c>
      <c r="DA110" s="379">
        <v>2.5999999999999998E-5</v>
      </c>
      <c r="DB110" s="379">
        <v>0</v>
      </c>
      <c r="DC110" s="379">
        <v>3.4900000000000003E-4</v>
      </c>
      <c r="DD110" s="379">
        <v>1.001655</v>
      </c>
      <c r="DE110" s="379">
        <v>1.9999999999999999E-6</v>
      </c>
      <c r="DF110" s="379">
        <v>0</v>
      </c>
      <c r="DG110" s="379">
        <v>9.9999999999999995E-7</v>
      </c>
      <c r="DH110" s="380">
        <v>1.0072019999999999</v>
      </c>
    </row>
    <row r="111" spans="2:112" ht="13.5" customHeight="1">
      <c r="B111" s="70" t="s">
        <v>584</v>
      </c>
      <c r="C111" s="252" t="s">
        <v>478</v>
      </c>
      <c r="D111" s="379">
        <v>2.14E-4</v>
      </c>
      <c r="E111" s="379">
        <v>9.5000000000000005E-5</v>
      </c>
      <c r="F111" s="379">
        <v>1.9870000000000001E-3</v>
      </c>
      <c r="G111" s="379">
        <v>1.08E-4</v>
      </c>
      <c r="H111" s="379">
        <v>8.43E-4</v>
      </c>
      <c r="I111" s="379">
        <v>1.11E-4</v>
      </c>
      <c r="J111" s="379">
        <v>9.5000000000000005E-5</v>
      </c>
      <c r="K111" s="379">
        <v>1.8900000000000001E-4</v>
      </c>
      <c r="L111" s="379">
        <v>3.8099999999999999E-4</v>
      </c>
      <c r="M111" s="379">
        <v>5.1999999999999997E-5</v>
      </c>
      <c r="N111" s="379">
        <v>0</v>
      </c>
      <c r="O111" s="379">
        <v>4.6E-5</v>
      </c>
      <c r="P111" s="379">
        <v>1.7000000000000001E-4</v>
      </c>
      <c r="Q111" s="379">
        <v>1.7899999999999999E-4</v>
      </c>
      <c r="R111" s="379">
        <v>7.4999999999999993E-5</v>
      </c>
      <c r="S111" s="379">
        <v>7.2999999999999999E-5</v>
      </c>
      <c r="T111" s="379">
        <v>4.5000000000000003E-5</v>
      </c>
      <c r="U111" s="379">
        <v>1.45E-4</v>
      </c>
      <c r="V111" s="379">
        <v>2.4399999999999999E-4</v>
      </c>
      <c r="W111" s="379">
        <v>2.8800000000000001E-4</v>
      </c>
      <c r="X111" s="379">
        <v>0</v>
      </c>
      <c r="Y111" s="379">
        <v>5.3999999999999998E-5</v>
      </c>
      <c r="Z111" s="379">
        <v>3.3000000000000003E-5</v>
      </c>
      <c r="AA111" s="379">
        <v>0</v>
      </c>
      <c r="AB111" s="379">
        <v>1.2999999999999999E-4</v>
      </c>
      <c r="AC111" s="379">
        <v>3.9399999999999998E-4</v>
      </c>
      <c r="AD111" s="379">
        <v>5.0000000000000004E-6</v>
      </c>
      <c r="AE111" s="379">
        <v>6.0999999999999999E-5</v>
      </c>
      <c r="AF111" s="379">
        <v>5.0000000000000002E-5</v>
      </c>
      <c r="AG111" s="379">
        <v>5.1999999999999997E-5</v>
      </c>
      <c r="AH111" s="379">
        <v>5.7000000000000003E-5</v>
      </c>
      <c r="AI111" s="379">
        <v>1.1900000000000001E-4</v>
      </c>
      <c r="AJ111" s="379">
        <v>1.5799999999999999E-4</v>
      </c>
      <c r="AK111" s="379">
        <v>2.4000000000000001E-5</v>
      </c>
      <c r="AL111" s="379">
        <v>1.7100000000000001E-4</v>
      </c>
      <c r="AM111" s="379">
        <v>4.3999999999999999E-5</v>
      </c>
      <c r="AN111" s="379">
        <v>3.6000000000000001E-5</v>
      </c>
      <c r="AO111" s="379">
        <v>1.17E-4</v>
      </c>
      <c r="AP111" s="379">
        <v>3.6000000000000001E-5</v>
      </c>
      <c r="AQ111" s="379">
        <v>4.6999999999999997E-5</v>
      </c>
      <c r="AR111" s="379">
        <v>2.6999999999999999E-5</v>
      </c>
      <c r="AS111" s="379">
        <v>6.8999999999999997E-5</v>
      </c>
      <c r="AT111" s="379">
        <v>4.5000000000000003E-5</v>
      </c>
      <c r="AU111" s="379">
        <v>1.35E-4</v>
      </c>
      <c r="AV111" s="379">
        <v>1.37E-4</v>
      </c>
      <c r="AW111" s="379">
        <v>1.2E-4</v>
      </c>
      <c r="AX111" s="379">
        <v>1.6799999999999999E-4</v>
      </c>
      <c r="AY111" s="379">
        <v>2.5999999999999998E-4</v>
      </c>
      <c r="AZ111" s="379">
        <v>5.5000000000000002E-5</v>
      </c>
      <c r="BA111" s="379">
        <v>5.1999999999999997E-5</v>
      </c>
      <c r="BB111" s="379">
        <v>5.1E-5</v>
      </c>
      <c r="BC111" s="379">
        <v>5.5000000000000002E-5</v>
      </c>
      <c r="BD111" s="379">
        <v>5.5000000000000002E-5</v>
      </c>
      <c r="BE111" s="379">
        <v>0</v>
      </c>
      <c r="BF111" s="379">
        <v>0</v>
      </c>
      <c r="BG111" s="379">
        <v>0</v>
      </c>
      <c r="BH111" s="379">
        <v>6.6000000000000005E-5</v>
      </c>
      <c r="BI111" s="379">
        <v>3.0000000000000001E-5</v>
      </c>
      <c r="BJ111" s="379">
        <v>4.3000000000000002E-5</v>
      </c>
      <c r="BK111" s="379">
        <v>1.1E-4</v>
      </c>
      <c r="BL111" s="379">
        <v>2.3000000000000001E-4</v>
      </c>
      <c r="BM111" s="379">
        <v>2.6200000000000003E-4</v>
      </c>
      <c r="BN111" s="379">
        <v>1.7200000000000001E-4</v>
      </c>
      <c r="BO111" s="379">
        <v>4.0400000000000001E-4</v>
      </c>
      <c r="BP111" s="379">
        <v>3.5E-4</v>
      </c>
      <c r="BQ111" s="379">
        <v>1.07E-4</v>
      </c>
      <c r="BR111" s="379">
        <v>7.8999999999999996E-5</v>
      </c>
      <c r="BS111" s="379">
        <v>3.7800000000000003E-4</v>
      </c>
      <c r="BT111" s="379">
        <v>7.8999999999999996E-5</v>
      </c>
      <c r="BU111" s="379">
        <v>5.2099999999999998E-4</v>
      </c>
      <c r="BV111" s="379">
        <v>2.7799999999999998E-4</v>
      </c>
      <c r="BW111" s="379">
        <v>1.2539999999999999E-3</v>
      </c>
      <c r="BX111" s="379">
        <v>8.5499999999999997E-4</v>
      </c>
      <c r="BY111" s="379">
        <v>3.6000000000000002E-4</v>
      </c>
      <c r="BZ111" s="379">
        <v>2.0799999999999999E-4</v>
      </c>
      <c r="CA111" s="379">
        <v>3.7399999999999998E-4</v>
      </c>
      <c r="CB111" s="379">
        <v>2.0599999999999999E-4</v>
      </c>
      <c r="CC111" s="379">
        <v>2.7500000000000002E-4</v>
      </c>
      <c r="CD111" s="379">
        <v>1.11E-4</v>
      </c>
      <c r="CE111" s="379">
        <v>1.03E-4</v>
      </c>
      <c r="CF111" s="379">
        <v>3.1300000000000002E-4</v>
      </c>
      <c r="CG111" s="379">
        <v>4.86E-4</v>
      </c>
      <c r="CH111" s="379">
        <v>2.6699999999999998E-4</v>
      </c>
      <c r="CI111" s="379">
        <v>5.2599999999999999E-4</v>
      </c>
      <c r="CJ111" s="379">
        <v>1.3990000000000001E-3</v>
      </c>
      <c r="CK111" s="379">
        <v>8.5300000000000003E-4</v>
      </c>
      <c r="CL111" s="379">
        <v>2.0799999999999999E-4</v>
      </c>
      <c r="CM111" s="379">
        <v>2.7460000000000002E-3</v>
      </c>
      <c r="CN111" s="379">
        <v>3.0800000000000001E-4</v>
      </c>
      <c r="CO111" s="379">
        <v>2.643E-3</v>
      </c>
      <c r="CP111" s="379">
        <v>1.271E-3</v>
      </c>
      <c r="CQ111" s="379">
        <v>2.7399999999999999E-4</v>
      </c>
      <c r="CR111" s="379">
        <v>2.5900000000000001E-4</v>
      </c>
      <c r="CS111" s="379">
        <v>2.5099999999999998E-4</v>
      </c>
      <c r="CT111" s="379">
        <v>2.5599999999999999E-4</v>
      </c>
      <c r="CU111" s="379">
        <v>1.867E-3</v>
      </c>
      <c r="CV111" s="379">
        <v>8.8599999999999996E-4</v>
      </c>
      <c r="CW111" s="379">
        <v>1.7979999999999999E-3</v>
      </c>
      <c r="CX111" s="379">
        <v>3.8900000000000002E-4</v>
      </c>
      <c r="CY111" s="379">
        <v>8.5800000000000004E-4</v>
      </c>
      <c r="CZ111" s="379">
        <v>1.4890000000000001E-3</v>
      </c>
      <c r="DA111" s="379">
        <v>4.6299999999999998E-4</v>
      </c>
      <c r="DB111" s="379">
        <v>1.256E-3</v>
      </c>
      <c r="DC111" s="379">
        <v>2.2430000000000002E-3</v>
      </c>
      <c r="DD111" s="379">
        <v>1.204E-3</v>
      </c>
      <c r="DE111" s="379">
        <v>1.0039819999999999</v>
      </c>
      <c r="DF111" s="379">
        <v>8.7000000000000001E-5</v>
      </c>
      <c r="DG111" s="379">
        <v>1.23E-3</v>
      </c>
      <c r="DH111" s="380">
        <v>1.044827</v>
      </c>
    </row>
    <row r="112" spans="2:112" ht="13.5" customHeight="1">
      <c r="B112" s="70" t="s">
        <v>585</v>
      </c>
      <c r="C112" s="252" t="s">
        <v>93</v>
      </c>
      <c r="D112" s="379">
        <v>5.0900000000000001E-4</v>
      </c>
      <c r="E112" s="379">
        <v>5.9900000000000003E-4</v>
      </c>
      <c r="F112" s="379">
        <v>1.116E-3</v>
      </c>
      <c r="G112" s="379">
        <v>4.9360000000000003E-3</v>
      </c>
      <c r="H112" s="379">
        <v>1.2459999999999999E-3</v>
      </c>
      <c r="I112" s="379">
        <v>1.0380000000000001E-3</v>
      </c>
      <c r="J112" s="379">
        <v>1.3929999999999999E-3</v>
      </c>
      <c r="K112" s="379">
        <v>1.193E-3</v>
      </c>
      <c r="L112" s="379">
        <v>1.389E-3</v>
      </c>
      <c r="M112" s="379">
        <v>2.8400000000000002E-4</v>
      </c>
      <c r="N112" s="379">
        <v>0</v>
      </c>
      <c r="O112" s="379">
        <v>1.8309999999999999E-3</v>
      </c>
      <c r="P112" s="379">
        <v>1.691E-3</v>
      </c>
      <c r="Q112" s="379">
        <v>1.4480000000000001E-3</v>
      </c>
      <c r="R112" s="379">
        <v>1.555E-3</v>
      </c>
      <c r="S112" s="379">
        <v>8.0500000000000005E-4</v>
      </c>
      <c r="T112" s="379">
        <v>7.3899999999999997E-4</v>
      </c>
      <c r="U112" s="379">
        <v>1.145E-3</v>
      </c>
      <c r="V112" s="379">
        <v>1.235E-3</v>
      </c>
      <c r="W112" s="379">
        <v>6.4899999999999995E-4</v>
      </c>
      <c r="X112" s="379">
        <v>0</v>
      </c>
      <c r="Y112" s="379">
        <v>1.8799999999999999E-4</v>
      </c>
      <c r="Z112" s="379">
        <v>1.3140000000000001E-3</v>
      </c>
      <c r="AA112" s="379">
        <v>0</v>
      </c>
      <c r="AB112" s="379">
        <v>1.096E-3</v>
      </c>
      <c r="AC112" s="379">
        <v>1.0989999999999999E-3</v>
      </c>
      <c r="AD112" s="379">
        <v>2.5000000000000001E-5</v>
      </c>
      <c r="AE112" s="379">
        <v>4.6700000000000002E-4</v>
      </c>
      <c r="AF112" s="379">
        <v>2.8600000000000001E-4</v>
      </c>
      <c r="AG112" s="379">
        <v>4.5199999999999998E-4</v>
      </c>
      <c r="AH112" s="379">
        <v>1.2470000000000001E-3</v>
      </c>
      <c r="AI112" s="379">
        <v>2.3960000000000001E-3</v>
      </c>
      <c r="AJ112" s="379">
        <v>1.096E-3</v>
      </c>
      <c r="AK112" s="379">
        <v>7.6000000000000004E-5</v>
      </c>
      <c r="AL112" s="379">
        <v>1.3129999999999999E-3</v>
      </c>
      <c r="AM112" s="379">
        <v>1.4899999999999999E-4</v>
      </c>
      <c r="AN112" s="379">
        <v>9.3999999999999994E-5</v>
      </c>
      <c r="AO112" s="379">
        <v>4.8799999999999999E-4</v>
      </c>
      <c r="AP112" s="379">
        <v>7.18E-4</v>
      </c>
      <c r="AQ112" s="379">
        <v>3.5E-4</v>
      </c>
      <c r="AR112" s="379">
        <v>5.9900000000000003E-4</v>
      </c>
      <c r="AS112" s="379">
        <v>1.222E-3</v>
      </c>
      <c r="AT112" s="379">
        <v>5.3300000000000005E-4</v>
      </c>
      <c r="AU112" s="379">
        <v>7.1000000000000002E-4</v>
      </c>
      <c r="AV112" s="379">
        <v>1.73E-3</v>
      </c>
      <c r="AW112" s="379">
        <v>1.5770000000000001E-3</v>
      </c>
      <c r="AX112" s="379">
        <v>1.8469999999999999E-3</v>
      </c>
      <c r="AY112" s="379">
        <v>9.1399999999999999E-4</v>
      </c>
      <c r="AZ112" s="379">
        <v>1.1659999999999999E-3</v>
      </c>
      <c r="BA112" s="379">
        <v>1.6000000000000001E-4</v>
      </c>
      <c r="BB112" s="379">
        <v>5.5800000000000001E-4</v>
      </c>
      <c r="BC112" s="379">
        <v>1.0449999999999999E-3</v>
      </c>
      <c r="BD112" s="379">
        <v>1.2949999999999999E-3</v>
      </c>
      <c r="BE112" s="379">
        <v>0</v>
      </c>
      <c r="BF112" s="379">
        <v>0</v>
      </c>
      <c r="BG112" s="379">
        <v>0</v>
      </c>
      <c r="BH112" s="379">
        <v>3.86E-4</v>
      </c>
      <c r="BI112" s="379">
        <v>1.3899999999999999E-4</v>
      </c>
      <c r="BJ112" s="379">
        <v>1.1640000000000001E-3</v>
      </c>
      <c r="BK112" s="379">
        <v>2.3939999999999999E-3</v>
      </c>
      <c r="BL112" s="379">
        <v>1.567E-3</v>
      </c>
      <c r="BM112" s="379">
        <v>1.222E-3</v>
      </c>
      <c r="BN112" s="379">
        <v>3.2000000000000003E-4</v>
      </c>
      <c r="BO112" s="379">
        <v>2.3029999999999999E-3</v>
      </c>
      <c r="BP112" s="379">
        <v>7.2499999999999995E-4</v>
      </c>
      <c r="BQ112" s="379">
        <v>3.5199999999999999E-4</v>
      </c>
      <c r="BR112" s="379">
        <v>3.7300000000000001E-4</v>
      </c>
      <c r="BS112" s="379">
        <v>1.356E-3</v>
      </c>
      <c r="BT112" s="379">
        <v>3.2000000000000002E-3</v>
      </c>
      <c r="BU112" s="379">
        <v>1.521E-3</v>
      </c>
      <c r="BV112" s="379">
        <v>3.2399999999999998E-3</v>
      </c>
      <c r="BW112" s="379">
        <v>1.531E-3</v>
      </c>
      <c r="BX112" s="379">
        <v>8.8000000000000003E-4</v>
      </c>
      <c r="BY112" s="379">
        <v>2.05E-4</v>
      </c>
      <c r="BZ112" s="379">
        <v>2.7920000000000002E-3</v>
      </c>
      <c r="CA112" s="379">
        <v>1.9859999999999999E-3</v>
      </c>
      <c r="CB112" s="379">
        <v>1.802E-3</v>
      </c>
      <c r="CC112" s="379">
        <v>2.3939999999999999E-3</v>
      </c>
      <c r="CD112" s="379">
        <v>1.9970000000000001E-3</v>
      </c>
      <c r="CE112" s="379">
        <v>5.9899999999999997E-3</v>
      </c>
      <c r="CF112" s="379">
        <v>3.5439999999999998E-3</v>
      </c>
      <c r="CG112" s="379">
        <v>3.5179999999999999E-3</v>
      </c>
      <c r="CH112" s="379">
        <v>3.558E-3</v>
      </c>
      <c r="CI112" s="379">
        <v>3.6809999999999998E-3</v>
      </c>
      <c r="CJ112" s="379">
        <v>3.0240000000000002E-3</v>
      </c>
      <c r="CK112" s="379">
        <v>9.5500000000000001E-4</v>
      </c>
      <c r="CL112" s="379">
        <v>2.3630000000000001E-3</v>
      </c>
      <c r="CM112" s="379">
        <v>2.4940000000000001E-3</v>
      </c>
      <c r="CN112" s="379">
        <v>2.4880000000000002E-3</v>
      </c>
      <c r="CO112" s="379">
        <v>1.9859999999999999E-3</v>
      </c>
      <c r="CP112" s="379">
        <v>4.2979999999999997E-3</v>
      </c>
      <c r="CQ112" s="379">
        <v>1.524E-3</v>
      </c>
      <c r="CR112" s="379">
        <v>5.5560000000000002E-3</v>
      </c>
      <c r="CS112" s="379">
        <v>4.6430000000000004E-3</v>
      </c>
      <c r="CT112" s="379">
        <v>1.4152E-2</v>
      </c>
      <c r="CU112" s="379">
        <v>5.2259999999999997E-3</v>
      </c>
      <c r="CV112" s="379">
        <v>2.1640000000000001E-3</v>
      </c>
      <c r="CW112" s="379">
        <v>2.2079999999999999E-3</v>
      </c>
      <c r="CX112" s="379">
        <v>1.714E-3</v>
      </c>
      <c r="CY112" s="379">
        <v>2.1029999999999998E-3</v>
      </c>
      <c r="CZ112" s="379">
        <v>2.9529999999999999E-3</v>
      </c>
      <c r="DA112" s="379">
        <v>1.0349999999999999E-3</v>
      </c>
      <c r="DB112" s="379">
        <v>4.1159999999999999E-3</v>
      </c>
      <c r="DC112" s="379">
        <v>2.2279999999999999E-3</v>
      </c>
      <c r="DD112" s="379">
        <v>3.2179999999999999E-3</v>
      </c>
      <c r="DE112" s="379">
        <v>2.5170000000000001E-3</v>
      </c>
      <c r="DF112" s="379">
        <v>1.000329</v>
      </c>
      <c r="DG112" s="379">
        <v>7.2499999999999995E-4</v>
      </c>
      <c r="DH112" s="380">
        <v>1.179168</v>
      </c>
    </row>
    <row r="113" spans="2:112" ht="13.5" customHeight="1">
      <c r="B113" s="70" t="s">
        <v>769</v>
      </c>
      <c r="C113" s="252" t="s">
        <v>6</v>
      </c>
      <c r="D113" s="379">
        <v>6.8960000000000002E-3</v>
      </c>
      <c r="E113" s="379">
        <v>6.4999999999999997E-4</v>
      </c>
      <c r="F113" s="379">
        <v>1.493E-3</v>
      </c>
      <c r="G113" s="379">
        <v>1.059E-3</v>
      </c>
      <c r="H113" s="379">
        <v>5.705E-3</v>
      </c>
      <c r="I113" s="379">
        <v>8.8409999999999999E-3</v>
      </c>
      <c r="J113" s="379">
        <v>4.3379999999999998E-3</v>
      </c>
      <c r="K113" s="379">
        <v>5.0590000000000001E-3</v>
      </c>
      <c r="L113" s="379">
        <v>8.7889999999999999E-3</v>
      </c>
      <c r="M113" s="379">
        <v>9.5600000000000004E-4</v>
      </c>
      <c r="N113" s="379">
        <v>0</v>
      </c>
      <c r="O113" s="379">
        <v>1.632E-3</v>
      </c>
      <c r="P113" s="379">
        <v>3.421E-3</v>
      </c>
      <c r="Q113" s="379">
        <v>1.0031999999999999E-2</v>
      </c>
      <c r="R113" s="379">
        <v>2.7439999999999999E-3</v>
      </c>
      <c r="S113" s="379">
        <v>2.493E-3</v>
      </c>
      <c r="T113" s="379">
        <v>1.8710000000000001E-3</v>
      </c>
      <c r="U113" s="379">
        <v>1.8309999999999999E-3</v>
      </c>
      <c r="V113" s="379">
        <v>8.0500000000000005E-4</v>
      </c>
      <c r="W113" s="379">
        <v>1.256E-3</v>
      </c>
      <c r="X113" s="379">
        <v>0</v>
      </c>
      <c r="Y113" s="379">
        <v>1.1429999999999999E-3</v>
      </c>
      <c r="Z113" s="379">
        <v>1.389E-3</v>
      </c>
      <c r="AA113" s="379">
        <v>0</v>
      </c>
      <c r="AB113" s="379">
        <v>8.4800000000000001E-4</v>
      </c>
      <c r="AC113" s="379">
        <v>1.596E-3</v>
      </c>
      <c r="AD113" s="379">
        <v>1.6000000000000001E-4</v>
      </c>
      <c r="AE113" s="379">
        <v>1.3128000000000001E-2</v>
      </c>
      <c r="AF113" s="379">
        <v>1.3860000000000001E-3</v>
      </c>
      <c r="AG113" s="379">
        <v>4.1279999999999997E-3</v>
      </c>
      <c r="AH113" s="379">
        <v>3.1480000000000002E-3</v>
      </c>
      <c r="AI113" s="379">
        <v>2.104E-3</v>
      </c>
      <c r="AJ113" s="379">
        <v>7.2989999999999999E-3</v>
      </c>
      <c r="AK113" s="379">
        <v>3.1700000000000001E-4</v>
      </c>
      <c r="AL113" s="379">
        <v>7.8019999999999999E-3</v>
      </c>
      <c r="AM113" s="379">
        <v>6.9719999999999999E-3</v>
      </c>
      <c r="AN113" s="379">
        <v>1.3135000000000001E-2</v>
      </c>
      <c r="AO113" s="379">
        <v>1.0553999999999999E-2</v>
      </c>
      <c r="AP113" s="379">
        <v>5.0520000000000001E-3</v>
      </c>
      <c r="AQ113" s="379">
        <v>2.8389999999999999E-3</v>
      </c>
      <c r="AR113" s="379">
        <v>4.6909999999999999E-3</v>
      </c>
      <c r="AS113" s="379">
        <v>2.771E-3</v>
      </c>
      <c r="AT113" s="379">
        <v>5.751E-3</v>
      </c>
      <c r="AU113" s="379">
        <v>5.3629999999999997E-3</v>
      </c>
      <c r="AV113" s="379">
        <v>3.3809999999999999E-3</v>
      </c>
      <c r="AW113" s="379">
        <v>2.0140000000000002E-3</v>
      </c>
      <c r="AX113" s="379">
        <v>1.745E-3</v>
      </c>
      <c r="AY113" s="379">
        <v>8.6499999999999999E-4</v>
      </c>
      <c r="AZ113" s="379">
        <v>2.7699999999999999E-3</v>
      </c>
      <c r="BA113" s="379">
        <v>1.524E-3</v>
      </c>
      <c r="BB113" s="379">
        <v>1.0369999999999999E-3</v>
      </c>
      <c r="BC113" s="379">
        <v>4.7029999999999997E-3</v>
      </c>
      <c r="BD113" s="379">
        <v>1.3110000000000001E-3</v>
      </c>
      <c r="BE113" s="379">
        <v>0</v>
      </c>
      <c r="BF113" s="379">
        <v>0</v>
      </c>
      <c r="BG113" s="379">
        <v>0</v>
      </c>
      <c r="BH113" s="379">
        <v>4.9399999999999997E-4</v>
      </c>
      <c r="BI113" s="379">
        <v>3.68E-4</v>
      </c>
      <c r="BJ113" s="379">
        <v>4.6169999999999996E-3</v>
      </c>
      <c r="BK113" s="379">
        <v>1.4139999999999999E-3</v>
      </c>
      <c r="BL113" s="379">
        <v>2.9629999999999999E-3</v>
      </c>
      <c r="BM113" s="379">
        <v>9.4549999999999999E-3</v>
      </c>
      <c r="BN113" s="379">
        <v>1.2163E-2</v>
      </c>
      <c r="BO113" s="379">
        <v>7.9550000000000003E-3</v>
      </c>
      <c r="BP113" s="379">
        <v>1.0161E-2</v>
      </c>
      <c r="BQ113" s="379">
        <v>3.3110000000000001E-3</v>
      </c>
      <c r="BR113" s="379">
        <v>2.5249999999999999E-3</v>
      </c>
      <c r="BS113" s="379">
        <v>6.3969999999999999E-3</v>
      </c>
      <c r="BT113" s="379">
        <v>5.7600000000000004E-3</v>
      </c>
      <c r="BU113" s="379">
        <v>3.4979999999999998E-3</v>
      </c>
      <c r="BV113" s="379">
        <v>7.5659999999999998E-3</v>
      </c>
      <c r="BW113" s="379">
        <v>7.6280000000000002E-3</v>
      </c>
      <c r="BX113" s="379">
        <v>5.6750000000000004E-3</v>
      </c>
      <c r="BY113" s="379">
        <v>7.4100000000000001E-4</v>
      </c>
      <c r="BZ113" s="379">
        <v>4.4070000000000003E-3</v>
      </c>
      <c r="CA113" s="379">
        <v>1.585E-3</v>
      </c>
      <c r="CB113" s="379">
        <v>1.9480000000000001E-3</v>
      </c>
      <c r="CC113" s="379">
        <v>1.0702E-2</v>
      </c>
      <c r="CD113" s="379">
        <v>2.8140000000000001E-3</v>
      </c>
      <c r="CE113" s="379">
        <v>4.372E-3</v>
      </c>
      <c r="CF113" s="379">
        <v>2.81E-3</v>
      </c>
      <c r="CG113" s="379">
        <v>3.2859999999999999E-3</v>
      </c>
      <c r="CH113" s="379">
        <v>1.0219999999999999E-3</v>
      </c>
      <c r="CI113" s="379">
        <v>5.3249999999999999E-3</v>
      </c>
      <c r="CJ113" s="379">
        <v>4.2230000000000002E-3</v>
      </c>
      <c r="CK113" s="379">
        <v>1.3159999999999999E-3</v>
      </c>
      <c r="CL113" s="379">
        <v>8.5470000000000008E-3</v>
      </c>
      <c r="CM113" s="379">
        <v>2.6340000000000001E-3</v>
      </c>
      <c r="CN113" s="379">
        <v>9.6299999999999999E-4</v>
      </c>
      <c r="CO113" s="379">
        <v>8.1180000000000002E-3</v>
      </c>
      <c r="CP113" s="379">
        <v>9.3099999999999997E-4</v>
      </c>
      <c r="CQ113" s="379">
        <v>1.5169999999999999E-3</v>
      </c>
      <c r="CR113" s="379">
        <v>1.3299999999999999E-2</v>
      </c>
      <c r="CS113" s="379">
        <v>4.9849999999999998E-3</v>
      </c>
      <c r="CT113" s="379">
        <v>2.5850000000000001E-3</v>
      </c>
      <c r="CU113" s="379">
        <v>9.2429999999999995E-3</v>
      </c>
      <c r="CV113" s="379">
        <v>3.6380000000000002E-3</v>
      </c>
      <c r="CW113" s="379">
        <v>1.915E-3</v>
      </c>
      <c r="CX113" s="379">
        <v>4.104E-3</v>
      </c>
      <c r="CY113" s="379">
        <v>4.4539999999999996E-3</v>
      </c>
      <c r="CZ113" s="379">
        <v>1.4104999999999999E-2</v>
      </c>
      <c r="DA113" s="379">
        <v>1.9740000000000001E-3</v>
      </c>
      <c r="DB113" s="379">
        <v>6.5079999999999999E-3</v>
      </c>
      <c r="DC113" s="379">
        <v>1.7880000000000001E-3</v>
      </c>
      <c r="DD113" s="379">
        <v>1.4760000000000001E-3</v>
      </c>
      <c r="DE113" s="379">
        <v>6.3400000000000001E-3</v>
      </c>
      <c r="DF113" s="379">
        <v>9.6299999999999999E-4</v>
      </c>
      <c r="DG113" s="379">
        <v>1.0009239999999999</v>
      </c>
      <c r="DH113" s="386">
        <v>1.4283079999999999</v>
      </c>
    </row>
    <row r="114" spans="2:112" ht="13.5" customHeight="1">
      <c r="B114" s="280"/>
      <c r="C114" s="281" t="s">
        <v>259</v>
      </c>
      <c r="D114" s="383">
        <v>1.326476</v>
      </c>
      <c r="E114" s="383">
        <v>1.260915</v>
      </c>
      <c r="F114" s="383">
        <v>1.2698160000000001</v>
      </c>
      <c r="G114" s="383">
        <v>1.337037</v>
      </c>
      <c r="H114" s="383">
        <v>1.13612</v>
      </c>
      <c r="I114" s="383">
        <v>1.3388279999999999</v>
      </c>
      <c r="J114" s="383">
        <v>1.4967619999999999</v>
      </c>
      <c r="K114" s="383">
        <v>1.389089</v>
      </c>
      <c r="L114" s="383">
        <v>1.2095320000000001</v>
      </c>
      <c r="M114" s="383">
        <v>1.2947569999999999</v>
      </c>
      <c r="N114" s="383">
        <v>1</v>
      </c>
      <c r="O114" s="383">
        <v>1.186701</v>
      </c>
      <c r="P114" s="383">
        <v>1.1899550000000001</v>
      </c>
      <c r="Q114" s="383">
        <v>1.385705</v>
      </c>
      <c r="R114" s="383">
        <v>1.26939</v>
      </c>
      <c r="S114" s="383">
        <v>1.3760810000000001</v>
      </c>
      <c r="T114" s="383">
        <v>1.133948</v>
      </c>
      <c r="U114" s="383">
        <v>1.167316</v>
      </c>
      <c r="V114" s="383">
        <v>1.237968</v>
      </c>
      <c r="W114" s="383">
        <v>1.194556</v>
      </c>
      <c r="X114" s="383">
        <v>1</v>
      </c>
      <c r="Y114" s="383">
        <v>1.1875720000000001</v>
      </c>
      <c r="Z114" s="383">
        <v>1.1069739999999999</v>
      </c>
      <c r="AA114" s="383">
        <v>1</v>
      </c>
      <c r="AB114" s="383">
        <v>1.1901900000000001</v>
      </c>
      <c r="AC114" s="383">
        <v>1.1582589999999999</v>
      </c>
      <c r="AD114" s="383">
        <v>1.035947</v>
      </c>
      <c r="AE114" s="383">
        <v>1.160717</v>
      </c>
      <c r="AF114" s="383">
        <v>1.1789149999999999</v>
      </c>
      <c r="AG114" s="383">
        <v>1.1581790000000001</v>
      </c>
      <c r="AH114" s="383">
        <v>1.1855869999999999</v>
      </c>
      <c r="AI114" s="383">
        <v>1.191173</v>
      </c>
      <c r="AJ114" s="383">
        <v>1.3492379999999999</v>
      </c>
      <c r="AK114" s="383">
        <v>1.122301</v>
      </c>
      <c r="AL114" s="383">
        <v>1.28555</v>
      </c>
      <c r="AM114" s="383">
        <v>1.275434</v>
      </c>
      <c r="AN114" s="383">
        <v>1.126088</v>
      </c>
      <c r="AO114" s="383">
        <v>1.228483</v>
      </c>
      <c r="AP114" s="383">
        <v>1.136104</v>
      </c>
      <c r="AQ114" s="383">
        <v>1.253212</v>
      </c>
      <c r="AR114" s="383">
        <v>1.084805</v>
      </c>
      <c r="AS114" s="383">
        <v>1.20156</v>
      </c>
      <c r="AT114" s="383">
        <v>1.182717</v>
      </c>
      <c r="AU114" s="383">
        <v>1.1433549999999999</v>
      </c>
      <c r="AV114" s="383">
        <v>1.144209</v>
      </c>
      <c r="AW114" s="383">
        <v>1.172291</v>
      </c>
      <c r="AX114" s="383">
        <v>1.2105589999999999</v>
      </c>
      <c r="AY114" s="383">
        <v>1.183684</v>
      </c>
      <c r="AZ114" s="383">
        <v>1.1468419999999999</v>
      </c>
      <c r="BA114" s="383">
        <v>1.1418410000000001</v>
      </c>
      <c r="BB114" s="383">
        <v>1.1329480000000001</v>
      </c>
      <c r="BC114" s="383">
        <v>1.1642680000000001</v>
      </c>
      <c r="BD114" s="383">
        <v>1.14391</v>
      </c>
      <c r="BE114" s="383">
        <v>1</v>
      </c>
      <c r="BF114" s="383">
        <v>1</v>
      </c>
      <c r="BG114" s="383">
        <v>1</v>
      </c>
      <c r="BH114" s="383">
        <v>1.11006</v>
      </c>
      <c r="BI114" s="383">
        <v>1.111504</v>
      </c>
      <c r="BJ114" s="383">
        <v>1.137473</v>
      </c>
      <c r="BK114" s="383">
        <v>1.2324299999999999</v>
      </c>
      <c r="BL114" s="383">
        <v>1.703111</v>
      </c>
      <c r="BM114" s="383">
        <v>1.271136</v>
      </c>
      <c r="BN114" s="383">
        <v>1.2516210000000001</v>
      </c>
      <c r="BO114" s="383">
        <v>1.29959</v>
      </c>
      <c r="BP114" s="383">
        <v>1.2185090000000001</v>
      </c>
      <c r="BQ114" s="383">
        <v>1.3042290000000001</v>
      </c>
      <c r="BR114" s="383">
        <v>1.2282360000000001</v>
      </c>
      <c r="BS114" s="383">
        <v>1.432464</v>
      </c>
      <c r="BT114" s="383">
        <v>1.2679800000000001</v>
      </c>
      <c r="BU114" s="383">
        <v>1.3353299999999999</v>
      </c>
      <c r="BV114" s="383">
        <v>1.257045</v>
      </c>
      <c r="BW114" s="383">
        <v>1.217368</v>
      </c>
      <c r="BX114" s="383">
        <v>1.2333670000000001</v>
      </c>
      <c r="BY114" s="383">
        <v>1.103307</v>
      </c>
      <c r="BZ114" s="383">
        <v>1.262731</v>
      </c>
      <c r="CA114" s="383">
        <v>1.123618</v>
      </c>
      <c r="CB114" s="383">
        <v>1.514662</v>
      </c>
      <c r="CC114" s="383">
        <v>1.3633409999999999</v>
      </c>
      <c r="CD114" s="383">
        <v>1.2618279999999999</v>
      </c>
      <c r="CE114" s="383">
        <v>1.175352</v>
      </c>
      <c r="CF114" s="383">
        <v>1.2747120000000001</v>
      </c>
      <c r="CG114" s="383">
        <v>1.25667</v>
      </c>
      <c r="CH114" s="383">
        <v>1.163198</v>
      </c>
      <c r="CI114" s="383">
        <v>1.479222</v>
      </c>
      <c r="CJ114" s="383">
        <v>1.3494120000000001</v>
      </c>
      <c r="CK114" s="383">
        <v>1.2111179999999999</v>
      </c>
      <c r="CL114" s="383">
        <v>1.317143</v>
      </c>
      <c r="CM114" s="383">
        <v>1.255328</v>
      </c>
      <c r="CN114" s="383">
        <v>1.1996469999999999</v>
      </c>
      <c r="CO114" s="383">
        <v>1.163351</v>
      </c>
      <c r="CP114" s="383">
        <v>1.238686</v>
      </c>
      <c r="CQ114" s="383">
        <v>1.176625</v>
      </c>
      <c r="CR114" s="383">
        <v>1.313734</v>
      </c>
      <c r="CS114" s="383">
        <v>1.215633</v>
      </c>
      <c r="CT114" s="383">
        <v>1.1825479999999999</v>
      </c>
      <c r="CU114" s="383">
        <v>1.2333419999999999</v>
      </c>
      <c r="CV114" s="383">
        <v>1.2756179999999999</v>
      </c>
      <c r="CW114" s="383">
        <v>1.5552919999999999</v>
      </c>
      <c r="CX114" s="383">
        <v>1.1895960000000001</v>
      </c>
      <c r="CY114" s="383">
        <v>1.178005</v>
      </c>
      <c r="CZ114" s="383">
        <v>1.4450510000000001</v>
      </c>
      <c r="DA114" s="383">
        <v>1.3076570000000001</v>
      </c>
      <c r="DB114" s="383">
        <v>1.242945</v>
      </c>
      <c r="DC114" s="383">
        <v>1.2482390000000001</v>
      </c>
      <c r="DD114" s="383">
        <v>1.136433</v>
      </c>
      <c r="DE114" s="383">
        <v>1.227317</v>
      </c>
      <c r="DF114" s="383">
        <v>1.2835890000000001</v>
      </c>
      <c r="DG114" s="387">
        <v>1.305383</v>
      </c>
      <c r="DH114" s="228"/>
    </row>
  </sheetData>
  <sheetProtection sheet="1" selectLockedCells="1" selectUnlockedCells="1"/>
  <mergeCells count="2">
    <mergeCell ref="B4:C5"/>
    <mergeCell ref="B2:D2"/>
  </mergeCells>
  <phoneticPr fontId="9"/>
  <pageMargins left="0.78740157480314965" right="0.78740157480314965" top="0.78740157480314965" bottom="0.78740157480314965" header="0" footer="0.19685039370078741"/>
  <pageSetup paperSize="8" orientation="landscape" r:id="rId1"/>
  <headerFooter alignWithMargins="0">
    <oddFooter>&amp;P / &amp;N ﾍﾟｰｼﾞ</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B1:Y114"/>
  <sheetViews>
    <sheetView showGridLines="0" view="pageBreakPreview" zoomScale="160" zoomScaleNormal="100" zoomScaleSheetLayoutView="160" workbookViewId="0">
      <selection activeCell="E114" sqref="E114"/>
    </sheetView>
  </sheetViews>
  <sheetFormatPr defaultColWidth="10.125" defaultRowHeight="13.5" customHeight="1"/>
  <cols>
    <col min="1" max="1" width="1.625" style="147" customWidth="1"/>
    <col min="2" max="2" width="4.625" style="147" customWidth="1"/>
    <col min="3" max="3" width="26.625" style="147" customWidth="1"/>
    <col min="4" max="4" width="9.125" style="147" customWidth="1"/>
    <col min="5" max="5" width="10.625" style="147" customWidth="1"/>
    <col min="6" max="19" width="10.125" style="147" customWidth="1"/>
    <col min="20" max="25" width="10.125" style="147" hidden="1" customWidth="1"/>
    <col min="26" max="16384" width="10.125" style="147"/>
  </cols>
  <sheetData>
    <row r="1" spans="2:25" ht="15" customHeight="1"/>
    <row r="2" spans="2:25" ht="20.25" customHeight="1">
      <c r="B2" s="456" t="s">
        <v>87</v>
      </c>
      <c r="C2" s="457"/>
      <c r="D2" s="1"/>
    </row>
    <row r="3" spans="2:25" ht="18.75" customHeight="1">
      <c r="E3" s="148"/>
    </row>
    <row r="4" spans="2:25" ht="18.75" customHeight="1">
      <c r="B4" s="606"/>
      <c r="C4" s="612"/>
      <c r="D4" s="245"/>
      <c r="E4" s="250"/>
    </row>
    <row r="5" spans="2:25" s="167" customFormat="1" ht="36" customHeight="1">
      <c r="B5" s="610"/>
      <c r="C5" s="615"/>
      <c r="D5" s="282" t="s">
        <v>15</v>
      </c>
      <c r="E5" s="283" t="s">
        <v>21</v>
      </c>
      <c r="T5" s="284" t="s">
        <v>7</v>
      </c>
      <c r="U5" s="284"/>
      <c r="V5" s="284" t="s">
        <v>8</v>
      </c>
      <c r="W5" s="284"/>
      <c r="X5" s="284" t="s">
        <v>9</v>
      </c>
      <c r="Y5" s="285"/>
    </row>
    <row r="6" spans="2:25" ht="13.5" customHeight="1">
      <c r="B6" s="264" t="s">
        <v>479</v>
      </c>
      <c r="C6" s="286" t="s">
        <v>621</v>
      </c>
      <c r="D6" s="287">
        <f>取引基本表!DJ6</f>
        <v>17362</v>
      </c>
      <c r="E6" s="288">
        <f t="shared" ref="E6:E37" si="0">ROUND(D6/$D$114,6)</f>
        <v>9.9509999999999998E-3</v>
      </c>
      <c r="T6" s="289">
        <v>113706</v>
      </c>
      <c r="U6" s="290" t="s">
        <v>10</v>
      </c>
      <c r="V6" s="289">
        <v>124135</v>
      </c>
      <c r="W6" s="290" t="s">
        <v>10</v>
      </c>
      <c r="X6" s="289">
        <v>237841</v>
      </c>
      <c r="Y6" s="290" t="s">
        <v>10</v>
      </c>
    </row>
    <row r="7" spans="2:25" ht="13.5" customHeight="1">
      <c r="B7" s="70" t="s">
        <v>480</v>
      </c>
      <c r="C7" s="71" t="s">
        <v>437</v>
      </c>
      <c r="D7" s="291">
        <f>取引基本表!DJ7</f>
        <v>1288</v>
      </c>
      <c r="E7" s="278">
        <f t="shared" si="0"/>
        <v>7.3800000000000005E-4</v>
      </c>
      <c r="T7" s="289"/>
      <c r="U7" s="290"/>
      <c r="V7" s="289"/>
      <c r="W7" s="290"/>
      <c r="X7" s="289"/>
      <c r="Y7" s="290"/>
    </row>
    <row r="8" spans="2:25" ht="13.5" customHeight="1">
      <c r="B8" s="70" t="s">
        <v>481</v>
      </c>
      <c r="C8" s="71" t="s">
        <v>438</v>
      </c>
      <c r="D8" s="291">
        <f>取引基本表!DJ8</f>
        <v>932</v>
      </c>
      <c r="E8" s="278">
        <f t="shared" si="0"/>
        <v>5.3399999999999997E-4</v>
      </c>
      <c r="T8" s="289"/>
      <c r="U8" s="290"/>
      <c r="V8" s="289"/>
      <c r="W8" s="290"/>
      <c r="X8" s="289"/>
      <c r="Y8" s="290"/>
    </row>
    <row r="9" spans="2:25" ht="13.5" customHeight="1">
      <c r="B9" s="70" t="s">
        <v>482</v>
      </c>
      <c r="C9" s="71" t="s">
        <v>1</v>
      </c>
      <c r="D9" s="291">
        <f>取引基本表!DJ9</f>
        <v>973</v>
      </c>
      <c r="E9" s="278">
        <f t="shared" si="0"/>
        <v>5.5800000000000001E-4</v>
      </c>
      <c r="T9" s="289"/>
      <c r="U9" s="290"/>
      <c r="V9" s="289"/>
      <c r="W9" s="290"/>
      <c r="X9" s="289"/>
      <c r="Y9" s="290"/>
    </row>
    <row r="10" spans="2:25" ht="13.5" customHeight="1">
      <c r="B10" s="70" t="s">
        <v>483</v>
      </c>
      <c r="C10" s="71" t="s">
        <v>2</v>
      </c>
      <c r="D10" s="291">
        <f>取引基本表!DJ10</f>
        <v>1708</v>
      </c>
      <c r="E10" s="278">
        <f t="shared" si="0"/>
        <v>9.7900000000000005E-4</v>
      </c>
      <c r="T10" s="289"/>
      <c r="U10" s="290"/>
      <c r="V10" s="289"/>
      <c r="W10" s="290"/>
      <c r="X10" s="289"/>
      <c r="Y10" s="290"/>
    </row>
    <row r="11" spans="2:25" ht="13.5" customHeight="1">
      <c r="B11" s="70" t="s">
        <v>484</v>
      </c>
      <c r="C11" s="177" t="s">
        <v>622</v>
      </c>
      <c r="D11" s="291">
        <f>取引基本表!DJ11</f>
        <v>0</v>
      </c>
      <c r="E11" s="278">
        <f t="shared" si="0"/>
        <v>0</v>
      </c>
      <c r="T11" s="289"/>
      <c r="U11" s="290"/>
      <c r="V11" s="289"/>
      <c r="W11" s="290"/>
      <c r="X11" s="289"/>
      <c r="Y11" s="290"/>
    </row>
    <row r="12" spans="2:25" ht="13.5" customHeight="1">
      <c r="B12" s="70" t="s">
        <v>485</v>
      </c>
      <c r="C12" s="71" t="s">
        <v>740</v>
      </c>
      <c r="D12" s="291">
        <f>取引基本表!DJ12</f>
        <v>0</v>
      </c>
      <c r="E12" s="278">
        <f t="shared" si="0"/>
        <v>0</v>
      </c>
      <c r="T12" s="289"/>
      <c r="U12" s="290"/>
      <c r="V12" s="289"/>
      <c r="W12" s="290"/>
      <c r="X12" s="289"/>
      <c r="Y12" s="290"/>
    </row>
    <row r="13" spans="2:25" ht="13.5" customHeight="1">
      <c r="B13" s="70" t="s">
        <v>486</v>
      </c>
      <c r="C13" s="177" t="s">
        <v>439</v>
      </c>
      <c r="D13" s="291">
        <f>取引基本表!DJ13</f>
        <v>117662</v>
      </c>
      <c r="E13" s="278">
        <f t="shared" si="0"/>
        <v>6.7441000000000001E-2</v>
      </c>
      <c r="T13" s="289"/>
      <c r="U13" s="290"/>
      <c r="V13" s="289"/>
      <c r="W13" s="290"/>
      <c r="X13" s="289"/>
      <c r="Y13" s="290"/>
    </row>
    <row r="14" spans="2:25" ht="13.5" customHeight="1">
      <c r="B14" s="70" t="s">
        <v>487</v>
      </c>
      <c r="C14" s="177" t="s">
        <v>623</v>
      </c>
      <c r="D14" s="291">
        <f>取引基本表!DJ14</f>
        <v>23274</v>
      </c>
      <c r="E14" s="278">
        <f t="shared" si="0"/>
        <v>1.3339999999999999E-2</v>
      </c>
      <c r="T14" s="289"/>
      <c r="U14" s="290"/>
      <c r="V14" s="289"/>
      <c r="W14" s="290"/>
      <c r="X14" s="289"/>
      <c r="Y14" s="290"/>
    </row>
    <row r="15" spans="2:25" ht="13.5" customHeight="1">
      <c r="B15" s="70" t="s">
        <v>488</v>
      </c>
      <c r="C15" s="388" t="s">
        <v>624</v>
      </c>
      <c r="D15" s="291">
        <f>取引基本表!DJ15</f>
        <v>1177</v>
      </c>
      <c r="E15" s="278">
        <f t="shared" si="0"/>
        <v>6.7500000000000004E-4</v>
      </c>
      <c r="T15" s="289"/>
      <c r="U15" s="290"/>
      <c r="V15" s="289"/>
      <c r="W15" s="290"/>
      <c r="X15" s="289"/>
      <c r="Y15" s="290"/>
    </row>
    <row r="16" spans="2:25" ht="13.5" customHeight="1">
      <c r="B16" s="70" t="s">
        <v>489</v>
      </c>
      <c r="C16" s="71" t="s">
        <v>440</v>
      </c>
      <c r="D16" s="291">
        <f>取引基本表!DJ16</f>
        <v>16651</v>
      </c>
      <c r="E16" s="278">
        <f t="shared" si="0"/>
        <v>9.5440000000000004E-3</v>
      </c>
      <c r="T16" s="289"/>
      <c r="U16" s="290"/>
      <c r="V16" s="289"/>
      <c r="W16" s="290"/>
      <c r="X16" s="289"/>
      <c r="Y16" s="290"/>
    </row>
    <row r="17" spans="2:25" ht="13.5" customHeight="1">
      <c r="B17" s="70" t="s">
        <v>490</v>
      </c>
      <c r="C17" s="71" t="s">
        <v>441</v>
      </c>
      <c r="D17" s="291">
        <f>取引基本表!DJ17</f>
        <v>490</v>
      </c>
      <c r="E17" s="278">
        <f t="shared" si="0"/>
        <v>2.81E-4</v>
      </c>
      <c r="T17" s="289"/>
      <c r="U17" s="290"/>
      <c r="V17" s="289"/>
      <c r="W17" s="290"/>
      <c r="X17" s="289"/>
      <c r="Y17" s="290"/>
    </row>
    <row r="18" spans="2:25" ht="13.5" customHeight="1">
      <c r="B18" s="70" t="s">
        <v>491</v>
      </c>
      <c r="C18" s="71" t="s">
        <v>625</v>
      </c>
      <c r="D18" s="291">
        <f>取引基本表!DJ18</f>
        <v>32358</v>
      </c>
      <c r="E18" s="278">
        <f t="shared" si="0"/>
        <v>1.8547000000000001E-2</v>
      </c>
      <c r="T18" s="289"/>
      <c r="U18" s="290"/>
      <c r="V18" s="289"/>
      <c r="W18" s="290"/>
      <c r="X18" s="289"/>
      <c r="Y18" s="290"/>
    </row>
    <row r="19" spans="2:25" ht="13.5" customHeight="1">
      <c r="B19" s="70" t="s">
        <v>492</v>
      </c>
      <c r="C19" s="71" t="s">
        <v>626</v>
      </c>
      <c r="D19" s="291">
        <f>取引基本表!DJ19</f>
        <v>264</v>
      </c>
      <c r="E19" s="278">
        <f t="shared" si="0"/>
        <v>1.5100000000000001E-4</v>
      </c>
      <c r="T19" s="289"/>
      <c r="U19" s="290"/>
      <c r="V19" s="289"/>
      <c r="W19" s="290"/>
      <c r="X19" s="289"/>
      <c r="Y19" s="290"/>
    </row>
    <row r="20" spans="2:25" ht="13.5" customHeight="1">
      <c r="B20" s="70" t="s">
        <v>493</v>
      </c>
      <c r="C20" s="71" t="s">
        <v>442</v>
      </c>
      <c r="D20" s="291">
        <f>取引基本表!DJ20</f>
        <v>737</v>
      </c>
      <c r="E20" s="278">
        <f t="shared" si="0"/>
        <v>4.2200000000000001E-4</v>
      </c>
      <c r="T20" s="289"/>
      <c r="U20" s="290"/>
      <c r="V20" s="289"/>
      <c r="W20" s="290"/>
      <c r="X20" s="289"/>
      <c r="Y20" s="290"/>
    </row>
    <row r="21" spans="2:25" ht="13.5" customHeight="1">
      <c r="B21" s="70" t="s">
        <v>494</v>
      </c>
      <c r="C21" s="71" t="s">
        <v>627</v>
      </c>
      <c r="D21" s="291">
        <f>取引基本表!DJ21</f>
        <v>-461</v>
      </c>
      <c r="E21" s="278">
        <f t="shared" si="0"/>
        <v>-2.6400000000000002E-4</v>
      </c>
      <c r="T21" s="289"/>
      <c r="U21" s="290"/>
      <c r="V21" s="289"/>
      <c r="W21" s="290"/>
      <c r="X21" s="289"/>
      <c r="Y21" s="290"/>
    </row>
    <row r="22" spans="2:25" ht="13.5" customHeight="1">
      <c r="B22" s="70" t="s">
        <v>495</v>
      </c>
      <c r="C22" s="71" t="s">
        <v>628</v>
      </c>
      <c r="D22" s="291">
        <f>取引基本表!DJ22</f>
        <v>1699</v>
      </c>
      <c r="E22" s="278">
        <f t="shared" si="0"/>
        <v>9.7400000000000004E-4</v>
      </c>
      <c r="T22" s="289"/>
      <c r="U22" s="290"/>
      <c r="V22" s="289"/>
      <c r="W22" s="290"/>
      <c r="X22" s="289"/>
      <c r="Y22" s="290"/>
    </row>
    <row r="23" spans="2:25" ht="13.5" customHeight="1">
      <c r="B23" s="70" t="s">
        <v>496</v>
      </c>
      <c r="C23" s="71" t="s">
        <v>629</v>
      </c>
      <c r="D23" s="291">
        <f>取引基本表!DJ23</f>
        <v>189</v>
      </c>
      <c r="E23" s="278">
        <f t="shared" si="0"/>
        <v>1.08E-4</v>
      </c>
      <c r="T23" s="289"/>
      <c r="U23" s="290"/>
      <c r="V23" s="289"/>
      <c r="W23" s="290"/>
      <c r="X23" s="289"/>
      <c r="Y23" s="290"/>
    </row>
    <row r="24" spans="2:25" ht="13.5" customHeight="1">
      <c r="B24" s="70" t="s">
        <v>497</v>
      </c>
      <c r="C24" s="71" t="s">
        <v>443</v>
      </c>
      <c r="D24" s="291">
        <f>取引基本表!DJ24</f>
        <v>34</v>
      </c>
      <c r="E24" s="278">
        <f t="shared" si="0"/>
        <v>1.9000000000000001E-5</v>
      </c>
      <c r="T24" s="289"/>
      <c r="U24" s="290"/>
      <c r="V24" s="289"/>
      <c r="W24" s="290"/>
      <c r="X24" s="289"/>
      <c r="Y24" s="290"/>
    </row>
    <row r="25" spans="2:25" ht="13.5" customHeight="1">
      <c r="B25" s="70" t="s">
        <v>498</v>
      </c>
      <c r="C25" s="71" t="s">
        <v>630</v>
      </c>
      <c r="D25" s="291">
        <f>取引基本表!DJ25</f>
        <v>57</v>
      </c>
      <c r="E25" s="278">
        <f t="shared" si="0"/>
        <v>3.3000000000000003E-5</v>
      </c>
      <c r="T25" s="289">
        <v>23686</v>
      </c>
      <c r="U25" s="290" t="s">
        <v>10</v>
      </c>
      <c r="V25" s="289">
        <v>19464</v>
      </c>
      <c r="W25" s="290" t="s">
        <v>10</v>
      </c>
      <c r="X25" s="289">
        <v>43150</v>
      </c>
      <c r="Y25" s="290" t="s">
        <v>10</v>
      </c>
    </row>
    <row r="26" spans="2:25" ht="13.5" customHeight="1">
      <c r="B26" s="70" t="s">
        <v>499</v>
      </c>
      <c r="C26" s="71" t="s">
        <v>741</v>
      </c>
      <c r="D26" s="291">
        <f>取引基本表!DJ26</f>
        <v>0</v>
      </c>
      <c r="E26" s="278">
        <f t="shared" si="0"/>
        <v>0</v>
      </c>
      <c r="T26" s="289">
        <v>5652</v>
      </c>
      <c r="U26" s="290" t="s">
        <v>10</v>
      </c>
      <c r="V26" s="289">
        <v>63</v>
      </c>
      <c r="W26" s="290" t="s">
        <v>10</v>
      </c>
      <c r="X26" s="289">
        <v>5715</v>
      </c>
      <c r="Y26" s="290" t="s">
        <v>10</v>
      </c>
    </row>
    <row r="27" spans="2:25" ht="21.75" customHeight="1">
      <c r="B27" s="70" t="s">
        <v>500</v>
      </c>
      <c r="C27" s="71" t="s">
        <v>742</v>
      </c>
      <c r="D27" s="291">
        <f>取引基本表!DJ27</f>
        <v>1</v>
      </c>
      <c r="E27" s="278">
        <f t="shared" si="0"/>
        <v>9.9999999999999995E-7</v>
      </c>
      <c r="T27" s="289">
        <v>58066</v>
      </c>
      <c r="U27" s="290" t="s">
        <v>10</v>
      </c>
      <c r="V27" s="289">
        <v>-31758</v>
      </c>
      <c r="W27" s="290" t="s">
        <v>10</v>
      </c>
      <c r="X27" s="289">
        <v>26308</v>
      </c>
      <c r="Y27" s="290" t="s">
        <v>10</v>
      </c>
    </row>
    <row r="28" spans="2:25" ht="13.5" customHeight="1">
      <c r="B28" s="70" t="s">
        <v>501</v>
      </c>
      <c r="C28" s="71" t="s">
        <v>631</v>
      </c>
      <c r="D28" s="291">
        <f>取引基本表!DJ28</f>
        <v>0</v>
      </c>
      <c r="E28" s="278">
        <f t="shared" si="0"/>
        <v>0</v>
      </c>
      <c r="T28" s="289">
        <v>1243603</v>
      </c>
      <c r="U28" s="290" t="s">
        <v>10</v>
      </c>
      <c r="V28" s="289">
        <v>592005</v>
      </c>
      <c r="W28" s="290" t="s">
        <v>10</v>
      </c>
      <c r="X28" s="289">
        <v>1835608</v>
      </c>
      <c r="Y28" s="290" t="s">
        <v>10</v>
      </c>
    </row>
    <row r="29" spans="2:25" ht="13.5" customHeight="1">
      <c r="B29" s="70" t="s">
        <v>502</v>
      </c>
      <c r="C29" s="71" t="s">
        <v>632</v>
      </c>
      <c r="D29" s="291">
        <f>取引基本表!DJ29</f>
        <v>0</v>
      </c>
      <c r="E29" s="278">
        <f t="shared" si="0"/>
        <v>0</v>
      </c>
      <c r="T29" s="289">
        <v>72778</v>
      </c>
      <c r="U29" s="290" t="s">
        <v>10</v>
      </c>
      <c r="V29" s="289">
        <v>743586</v>
      </c>
      <c r="W29" s="290" t="s">
        <v>10</v>
      </c>
      <c r="X29" s="289">
        <v>816364</v>
      </c>
      <c r="Y29" s="290" t="s">
        <v>10</v>
      </c>
    </row>
    <row r="30" spans="2:25" ht="13.5" customHeight="1">
      <c r="B30" s="70" t="s">
        <v>503</v>
      </c>
      <c r="C30" s="71" t="s">
        <v>633</v>
      </c>
      <c r="D30" s="291">
        <f>取引基本表!DJ30</f>
        <v>13344</v>
      </c>
      <c r="E30" s="278">
        <f t="shared" si="0"/>
        <v>7.6480000000000003E-3</v>
      </c>
      <c r="T30" s="289">
        <v>135809</v>
      </c>
      <c r="U30" s="290" t="s">
        <v>10</v>
      </c>
      <c r="V30" s="289">
        <v>135205</v>
      </c>
      <c r="W30" s="290" t="s">
        <v>10</v>
      </c>
      <c r="X30" s="289">
        <v>271014</v>
      </c>
      <c r="Y30" s="290" t="s">
        <v>10</v>
      </c>
    </row>
    <row r="31" spans="2:25" ht="13.5" customHeight="1">
      <c r="B31" s="70" t="s">
        <v>504</v>
      </c>
      <c r="C31" s="388" t="s">
        <v>634</v>
      </c>
      <c r="D31" s="291">
        <f>取引基本表!DJ31</f>
        <v>9102</v>
      </c>
      <c r="E31" s="278">
        <f t="shared" si="0"/>
        <v>5.2170000000000003E-3</v>
      </c>
      <c r="T31" s="289">
        <v>256366</v>
      </c>
      <c r="U31" s="290" t="s">
        <v>10</v>
      </c>
      <c r="V31" s="289">
        <v>477880</v>
      </c>
      <c r="W31" s="290" t="s">
        <v>10</v>
      </c>
      <c r="X31" s="289">
        <v>734246</v>
      </c>
      <c r="Y31" s="290" t="s">
        <v>10</v>
      </c>
    </row>
    <row r="32" spans="2:25" ht="13.5" customHeight="1">
      <c r="B32" s="70" t="s">
        <v>505</v>
      </c>
      <c r="C32" s="71" t="s">
        <v>635</v>
      </c>
      <c r="D32" s="291">
        <f>取引基本表!DJ32</f>
        <v>21396</v>
      </c>
      <c r="E32" s="278">
        <f t="shared" si="0"/>
        <v>1.2264000000000001E-2</v>
      </c>
      <c r="T32" s="289">
        <v>196941</v>
      </c>
      <c r="U32" s="290" t="s">
        <v>10</v>
      </c>
      <c r="V32" s="289">
        <v>65423</v>
      </c>
      <c r="W32" s="290" t="s">
        <v>10</v>
      </c>
      <c r="X32" s="289">
        <v>262364</v>
      </c>
      <c r="Y32" s="290" t="s">
        <v>10</v>
      </c>
    </row>
    <row r="33" spans="2:25" ht="13.5" customHeight="1">
      <c r="B33" s="70" t="s">
        <v>506</v>
      </c>
      <c r="C33" s="71" t="s">
        <v>636</v>
      </c>
      <c r="D33" s="291">
        <f>取引基本表!DJ33</f>
        <v>-2</v>
      </c>
      <c r="E33" s="278">
        <f t="shared" si="0"/>
        <v>-9.9999999999999995E-7</v>
      </c>
      <c r="T33" s="289">
        <v>60876</v>
      </c>
      <c r="U33" s="290" t="s">
        <v>10</v>
      </c>
      <c r="V33" s="289">
        <v>441564</v>
      </c>
      <c r="W33" s="290" t="s">
        <v>10</v>
      </c>
      <c r="X33" s="289">
        <v>502440</v>
      </c>
      <c r="Y33" s="290" t="s">
        <v>10</v>
      </c>
    </row>
    <row r="34" spans="2:25" ht="13.5" customHeight="1">
      <c r="B34" s="70" t="s">
        <v>507</v>
      </c>
      <c r="C34" s="71" t="s">
        <v>444</v>
      </c>
      <c r="D34" s="291">
        <f>取引基本表!DJ34</f>
        <v>2345</v>
      </c>
      <c r="E34" s="278">
        <f t="shared" si="0"/>
        <v>1.3439999999999999E-3</v>
      </c>
      <c r="T34" s="289">
        <v>226431</v>
      </c>
      <c r="U34" s="290" t="s">
        <v>10</v>
      </c>
      <c r="V34" s="289">
        <v>77818</v>
      </c>
      <c r="W34" s="290" t="s">
        <v>10</v>
      </c>
      <c r="X34" s="289">
        <v>304249</v>
      </c>
      <c r="Y34" s="290" t="s">
        <v>10</v>
      </c>
    </row>
    <row r="35" spans="2:25" ht="13.5" customHeight="1">
      <c r="B35" s="70" t="s">
        <v>508</v>
      </c>
      <c r="C35" s="71" t="s">
        <v>445</v>
      </c>
      <c r="D35" s="291">
        <f>取引基本表!DJ35</f>
        <v>2508</v>
      </c>
      <c r="E35" s="278">
        <f t="shared" si="0"/>
        <v>1.438E-3</v>
      </c>
      <c r="T35" s="289">
        <v>97660</v>
      </c>
      <c r="U35" s="290" t="s">
        <v>10</v>
      </c>
      <c r="V35" s="289">
        <v>47107</v>
      </c>
      <c r="W35" s="290" t="s">
        <v>10</v>
      </c>
      <c r="X35" s="289">
        <v>144767</v>
      </c>
      <c r="Y35" s="290" t="s">
        <v>10</v>
      </c>
    </row>
    <row r="36" spans="2:25" ht="13.5" customHeight="1">
      <c r="B36" s="70" t="s">
        <v>509</v>
      </c>
      <c r="C36" s="71" t="s">
        <v>743</v>
      </c>
      <c r="D36" s="291">
        <f>取引基本表!DJ36</f>
        <v>7021</v>
      </c>
      <c r="E36" s="278">
        <f t="shared" si="0"/>
        <v>4.0239999999999998E-3</v>
      </c>
      <c r="T36" s="289">
        <v>4654</v>
      </c>
      <c r="U36" s="290" t="s">
        <v>10</v>
      </c>
      <c r="V36" s="289">
        <v>348871</v>
      </c>
      <c r="W36" s="290" t="s">
        <v>10</v>
      </c>
      <c r="X36" s="289">
        <v>353525</v>
      </c>
      <c r="Y36" s="290" t="s">
        <v>10</v>
      </c>
    </row>
    <row r="37" spans="2:25" ht="13.5" customHeight="1">
      <c r="B37" s="70" t="s">
        <v>510</v>
      </c>
      <c r="C37" s="71" t="s">
        <v>446</v>
      </c>
      <c r="D37" s="291">
        <f>取引基本表!DJ37</f>
        <v>30</v>
      </c>
      <c r="E37" s="278">
        <f t="shared" si="0"/>
        <v>1.7E-5</v>
      </c>
      <c r="T37" s="289">
        <v>560973</v>
      </c>
      <c r="U37" s="290" t="s">
        <v>10</v>
      </c>
      <c r="V37" s="289">
        <v>902791</v>
      </c>
      <c r="W37" s="290" t="s">
        <v>10</v>
      </c>
      <c r="X37" s="289">
        <v>1463764</v>
      </c>
      <c r="Y37" s="290" t="s">
        <v>10</v>
      </c>
    </row>
    <row r="38" spans="2:25" ht="13.5" customHeight="1">
      <c r="B38" s="70" t="s">
        <v>511</v>
      </c>
      <c r="C38" s="71" t="s">
        <v>447</v>
      </c>
      <c r="D38" s="291">
        <f>取引基本表!DJ38</f>
        <v>9</v>
      </c>
      <c r="E38" s="278">
        <f t="shared" ref="E38:E69" si="1">ROUND(D38/$D$114,6)</f>
        <v>5.0000000000000004E-6</v>
      </c>
      <c r="T38" s="289">
        <v>38423</v>
      </c>
      <c r="U38" s="290" t="s">
        <v>10</v>
      </c>
      <c r="V38" s="289">
        <v>-10674</v>
      </c>
      <c r="W38" s="290" t="s">
        <v>10</v>
      </c>
      <c r="X38" s="289">
        <v>27749</v>
      </c>
      <c r="Y38" s="290" t="s">
        <v>10</v>
      </c>
    </row>
    <row r="39" spans="2:25" ht="13.5" customHeight="1">
      <c r="B39" s="70" t="s">
        <v>512</v>
      </c>
      <c r="C39" s="71" t="s">
        <v>637</v>
      </c>
      <c r="D39" s="291">
        <f>取引基本表!DJ39</f>
        <v>102</v>
      </c>
      <c r="E39" s="278">
        <f t="shared" si="1"/>
        <v>5.8E-5</v>
      </c>
      <c r="T39" s="289"/>
      <c r="U39" s="290"/>
      <c r="V39" s="289"/>
      <c r="W39" s="290"/>
      <c r="X39" s="289"/>
      <c r="Y39" s="290"/>
    </row>
    <row r="40" spans="2:25" ht="13.5" customHeight="1">
      <c r="B40" s="70" t="s">
        <v>513</v>
      </c>
      <c r="C40" s="71" t="s">
        <v>448</v>
      </c>
      <c r="D40" s="291">
        <f>取引基本表!DJ40</f>
        <v>454</v>
      </c>
      <c r="E40" s="278">
        <f t="shared" si="1"/>
        <v>2.5999999999999998E-4</v>
      </c>
      <c r="T40" s="289"/>
      <c r="U40" s="290"/>
      <c r="V40" s="289"/>
      <c r="W40" s="290"/>
      <c r="X40" s="289"/>
      <c r="Y40" s="290"/>
    </row>
    <row r="41" spans="2:25" ht="13.5" customHeight="1">
      <c r="B41" s="70" t="s">
        <v>514</v>
      </c>
      <c r="C41" s="71" t="s">
        <v>449</v>
      </c>
      <c r="D41" s="291">
        <f>取引基本表!DJ41</f>
        <v>366</v>
      </c>
      <c r="E41" s="278">
        <f t="shared" si="1"/>
        <v>2.1000000000000001E-4</v>
      </c>
      <c r="T41" s="289"/>
      <c r="U41" s="290"/>
      <c r="V41" s="289"/>
      <c r="W41" s="290"/>
      <c r="X41" s="289"/>
      <c r="Y41" s="290"/>
    </row>
    <row r="42" spans="2:25" ht="13.5" customHeight="1">
      <c r="B42" s="70" t="s">
        <v>515</v>
      </c>
      <c r="C42" s="71" t="s">
        <v>450</v>
      </c>
      <c r="D42" s="291">
        <f>取引基本表!DJ42</f>
        <v>0</v>
      </c>
      <c r="E42" s="278">
        <f t="shared" si="1"/>
        <v>0</v>
      </c>
      <c r="T42" s="289"/>
      <c r="U42" s="290"/>
      <c r="V42" s="289"/>
      <c r="W42" s="290"/>
      <c r="X42" s="289"/>
      <c r="Y42" s="290"/>
    </row>
    <row r="43" spans="2:25" ht="13.5" customHeight="1">
      <c r="B43" s="70" t="s">
        <v>516</v>
      </c>
      <c r="C43" s="71" t="s">
        <v>744</v>
      </c>
      <c r="D43" s="291">
        <f>取引基本表!DJ43</f>
        <v>0</v>
      </c>
      <c r="E43" s="278">
        <f t="shared" si="1"/>
        <v>0</v>
      </c>
      <c r="T43" s="289"/>
      <c r="U43" s="290"/>
      <c r="V43" s="289"/>
      <c r="W43" s="290"/>
      <c r="X43" s="289"/>
      <c r="Y43" s="290"/>
    </row>
    <row r="44" spans="2:25" ht="13.5" customHeight="1">
      <c r="B44" s="70" t="s">
        <v>517</v>
      </c>
      <c r="C44" s="71" t="s">
        <v>638</v>
      </c>
      <c r="D44" s="291">
        <f>取引基本表!DJ44</f>
        <v>0</v>
      </c>
      <c r="E44" s="278">
        <f t="shared" si="1"/>
        <v>0</v>
      </c>
      <c r="T44" s="289"/>
      <c r="U44" s="290"/>
      <c r="V44" s="289"/>
      <c r="W44" s="290"/>
      <c r="X44" s="289"/>
      <c r="Y44" s="290"/>
    </row>
    <row r="45" spans="2:25" ht="13.5" customHeight="1">
      <c r="B45" s="70" t="s">
        <v>518</v>
      </c>
      <c r="C45" s="71" t="s">
        <v>451</v>
      </c>
      <c r="D45" s="291">
        <f>取引基本表!DJ45</f>
        <v>958</v>
      </c>
      <c r="E45" s="278">
        <f t="shared" si="1"/>
        <v>5.4900000000000001E-4</v>
      </c>
      <c r="T45" s="289"/>
      <c r="U45" s="290"/>
      <c r="V45" s="289"/>
      <c r="W45" s="290"/>
      <c r="X45" s="289"/>
      <c r="Y45" s="290"/>
    </row>
    <row r="46" spans="2:25" ht="13.5" customHeight="1">
      <c r="B46" s="70" t="s">
        <v>519</v>
      </c>
      <c r="C46" s="71" t="s">
        <v>452</v>
      </c>
      <c r="D46" s="291">
        <f>取引基本表!DJ46</f>
        <v>33</v>
      </c>
      <c r="E46" s="278">
        <f t="shared" si="1"/>
        <v>1.9000000000000001E-5</v>
      </c>
      <c r="T46" s="289"/>
      <c r="U46" s="290"/>
      <c r="V46" s="289"/>
      <c r="W46" s="290"/>
      <c r="X46" s="289"/>
      <c r="Y46" s="290"/>
    </row>
    <row r="47" spans="2:25" ht="13.5" customHeight="1">
      <c r="B47" s="70" t="s">
        <v>520</v>
      </c>
      <c r="C47" s="71" t="s">
        <v>745</v>
      </c>
      <c r="D47" s="291">
        <f>取引基本表!DJ47</f>
        <v>142</v>
      </c>
      <c r="E47" s="278">
        <f t="shared" si="1"/>
        <v>8.1000000000000004E-5</v>
      </c>
      <c r="T47" s="289"/>
      <c r="U47" s="290"/>
      <c r="V47" s="289"/>
      <c r="W47" s="290"/>
      <c r="X47" s="289"/>
      <c r="Y47" s="290"/>
    </row>
    <row r="48" spans="2:25" ht="13.5" customHeight="1">
      <c r="B48" s="70" t="s">
        <v>521</v>
      </c>
      <c r="C48" s="71" t="s">
        <v>453</v>
      </c>
      <c r="D48" s="291">
        <f>取引基本表!DJ48</f>
        <v>1304</v>
      </c>
      <c r="E48" s="278">
        <f t="shared" si="1"/>
        <v>7.4700000000000005E-4</v>
      </c>
      <c r="T48" s="289"/>
      <c r="U48" s="290"/>
      <c r="V48" s="289"/>
      <c r="W48" s="290"/>
      <c r="X48" s="289"/>
      <c r="Y48" s="290"/>
    </row>
    <row r="49" spans="2:25" ht="13.5" customHeight="1">
      <c r="B49" s="70" t="s">
        <v>522</v>
      </c>
      <c r="C49" s="71" t="s">
        <v>639</v>
      </c>
      <c r="D49" s="291">
        <f>取引基本表!DJ49</f>
        <v>73</v>
      </c>
      <c r="E49" s="278">
        <f t="shared" si="1"/>
        <v>4.1999999999999998E-5</v>
      </c>
      <c r="T49" s="289"/>
      <c r="U49" s="290"/>
      <c r="V49" s="289"/>
      <c r="W49" s="290"/>
      <c r="X49" s="289"/>
      <c r="Y49" s="290"/>
    </row>
    <row r="50" spans="2:25" ht="13.5" customHeight="1">
      <c r="B50" s="70" t="s">
        <v>523</v>
      </c>
      <c r="C50" s="71" t="s">
        <v>640</v>
      </c>
      <c r="D50" s="291">
        <f>取引基本表!DJ50</f>
        <v>33</v>
      </c>
      <c r="E50" s="278">
        <f t="shared" si="1"/>
        <v>1.9000000000000001E-5</v>
      </c>
      <c r="T50" s="289"/>
      <c r="U50" s="290"/>
      <c r="V50" s="289"/>
      <c r="W50" s="290"/>
      <c r="X50" s="289"/>
      <c r="Y50" s="290"/>
    </row>
    <row r="51" spans="2:25" ht="13.5" customHeight="1">
      <c r="B51" s="70" t="s">
        <v>524</v>
      </c>
      <c r="C51" s="71" t="s">
        <v>641</v>
      </c>
      <c r="D51" s="291">
        <f>取引基本表!DJ51</f>
        <v>509</v>
      </c>
      <c r="E51" s="278">
        <f t="shared" si="1"/>
        <v>2.92E-4</v>
      </c>
      <c r="T51" s="289"/>
      <c r="U51" s="290"/>
      <c r="V51" s="289"/>
      <c r="W51" s="290"/>
      <c r="X51" s="289"/>
      <c r="Y51" s="290"/>
    </row>
    <row r="52" spans="2:25" ht="13.5" customHeight="1">
      <c r="B52" s="70" t="s">
        <v>525</v>
      </c>
      <c r="C52" s="71" t="s">
        <v>642</v>
      </c>
      <c r="D52" s="291">
        <f>取引基本表!DJ52</f>
        <v>8</v>
      </c>
      <c r="E52" s="278">
        <f t="shared" si="1"/>
        <v>5.0000000000000004E-6</v>
      </c>
      <c r="T52" s="289"/>
      <c r="U52" s="290"/>
      <c r="V52" s="289"/>
      <c r="W52" s="290"/>
      <c r="X52" s="289"/>
      <c r="Y52" s="290"/>
    </row>
    <row r="53" spans="2:25" ht="13.5" customHeight="1">
      <c r="B53" s="70" t="s">
        <v>526</v>
      </c>
      <c r="C53" s="71" t="s">
        <v>643</v>
      </c>
      <c r="D53" s="291">
        <f>取引基本表!DJ53</f>
        <v>178</v>
      </c>
      <c r="E53" s="278">
        <f t="shared" si="1"/>
        <v>1.02E-4</v>
      </c>
      <c r="T53" s="289"/>
      <c r="U53" s="290"/>
      <c r="V53" s="289"/>
      <c r="W53" s="290"/>
      <c r="X53" s="289"/>
      <c r="Y53" s="290"/>
    </row>
    <row r="54" spans="2:25" ht="13.5" customHeight="1">
      <c r="B54" s="70" t="s">
        <v>527</v>
      </c>
      <c r="C54" s="71" t="s">
        <v>644</v>
      </c>
      <c r="D54" s="291">
        <f>取引基本表!DJ54</f>
        <v>54</v>
      </c>
      <c r="E54" s="278">
        <f t="shared" si="1"/>
        <v>3.1000000000000001E-5</v>
      </c>
      <c r="T54" s="289"/>
      <c r="U54" s="290"/>
      <c r="V54" s="289"/>
      <c r="W54" s="290"/>
      <c r="X54" s="289"/>
      <c r="Y54" s="290"/>
    </row>
    <row r="55" spans="2:25" ht="13.5" customHeight="1">
      <c r="B55" s="70" t="s">
        <v>528</v>
      </c>
      <c r="C55" s="71" t="s">
        <v>645</v>
      </c>
      <c r="D55" s="291">
        <f>取引基本表!DJ55</f>
        <v>13078</v>
      </c>
      <c r="E55" s="278">
        <f t="shared" si="1"/>
        <v>7.4960000000000001E-3</v>
      </c>
      <c r="T55" s="289"/>
      <c r="U55" s="290"/>
      <c r="V55" s="289"/>
      <c r="W55" s="290"/>
      <c r="X55" s="289"/>
      <c r="Y55" s="290"/>
    </row>
    <row r="56" spans="2:25" ht="13.5" customHeight="1">
      <c r="B56" s="70" t="s">
        <v>529</v>
      </c>
      <c r="C56" s="71" t="s">
        <v>646</v>
      </c>
      <c r="D56" s="291">
        <f>取引基本表!DJ56</f>
        <v>3674</v>
      </c>
      <c r="E56" s="278">
        <f t="shared" si="1"/>
        <v>2.1059999999999998E-3</v>
      </c>
      <c r="T56" s="289"/>
      <c r="U56" s="290"/>
      <c r="V56" s="289"/>
      <c r="W56" s="290"/>
      <c r="X56" s="289"/>
      <c r="Y56" s="290"/>
    </row>
    <row r="57" spans="2:25" ht="13.5" customHeight="1">
      <c r="B57" s="70" t="s">
        <v>530</v>
      </c>
      <c r="C57" s="71" t="s">
        <v>647</v>
      </c>
      <c r="D57" s="291">
        <f>取引基本表!DJ57</f>
        <v>3251</v>
      </c>
      <c r="E57" s="278">
        <f t="shared" si="1"/>
        <v>1.8630000000000001E-3</v>
      </c>
      <c r="T57" s="289"/>
      <c r="U57" s="290"/>
      <c r="V57" s="289"/>
      <c r="W57" s="290"/>
      <c r="X57" s="289"/>
      <c r="Y57" s="290"/>
    </row>
    <row r="58" spans="2:25" ht="13.5" customHeight="1">
      <c r="B58" s="70" t="s">
        <v>531</v>
      </c>
      <c r="C58" s="71" t="s">
        <v>746</v>
      </c>
      <c r="D58" s="291">
        <f>取引基本表!DJ58</f>
        <v>14786</v>
      </c>
      <c r="E58" s="278">
        <f t="shared" si="1"/>
        <v>8.4749999999999999E-3</v>
      </c>
      <c r="T58" s="289"/>
      <c r="U58" s="290"/>
      <c r="V58" s="289"/>
      <c r="W58" s="290"/>
      <c r="X58" s="289"/>
      <c r="Y58" s="290"/>
    </row>
    <row r="59" spans="2:25" ht="13.5" customHeight="1">
      <c r="B59" s="70" t="s">
        <v>532</v>
      </c>
      <c r="C59" s="71" t="s">
        <v>648</v>
      </c>
      <c r="D59" s="291">
        <f>取引基本表!DJ59</f>
        <v>6085</v>
      </c>
      <c r="E59" s="278">
        <f t="shared" si="1"/>
        <v>3.4880000000000002E-3</v>
      </c>
      <c r="T59" s="289"/>
      <c r="U59" s="290"/>
      <c r="V59" s="289"/>
      <c r="W59" s="290"/>
      <c r="X59" s="289"/>
      <c r="Y59" s="290"/>
    </row>
    <row r="60" spans="2:25" ht="13.5" customHeight="1">
      <c r="B60" s="70" t="s">
        <v>533</v>
      </c>
      <c r="C60" s="71" t="s">
        <v>649</v>
      </c>
      <c r="D60" s="291">
        <f>取引基本表!DJ60</f>
        <v>28051</v>
      </c>
      <c r="E60" s="278">
        <f t="shared" si="1"/>
        <v>1.6077999999999999E-2</v>
      </c>
      <c r="T60" s="289"/>
      <c r="U60" s="290"/>
      <c r="V60" s="289"/>
      <c r="W60" s="290"/>
      <c r="X60" s="289"/>
      <c r="Y60" s="290"/>
    </row>
    <row r="61" spans="2:25" ht="13.5" customHeight="1">
      <c r="B61" s="70" t="s">
        <v>534</v>
      </c>
      <c r="C61" s="71" t="s">
        <v>650</v>
      </c>
      <c r="D61" s="291">
        <f>取引基本表!DJ61</f>
        <v>2621</v>
      </c>
      <c r="E61" s="278">
        <f t="shared" si="1"/>
        <v>1.5020000000000001E-3</v>
      </c>
      <c r="T61" s="289"/>
      <c r="U61" s="290"/>
      <c r="V61" s="289"/>
      <c r="W61" s="290"/>
      <c r="X61" s="289"/>
      <c r="Y61" s="290"/>
    </row>
    <row r="62" spans="2:25" ht="13.5" customHeight="1">
      <c r="B62" s="70" t="s">
        <v>535</v>
      </c>
      <c r="C62" s="71" t="s">
        <v>651</v>
      </c>
      <c r="D62" s="291">
        <f>取引基本表!DJ62</f>
        <v>53</v>
      </c>
      <c r="E62" s="278">
        <f t="shared" si="1"/>
        <v>3.0000000000000001E-5</v>
      </c>
      <c r="T62" s="289"/>
      <c r="U62" s="290"/>
      <c r="V62" s="289"/>
      <c r="W62" s="290"/>
      <c r="X62" s="289"/>
      <c r="Y62" s="290"/>
    </row>
    <row r="63" spans="2:25" ht="13.5" customHeight="1">
      <c r="B63" s="70" t="s">
        <v>536</v>
      </c>
      <c r="C63" s="71" t="s">
        <v>454</v>
      </c>
      <c r="D63" s="291">
        <f>取引基本表!DJ63</f>
        <v>434</v>
      </c>
      <c r="E63" s="278">
        <f t="shared" si="1"/>
        <v>2.4899999999999998E-4</v>
      </c>
      <c r="T63" s="289"/>
      <c r="U63" s="290"/>
      <c r="V63" s="289"/>
      <c r="W63" s="290"/>
      <c r="X63" s="289"/>
      <c r="Y63" s="290"/>
    </row>
    <row r="64" spans="2:25" ht="13.5" customHeight="1">
      <c r="B64" s="70" t="s">
        <v>537</v>
      </c>
      <c r="C64" s="71" t="s">
        <v>455</v>
      </c>
      <c r="D64" s="291">
        <f>取引基本表!DJ64</f>
        <v>650</v>
      </c>
      <c r="E64" s="278">
        <f t="shared" si="1"/>
        <v>3.7300000000000001E-4</v>
      </c>
      <c r="T64" s="289"/>
      <c r="U64" s="290"/>
      <c r="V64" s="289"/>
      <c r="W64" s="290"/>
      <c r="X64" s="289"/>
      <c r="Y64" s="290"/>
    </row>
    <row r="65" spans="2:25" ht="13.5" customHeight="1">
      <c r="B65" s="70" t="s">
        <v>538</v>
      </c>
      <c r="C65" s="71" t="s">
        <v>91</v>
      </c>
      <c r="D65" s="291">
        <f>取引基本表!DJ65</f>
        <v>7347</v>
      </c>
      <c r="E65" s="278">
        <f t="shared" si="1"/>
        <v>4.2110000000000003E-3</v>
      </c>
      <c r="T65" s="289"/>
      <c r="U65" s="290"/>
      <c r="V65" s="289"/>
      <c r="W65" s="290"/>
      <c r="X65" s="289"/>
      <c r="Y65" s="290"/>
    </row>
    <row r="66" spans="2:25" ht="13.5" customHeight="1">
      <c r="B66" s="70" t="s">
        <v>539</v>
      </c>
      <c r="C66" s="71" t="s">
        <v>652</v>
      </c>
      <c r="D66" s="291">
        <f>取引基本表!DJ66</f>
        <v>344</v>
      </c>
      <c r="E66" s="278">
        <f t="shared" si="1"/>
        <v>1.9699999999999999E-4</v>
      </c>
      <c r="T66" s="289"/>
      <c r="U66" s="290"/>
      <c r="V66" s="289"/>
      <c r="W66" s="290"/>
      <c r="X66" s="289"/>
      <c r="Y66" s="290"/>
    </row>
    <row r="67" spans="2:25" ht="13.5" customHeight="1">
      <c r="B67" s="70" t="s">
        <v>540</v>
      </c>
      <c r="C67" s="71" t="s">
        <v>653</v>
      </c>
      <c r="D67" s="291">
        <f>取引基本表!DJ67</f>
        <v>0</v>
      </c>
      <c r="E67" s="278">
        <f t="shared" si="1"/>
        <v>0</v>
      </c>
      <c r="T67" s="289"/>
      <c r="U67" s="290"/>
      <c r="V67" s="289"/>
      <c r="W67" s="290"/>
      <c r="X67" s="289"/>
      <c r="Y67" s="290"/>
    </row>
    <row r="68" spans="2:25" ht="13.5" customHeight="1">
      <c r="B68" s="70" t="s">
        <v>541</v>
      </c>
      <c r="C68" s="71" t="s">
        <v>456</v>
      </c>
      <c r="D68" s="291">
        <f>取引基本表!DJ68</f>
        <v>0</v>
      </c>
      <c r="E68" s="278">
        <f t="shared" si="1"/>
        <v>0</v>
      </c>
      <c r="T68" s="289"/>
      <c r="U68" s="290"/>
      <c r="V68" s="289"/>
      <c r="W68" s="290"/>
      <c r="X68" s="289"/>
      <c r="Y68" s="290"/>
    </row>
    <row r="69" spans="2:25" ht="13.5" customHeight="1">
      <c r="B69" s="70" t="s">
        <v>542</v>
      </c>
      <c r="C69" s="71" t="s">
        <v>457</v>
      </c>
      <c r="D69" s="291">
        <f>取引基本表!DJ69</f>
        <v>0</v>
      </c>
      <c r="E69" s="278">
        <f t="shared" si="1"/>
        <v>0</v>
      </c>
      <c r="T69" s="289"/>
      <c r="U69" s="290"/>
      <c r="V69" s="289"/>
      <c r="W69" s="290"/>
      <c r="X69" s="289"/>
      <c r="Y69" s="290"/>
    </row>
    <row r="70" spans="2:25" ht="13.5" customHeight="1">
      <c r="B70" s="70" t="s">
        <v>543</v>
      </c>
      <c r="C70" s="71" t="s">
        <v>458</v>
      </c>
      <c r="D70" s="291">
        <f>取引基本表!DJ70</f>
        <v>0</v>
      </c>
      <c r="E70" s="278">
        <f t="shared" ref="E70:E110" si="2">ROUND(D70/$D$114,6)</f>
        <v>0</v>
      </c>
      <c r="T70" s="289"/>
      <c r="U70" s="290"/>
      <c r="V70" s="289"/>
      <c r="W70" s="290"/>
      <c r="X70" s="289"/>
      <c r="Y70" s="290"/>
    </row>
    <row r="71" spans="2:25" ht="13.5" customHeight="1">
      <c r="B71" s="70" t="s">
        <v>544</v>
      </c>
      <c r="C71" s="71" t="s">
        <v>459</v>
      </c>
      <c r="D71" s="291">
        <f>取引基本表!DJ71</f>
        <v>30716</v>
      </c>
      <c r="E71" s="278">
        <f t="shared" si="2"/>
        <v>1.7606E-2</v>
      </c>
      <c r="T71" s="289"/>
      <c r="U71" s="290"/>
      <c r="V71" s="289"/>
      <c r="W71" s="290"/>
      <c r="X71" s="289"/>
      <c r="Y71" s="290"/>
    </row>
    <row r="72" spans="2:25" ht="13.5" customHeight="1">
      <c r="B72" s="70" t="s">
        <v>545</v>
      </c>
      <c r="C72" s="71" t="s">
        <v>460</v>
      </c>
      <c r="D72" s="291">
        <f>取引基本表!DJ72</f>
        <v>5783</v>
      </c>
      <c r="E72" s="278">
        <f t="shared" si="2"/>
        <v>3.3149999999999998E-3</v>
      </c>
      <c r="T72" s="289"/>
      <c r="U72" s="290"/>
      <c r="V72" s="289"/>
      <c r="W72" s="290"/>
      <c r="X72" s="289"/>
      <c r="Y72" s="290"/>
    </row>
    <row r="73" spans="2:25" ht="13.5" customHeight="1">
      <c r="B73" s="70" t="s">
        <v>546</v>
      </c>
      <c r="C73" s="71" t="s">
        <v>461</v>
      </c>
      <c r="D73" s="291">
        <f>取引基本表!DJ73</f>
        <v>16068</v>
      </c>
      <c r="E73" s="278">
        <f t="shared" si="2"/>
        <v>9.2099999999999994E-3</v>
      </c>
      <c r="T73" s="289"/>
      <c r="U73" s="290"/>
      <c r="V73" s="289"/>
      <c r="W73" s="290"/>
      <c r="X73" s="289"/>
      <c r="Y73" s="290"/>
    </row>
    <row r="74" spans="2:25" ht="13.5" customHeight="1">
      <c r="B74" s="70" t="s">
        <v>547</v>
      </c>
      <c r="C74" s="71" t="s">
        <v>462</v>
      </c>
      <c r="D74" s="291">
        <f>取引基本表!DJ74</f>
        <v>18771</v>
      </c>
      <c r="E74" s="278">
        <f t="shared" si="2"/>
        <v>1.0758999999999999E-2</v>
      </c>
      <c r="T74" s="289"/>
      <c r="U74" s="290"/>
      <c r="V74" s="289"/>
      <c r="W74" s="290"/>
      <c r="X74" s="289"/>
      <c r="Y74" s="290"/>
    </row>
    <row r="75" spans="2:25" ht="13.5" customHeight="1">
      <c r="B75" s="70" t="s">
        <v>548</v>
      </c>
      <c r="C75" s="71" t="s">
        <v>3</v>
      </c>
      <c r="D75" s="291">
        <f>取引基本表!DJ75</f>
        <v>252392</v>
      </c>
      <c r="E75" s="278">
        <f t="shared" si="2"/>
        <v>0.14466399999999999</v>
      </c>
      <c r="T75" s="289"/>
      <c r="U75" s="290"/>
      <c r="V75" s="289"/>
      <c r="W75" s="290"/>
      <c r="X75" s="289"/>
      <c r="Y75" s="290"/>
    </row>
    <row r="76" spans="2:25" ht="13.5" customHeight="1">
      <c r="B76" s="70" t="s">
        <v>549</v>
      </c>
      <c r="C76" s="71" t="s">
        <v>4</v>
      </c>
      <c r="D76" s="291">
        <f>取引基本表!DJ76</f>
        <v>102817</v>
      </c>
      <c r="E76" s="278">
        <f t="shared" si="2"/>
        <v>5.8931999999999998E-2</v>
      </c>
      <c r="T76" s="289"/>
      <c r="U76" s="290"/>
      <c r="V76" s="289"/>
      <c r="W76" s="290"/>
      <c r="X76" s="289"/>
      <c r="Y76" s="290"/>
    </row>
    <row r="77" spans="2:25" ht="13.5" customHeight="1">
      <c r="B77" s="70" t="s">
        <v>550</v>
      </c>
      <c r="C77" s="71" t="s">
        <v>463</v>
      </c>
      <c r="D77" s="291">
        <f>取引基本表!DJ77</f>
        <v>2467</v>
      </c>
      <c r="E77" s="278">
        <f t="shared" si="2"/>
        <v>1.4139999999999999E-3</v>
      </c>
      <c r="T77" s="289"/>
      <c r="U77" s="290"/>
      <c r="V77" s="289"/>
      <c r="W77" s="290"/>
      <c r="X77" s="289"/>
      <c r="Y77" s="290"/>
    </row>
    <row r="78" spans="2:25" ht="13.5" customHeight="1">
      <c r="B78" s="70" t="s">
        <v>551</v>
      </c>
      <c r="C78" s="71" t="s">
        <v>464</v>
      </c>
      <c r="D78" s="291">
        <f>取引基本表!DJ78</f>
        <v>45789</v>
      </c>
      <c r="E78" s="278">
        <f t="shared" si="2"/>
        <v>2.6245000000000001E-2</v>
      </c>
      <c r="T78" s="289"/>
      <c r="U78" s="290"/>
      <c r="V78" s="289"/>
      <c r="W78" s="290"/>
      <c r="X78" s="289"/>
      <c r="Y78" s="290"/>
    </row>
    <row r="79" spans="2:25" ht="13.5" customHeight="1">
      <c r="B79" s="70" t="s">
        <v>552</v>
      </c>
      <c r="C79" s="71" t="s">
        <v>654</v>
      </c>
      <c r="D79" s="291">
        <f>取引基本表!DJ79</f>
        <v>333922</v>
      </c>
      <c r="E79" s="278">
        <f t="shared" si="2"/>
        <v>0.19139500000000001</v>
      </c>
      <c r="T79" s="289"/>
      <c r="U79" s="290"/>
      <c r="V79" s="289"/>
      <c r="W79" s="290"/>
      <c r="X79" s="289"/>
      <c r="Y79" s="290"/>
    </row>
    <row r="80" spans="2:25" ht="13.5" customHeight="1">
      <c r="B80" s="70" t="s">
        <v>553</v>
      </c>
      <c r="C80" s="71" t="s">
        <v>465</v>
      </c>
      <c r="D80" s="291">
        <f>取引基本表!DJ80</f>
        <v>13631</v>
      </c>
      <c r="E80" s="278">
        <f t="shared" si="2"/>
        <v>7.8130000000000005E-3</v>
      </c>
      <c r="T80" s="289"/>
      <c r="U80" s="290"/>
      <c r="V80" s="289"/>
      <c r="W80" s="290"/>
      <c r="X80" s="289"/>
      <c r="Y80" s="290"/>
    </row>
    <row r="81" spans="2:25" ht="13.5" customHeight="1">
      <c r="B81" s="70" t="s">
        <v>554</v>
      </c>
      <c r="C81" s="71" t="s">
        <v>655</v>
      </c>
      <c r="D81" s="291">
        <f>取引基本表!DJ81</f>
        <v>22546</v>
      </c>
      <c r="E81" s="278">
        <f t="shared" si="2"/>
        <v>1.2923E-2</v>
      </c>
      <c r="T81" s="289"/>
      <c r="U81" s="290"/>
      <c r="V81" s="289"/>
      <c r="W81" s="290"/>
      <c r="X81" s="289"/>
      <c r="Y81" s="290"/>
    </row>
    <row r="82" spans="2:25" ht="13.5" customHeight="1">
      <c r="B82" s="70" t="s">
        <v>555</v>
      </c>
      <c r="C82" s="71" t="s">
        <v>466</v>
      </c>
      <c r="D82" s="291">
        <f>取引基本表!DJ82</f>
        <v>0</v>
      </c>
      <c r="E82" s="278">
        <f t="shared" si="2"/>
        <v>0</v>
      </c>
      <c r="T82" s="289"/>
      <c r="U82" s="290"/>
      <c r="V82" s="289"/>
      <c r="W82" s="290"/>
      <c r="X82" s="289"/>
      <c r="Y82" s="290"/>
    </row>
    <row r="83" spans="2:25" ht="13.5" customHeight="1">
      <c r="B83" s="70" t="s">
        <v>556</v>
      </c>
      <c r="C83" s="71" t="s">
        <v>467</v>
      </c>
      <c r="D83" s="291">
        <f>取引基本表!DJ83</f>
        <v>1684</v>
      </c>
      <c r="E83" s="278">
        <f t="shared" si="2"/>
        <v>9.6500000000000004E-4</v>
      </c>
      <c r="T83" s="289"/>
      <c r="U83" s="290"/>
      <c r="V83" s="289"/>
      <c r="W83" s="290"/>
      <c r="X83" s="289"/>
      <c r="Y83" s="290"/>
    </row>
    <row r="84" spans="2:25" ht="13.5" customHeight="1">
      <c r="B84" s="70" t="s">
        <v>557</v>
      </c>
      <c r="C84" s="71" t="s">
        <v>468</v>
      </c>
      <c r="D84" s="291">
        <f>取引基本表!DJ84</f>
        <v>2645</v>
      </c>
      <c r="E84" s="278">
        <f t="shared" si="2"/>
        <v>1.516E-3</v>
      </c>
      <c r="T84" s="289"/>
      <c r="U84" s="290"/>
      <c r="V84" s="289"/>
      <c r="W84" s="290"/>
      <c r="X84" s="289"/>
      <c r="Y84" s="290"/>
    </row>
    <row r="85" spans="2:25" ht="13.5" customHeight="1">
      <c r="B85" s="70" t="s">
        <v>558</v>
      </c>
      <c r="C85" s="71" t="s">
        <v>656</v>
      </c>
      <c r="D85" s="291">
        <f>取引基本表!DJ85</f>
        <v>963</v>
      </c>
      <c r="E85" s="278">
        <f t="shared" si="2"/>
        <v>5.5199999999999997E-4</v>
      </c>
      <c r="T85" s="289"/>
      <c r="U85" s="290"/>
      <c r="V85" s="289"/>
      <c r="W85" s="290"/>
      <c r="X85" s="289"/>
      <c r="Y85" s="290"/>
    </row>
    <row r="86" spans="2:25" ht="13.5" customHeight="1">
      <c r="B86" s="70" t="s">
        <v>559</v>
      </c>
      <c r="C86" s="71" t="s">
        <v>469</v>
      </c>
      <c r="D86" s="291">
        <f>取引基本表!DJ86</f>
        <v>2281</v>
      </c>
      <c r="E86" s="278">
        <f t="shared" si="2"/>
        <v>1.307E-3</v>
      </c>
      <c r="T86" s="289"/>
      <c r="U86" s="290"/>
      <c r="V86" s="289"/>
      <c r="W86" s="290"/>
      <c r="X86" s="289"/>
      <c r="Y86" s="290"/>
    </row>
    <row r="87" spans="2:25" ht="13.5" customHeight="1">
      <c r="B87" s="70" t="s">
        <v>560</v>
      </c>
      <c r="C87" s="71" t="s">
        <v>657</v>
      </c>
      <c r="D87" s="291">
        <f>取引基本表!DJ87</f>
        <v>13444</v>
      </c>
      <c r="E87" s="278">
        <f t="shared" si="2"/>
        <v>7.7060000000000002E-3</v>
      </c>
      <c r="T87" s="289"/>
      <c r="U87" s="290"/>
      <c r="V87" s="289"/>
      <c r="W87" s="290"/>
      <c r="X87" s="289"/>
      <c r="Y87" s="290"/>
    </row>
    <row r="88" spans="2:25" ht="13.5" customHeight="1">
      <c r="B88" s="70" t="s">
        <v>561</v>
      </c>
      <c r="C88" s="71" t="s">
        <v>658</v>
      </c>
      <c r="D88" s="291">
        <f>取引基本表!DJ88</f>
        <v>849</v>
      </c>
      <c r="E88" s="278">
        <f t="shared" si="2"/>
        <v>4.8700000000000002E-4</v>
      </c>
      <c r="T88" s="289"/>
      <c r="U88" s="290"/>
      <c r="V88" s="289"/>
      <c r="W88" s="290"/>
      <c r="X88" s="289"/>
      <c r="Y88" s="290"/>
    </row>
    <row r="89" spans="2:25" ht="13.5" customHeight="1">
      <c r="B89" s="70" t="s">
        <v>562</v>
      </c>
      <c r="C89" s="71" t="s">
        <v>470</v>
      </c>
      <c r="D89" s="291">
        <f>取引基本表!DJ89</f>
        <v>46747</v>
      </c>
      <c r="E89" s="278">
        <f t="shared" si="2"/>
        <v>2.6793999999999998E-2</v>
      </c>
      <c r="T89" s="289"/>
      <c r="U89" s="290"/>
      <c r="V89" s="289"/>
      <c r="W89" s="290"/>
      <c r="X89" s="289"/>
      <c r="Y89" s="290"/>
    </row>
    <row r="90" spans="2:25" ht="13.5" customHeight="1">
      <c r="B90" s="70" t="s">
        <v>563</v>
      </c>
      <c r="C90" s="71" t="s">
        <v>471</v>
      </c>
      <c r="D90" s="291">
        <f>取引基本表!DJ90</f>
        <v>8545</v>
      </c>
      <c r="E90" s="278">
        <f t="shared" si="2"/>
        <v>4.8979999999999996E-3</v>
      </c>
      <c r="T90" s="289"/>
      <c r="U90" s="290"/>
      <c r="V90" s="289"/>
      <c r="W90" s="290"/>
      <c r="X90" s="289"/>
      <c r="Y90" s="290"/>
    </row>
    <row r="91" spans="2:25" ht="13.5" customHeight="1">
      <c r="B91" s="70" t="s">
        <v>564</v>
      </c>
      <c r="C91" s="71" t="s">
        <v>659</v>
      </c>
      <c r="D91" s="291">
        <f>取引基本表!DJ91</f>
        <v>16371</v>
      </c>
      <c r="E91" s="278">
        <f t="shared" si="2"/>
        <v>9.3830000000000007E-3</v>
      </c>
      <c r="T91" s="289"/>
      <c r="U91" s="290"/>
      <c r="V91" s="289"/>
      <c r="W91" s="290"/>
      <c r="X91" s="289"/>
      <c r="Y91" s="290"/>
    </row>
    <row r="92" spans="2:25" ht="13.5" customHeight="1">
      <c r="B92" s="70" t="s">
        <v>565</v>
      </c>
      <c r="C92" s="71" t="s">
        <v>660</v>
      </c>
      <c r="D92" s="291">
        <f>取引基本表!DJ92</f>
        <v>9670</v>
      </c>
      <c r="E92" s="278">
        <f t="shared" si="2"/>
        <v>5.5430000000000002E-3</v>
      </c>
      <c r="T92" s="289"/>
      <c r="U92" s="290"/>
      <c r="V92" s="289"/>
      <c r="W92" s="290"/>
      <c r="X92" s="289"/>
      <c r="Y92" s="290"/>
    </row>
    <row r="93" spans="2:25" ht="13.5" customHeight="1">
      <c r="B93" s="70" t="s">
        <v>566</v>
      </c>
      <c r="C93" s="71" t="s">
        <v>661</v>
      </c>
      <c r="D93" s="291">
        <f>取引基本表!DJ93</f>
        <v>8524</v>
      </c>
      <c r="E93" s="278">
        <f t="shared" si="2"/>
        <v>4.8859999999999997E-3</v>
      </c>
      <c r="T93" s="289"/>
      <c r="U93" s="290"/>
      <c r="V93" s="289"/>
      <c r="W93" s="290"/>
      <c r="X93" s="289"/>
      <c r="Y93" s="290"/>
    </row>
    <row r="94" spans="2:25" ht="13.5" customHeight="1">
      <c r="B94" s="70" t="s">
        <v>567</v>
      </c>
      <c r="C94" s="71" t="s">
        <v>5</v>
      </c>
      <c r="D94" s="291">
        <f>取引基本表!DJ94</f>
        <v>6525</v>
      </c>
      <c r="E94" s="278">
        <f t="shared" si="2"/>
        <v>3.7399999999999998E-3</v>
      </c>
      <c r="T94" s="289"/>
      <c r="U94" s="290"/>
      <c r="V94" s="289"/>
      <c r="W94" s="290"/>
      <c r="X94" s="289"/>
      <c r="Y94" s="290"/>
    </row>
    <row r="95" spans="2:25" ht="13.5" customHeight="1">
      <c r="B95" s="70" t="s">
        <v>568</v>
      </c>
      <c r="C95" s="71" t="s">
        <v>472</v>
      </c>
      <c r="D95" s="291">
        <f>取引基本表!DJ95</f>
        <v>53188</v>
      </c>
      <c r="E95" s="278">
        <f t="shared" si="2"/>
        <v>3.0485999999999999E-2</v>
      </c>
      <c r="T95" s="289"/>
      <c r="U95" s="290"/>
      <c r="V95" s="289"/>
      <c r="W95" s="290"/>
      <c r="X95" s="289"/>
      <c r="Y95" s="290"/>
    </row>
    <row r="96" spans="2:25" ht="13.5" customHeight="1">
      <c r="B96" s="70" t="s">
        <v>569</v>
      </c>
      <c r="C96" s="71" t="s">
        <v>473</v>
      </c>
      <c r="D96" s="291">
        <f>取引基本表!DJ96</f>
        <v>3396</v>
      </c>
      <c r="E96" s="278">
        <f t="shared" si="2"/>
        <v>1.946E-3</v>
      </c>
      <c r="T96" s="289"/>
      <c r="U96" s="290"/>
      <c r="V96" s="289"/>
      <c r="W96" s="290"/>
      <c r="X96" s="289"/>
      <c r="Y96" s="290"/>
    </row>
    <row r="97" spans="2:25" ht="13.5" customHeight="1">
      <c r="B97" s="70" t="s">
        <v>570</v>
      </c>
      <c r="C97" s="71" t="s">
        <v>662</v>
      </c>
      <c r="D97" s="291">
        <f>取引基本表!DJ97</f>
        <v>54787</v>
      </c>
      <c r="E97" s="278">
        <f t="shared" si="2"/>
        <v>3.1401999999999999E-2</v>
      </c>
      <c r="T97" s="289"/>
      <c r="U97" s="290"/>
      <c r="V97" s="289"/>
      <c r="W97" s="290"/>
      <c r="X97" s="289"/>
      <c r="Y97" s="290"/>
    </row>
    <row r="98" spans="2:25" ht="13.5" customHeight="1">
      <c r="B98" s="70" t="s">
        <v>571</v>
      </c>
      <c r="C98" s="71" t="s">
        <v>663</v>
      </c>
      <c r="D98" s="291">
        <f>取引基本表!DJ98</f>
        <v>289</v>
      </c>
      <c r="E98" s="278">
        <f t="shared" si="2"/>
        <v>1.66E-4</v>
      </c>
      <c r="T98" s="289"/>
      <c r="U98" s="290"/>
      <c r="V98" s="289"/>
      <c r="W98" s="290"/>
      <c r="X98" s="289"/>
      <c r="Y98" s="290"/>
    </row>
    <row r="99" spans="2:25" ht="13.5" customHeight="1">
      <c r="B99" s="70" t="s">
        <v>572</v>
      </c>
      <c r="C99" s="71" t="s">
        <v>664</v>
      </c>
      <c r="D99" s="291">
        <f>取引基本表!DJ99</f>
        <v>61910</v>
      </c>
      <c r="E99" s="278">
        <f t="shared" si="2"/>
        <v>3.5485000000000003E-2</v>
      </c>
      <c r="T99" s="289"/>
      <c r="U99" s="290"/>
      <c r="V99" s="289"/>
      <c r="W99" s="290"/>
      <c r="X99" s="289"/>
      <c r="Y99" s="290"/>
    </row>
    <row r="100" spans="2:25" ht="13.5" customHeight="1">
      <c r="B100" s="70" t="s">
        <v>573</v>
      </c>
      <c r="C100" s="71" t="s">
        <v>581</v>
      </c>
      <c r="D100" s="291">
        <f>取引基本表!DJ100</f>
        <v>21397</v>
      </c>
      <c r="E100" s="278">
        <f t="shared" si="2"/>
        <v>1.2264000000000001E-2</v>
      </c>
      <c r="T100" s="289"/>
      <c r="U100" s="290"/>
      <c r="V100" s="289"/>
      <c r="W100" s="290"/>
      <c r="X100" s="289"/>
      <c r="Y100" s="290"/>
    </row>
    <row r="101" spans="2:25" ht="13.5" customHeight="1">
      <c r="B101" s="70" t="s">
        <v>574</v>
      </c>
      <c r="C101" s="71" t="s">
        <v>747</v>
      </c>
      <c r="D101" s="291">
        <f>取引基本表!DJ101</f>
        <v>35046</v>
      </c>
      <c r="E101" s="278">
        <f t="shared" si="2"/>
        <v>2.0087000000000001E-2</v>
      </c>
      <c r="T101" s="289"/>
      <c r="U101" s="290"/>
      <c r="V101" s="289"/>
      <c r="W101" s="290"/>
      <c r="X101" s="289"/>
      <c r="Y101" s="290"/>
    </row>
    <row r="102" spans="2:25" ht="13.5" customHeight="1">
      <c r="B102" s="70" t="s">
        <v>575</v>
      </c>
      <c r="C102" s="71" t="s">
        <v>475</v>
      </c>
      <c r="D102" s="291">
        <f>取引基本表!DJ102</f>
        <v>2113</v>
      </c>
      <c r="E102" s="278">
        <f t="shared" si="2"/>
        <v>1.2110000000000001E-3</v>
      </c>
      <c r="T102" s="289"/>
      <c r="U102" s="290"/>
      <c r="V102" s="289"/>
      <c r="W102" s="290"/>
      <c r="X102" s="289"/>
      <c r="Y102" s="290"/>
    </row>
    <row r="103" spans="2:25" ht="13.5" customHeight="1">
      <c r="B103" s="70" t="s">
        <v>576</v>
      </c>
      <c r="C103" s="71" t="s">
        <v>474</v>
      </c>
      <c r="D103" s="291">
        <f>取引基本表!DJ103</f>
        <v>23</v>
      </c>
      <c r="E103" s="278">
        <f t="shared" si="2"/>
        <v>1.2999999999999999E-5</v>
      </c>
      <c r="T103" s="289"/>
      <c r="U103" s="290"/>
      <c r="V103" s="289"/>
      <c r="W103" s="290"/>
      <c r="X103" s="289"/>
      <c r="Y103" s="290"/>
    </row>
    <row r="104" spans="2:25" ht="13.5" customHeight="1">
      <c r="B104" s="70" t="s">
        <v>577</v>
      </c>
      <c r="C104" s="71" t="s">
        <v>665</v>
      </c>
      <c r="D104" s="291">
        <f>取引基本表!DJ104</f>
        <v>18421</v>
      </c>
      <c r="E104" s="278">
        <f t="shared" si="2"/>
        <v>1.0558E-2</v>
      </c>
      <c r="T104" s="289"/>
      <c r="U104" s="290"/>
      <c r="V104" s="289"/>
      <c r="W104" s="290"/>
      <c r="X104" s="289"/>
      <c r="Y104" s="290"/>
    </row>
    <row r="105" spans="2:25" ht="13.5" customHeight="1">
      <c r="B105" s="70" t="s">
        <v>578</v>
      </c>
      <c r="C105" s="71" t="s">
        <v>476</v>
      </c>
      <c r="D105" s="291">
        <f>取引基本表!DJ105</f>
        <v>5346</v>
      </c>
      <c r="E105" s="278">
        <f t="shared" si="2"/>
        <v>3.0639999999999999E-3</v>
      </c>
      <c r="T105" s="289"/>
      <c r="U105" s="290"/>
      <c r="V105" s="289"/>
      <c r="W105" s="290"/>
      <c r="X105" s="289"/>
      <c r="Y105" s="290"/>
    </row>
    <row r="106" spans="2:25" ht="13.5" customHeight="1">
      <c r="B106" s="70" t="s">
        <v>579</v>
      </c>
      <c r="C106" s="71" t="s">
        <v>666</v>
      </c>
      <c r="D106" s="291">
        <f>取引基本表!DJ106</f>
        <v>10536</v>
      </c>
      <c r="E106" s="278">
        <f t="shared" si="2"/>
        <v>6.0390000000000001E-3</v>
      </c>
      <c r="T106" s="289"/>
      <c r="U106" s="290"/>
      <c r="V106" s="289"/>
      <c r="W106" s="290"/>
      <c r="X106" s="289"/>
      <c r="Y106" s="290"/>
    </row>
    <row r="107" spans="2:25" ht="13.5" customHeight="1">
      <c r="B107" s="70" t="s">
        <v>580</v>
      </c>
      <c r="C107" s="71" t="s">
        <v>667</v>
      </c>
      <c r="D107" s="291">
        <f>取引基本表!DJ107</f>
        <v>65568</v>
      </c>
      <c r="E107" s="278">
        <f t="shared" si="2"/>
        <v>3.7581999999999997E-2</v>
      </c>
      <c r="T107" s="289"/>
      <c r="U107" s="290"/>
      <c r="V107" s="289"/>
      <c r="W107" s="290"/>
      <c r="X107" s="289"/>
      <c r="Y107" s="290"/>
    </row>
    <row r="108" spans="2:25" ht="13.5" customHeight="1">
      <c r="B108" s="70" t="s">
        <v>582</v>
      </c>
      <c r="C108" s="71" t="s">
        <v>668</v>
      </c>
      <c r="D108" s="291">
        <f>取引基本表!DJ108</f>
        <v>19890</v>
      </c>
      <c r="E108" s="278">
        <f t="shared" si="2"/>
        <v>1.14E-2</v>
      </c>
      <c r="T108" s="289"/>
      <c r="U108" s="290"/>
      <c r="V108" s="289"/>
      <c r="W108" s="290"/>
      <c r="X108" s="289"/>
      <c r="Y108" s="290"/>
    </row>
    <row r="109" spans="2:25" ht="13.5" customHeight="1">
      <c r="B109" s="70" t="s">
        <v>620</v>
      </c>
      <c r="C109" s="71" t="s">
        <v>477</v>
      </c>
      <c r="D109" s="291">
        <f>取引基本表!DJ109</f>
        <v>35810</v>
      </c>
      <c r="E109" s="278">
        <f t="shared" si="2"/>
        <v>2.0525000000000002E-2</v>
      </c>
      <c r="T109" s="289"/>
      <c r="U109" s="290"/>
      <c r="V109" s="289"/>
      <c r="W109" s="290"/>
      <c r="X109" s="289"/>
      <c r="Y109" s="290"/>
    </row>
    <row r="110" spans="2:25" ht="13.5" customHeight="1">
      <c r="B110" s="70" t="s">
        <v>583</v>
      </c>
      <c r="C110" s="71" t="s">
        <v>770</v>
      </c>
      <c r="D110" s="291">
        <f>取引基本表!DJ110</f>
        <v>3302</v>
      </c>
      <c r="E110" s="278">
        <f t="shared" si="2"/>
        <v>1.8929999999999999E-3</v>
      </c>
      <c r="T110" s="289"/>
      <c r="U110" s="290"/>
      <c r="V110" s="289"/>
      <c r="W110" s="290"/>
      <c r="X110" s="289"/>
      <c r="Y110" s="290"/>
    </row>
    <row r="111" spans="2:25" ht="13.5" customHeight="1">
      <c r="B111" s="70" t="s">
        <v>584</v>
      </c>
      <c r="C111" s="71" t="s">
        <v>478</v>
      </c>
      <c r="D111" s="291">
        <f>取引基本表!DJ111</f>
        <v>32953</v>
      </c>
      <c r="E111" s="278">
        <f>ROUND(D111/$D$114,6)</f>
        <v>1.8887999999999999E-2</v>
      </c>
      <c r="T111" s="289"/>
      <c r="U111" s="290"/>
      <c r="V111" s="289"/>
      <c r="W111" s="290"/>
      <c r="X111" s="289"/>
      <c r="Y111" s="290"/>
    </row>
    <row r="112" spans="2:25" ht="13.5" customHeight="1">
      <c r="B112" s="70" t="s">
        <v>585</v>
      </c>
      <c r="C112" s="71" t="s">
        <v>93</v>
      </c>
      <c r="D112" s="291">
        <f>取引基本表!DJ112</f>
        <v>0</v>
      </c>
      <c r="E112" s="278">
        <f>ROUND(D112/$D$114,6)</f>
        <v>0</v>
      </c>
      <c r="T112" s="289"/>
      <c r="U112" s="290"/>
      <c r="V112" s="289"/>
      <c r="W112" s="290"/>
      <c r="X112" s="289"/>
      <c r="Y112" s="290"/>
    </row>
    <row r="113" spans="2:25" ht="13.5" customHeight="1">
      <c r="B113" s="70" t="s">
        <v>769</v>
      </c>
      <c r="C113" s="71" t="s">
        <v>6</v>
      </c>
      <c r="D113" s="291">
        <f>取引基本表!DJ113</f>
        <v>813</v>
      </c>
      <c r="E113" s="278">
        <f>ROUND(D113/$D$114,6)</f>
        <v>4.66E-4</v>
      </c>
      <c r="T113" s="289"/>
      <c r="U113" s="290"/>
      <c r="V113" s="289"/>
      <c r="W113" s="290"/>
      <c r="X113" s="289"/>
      <c r="Y113" s="290"/>
    </row>
    <row r="114" spans="2:25" ht="13.5" customHeight="1">
      <c r="B114" s="280" t="s">
        <v>719</v>
      </c>
      <c r="C114" s="275" t="s">
        <v>7</v>
      </c>
      <c r="D114" s="327">
        <f>SUM(D6:D113)</f>
        <v>1744674</v>
      </c>
      <c r="E114" s="279">
        <f>SUM(E6:E113)</f>
        <v>0.99999899999999975</v>
      </c>
      <c r="F114" s="293"/>
      <c r="T114" s="289">
        <v>3095624</v>
      </c>
      <c r="U114" s="290" t="s">
        <v>10</v>
      </c>
      <c r="V114" s="289">
        <v>3933480</v>
      </c>
      <c r="W114" s="290" t="s">
        <v>10</v>
      </c>
      <c r="X114" s="289">
        <v>7029104</v>
      </c>
      <c r="Y114" s="290" t="s">
        <v>10</v>
      </c>
    </row>
  </sheetData>
  <sheetProtection sheet="1" selectLockedCells="1" selectUnlockedCells="1"/>
  <mergeCells count="2">
    <mergeCell ref="B4:C5"/>
    <mergeCell ref="B2:C2"/>
  </mergeCells>
  <phoneticPr fontId="1"/>
  <pageMargins left="0.78740157480314965" right="0.78740157480314965" top="0.78740157480314965" bottom="0.78740157480314965" header="0" footer="0.19685039370078741"/>
  <pageSetup paperSize="9" scale="89" orientation="portrait" r:id="rId1"/>
  <headerFooter alignWithMargins="0">
    <oddFooter>&amp;P / &amp;N ページ</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DH123"/>
  <sheetViews>
    <sheetView showGridLines="0" view="pageBreakPreview" zoomScale="190" zoomScaleNormal="100" zoomScaleSheetLayoutView="190" workbookViewId="0">
      <pane xSplit="3" ySplit="5" topLeftCell="D115" activePane="bottomRight" state="frozen"/>
      <selection pane="topRight" activeCell="D1" sqref="D1"/>
      <selection pane="bottomLeft" activeCell="A6" sqref="A6"/>
      <selection pane="bottomRight" activeCell="DG5" sqref="DG5"/>
    </sheetView>
  </sheetViews>
  <sheetFormatPr defaultColWidth="10.125" defaultRowHeight="12" customHeight="1"/>
  <cols>
    <col min="1" max="1" width="1.625" style="147" customWidth="1"/>
    <col min="2" max="2" width="3.625" style="147" customWidth="1"/>
    <col min="3" max="3" width="28.875" style="147" bestFit="1" customWidth="1"/>
    <col min="4" max="112" width="9.125" style="147" customWidth="1"/>
    <col min="113" max="16384" width="10.125" style="147"/>
  </cols>
  <sheetData>
    <row r="1" spans="2:112" ht="16.5" customHeight="1"/>
    <row r="2" spans="2:112" ht="20.25" customHeight="1">
      <c r="B2" s="456" t="s">
        <v>88</v>
      </c>
      <c r="C2" s="457"/>
    </row>
    <row r="3" spans="2:112" ht="16.5" customHeight="1">
      <c r="B3" s="244"/>
      <c r="T3" s="148" t="s">
        <v>0</v>
      </c>
    </row>
    <row r="4" spans="2:112" ht="16.5" customHeight="1">
      <c r="B4" s="606"/>
      <c r="C4" s="607"/>
      <c r="D4" s="247">
        <v>1</v>
      </c>
      <c r="E4" s="247">
        <v>2</v>
      </c>
      <c r="F4" s="247">
        <v>3</v>
      </c>
      <c r="G4" s="247">
        <v>4</v>
      </c>
      <c r="H4" s="247">
        <v>5</v>
      </c>
      <c r="I4" s="247">
        <v>6</v>
      </c>
      <c r="J4" s="247">
        <v>7</v>
      </c>
      <c r="K4" s="247">
        <v>8</v>
      </c>
      <c r="L4" s="247">
        <v>9</v>
      </c>
      <c r="M4" s="247">
        <v>10</v>
      </c>
      <c r="N4" s="247">
        <v>11</v>
      </c>
      <c r="O4" s="247">
        <v>12</v>
      </c>
      <c r="P4" s="247">
        <v>13</v>
      </c>
      <c r="Q4" s="247">
        <v>14</v>
      </c>
      <c r="R4" s="247">
        <v>15</v>
      </c>
      <c r="S4" s="247">
        <v>16</v>
      </c>
      <c r="T4" s="247">
        <v>17</v>
      </c>
      <c r="U4" s="247">
        <v>18</v>
      </c>
      <c r="V4" s="247">
        <v>19</v>
      </c>
      <c r="W4" s="247">
        <v>20</v>
      </c>
      <c r="X4" s="247">
        <v>21</v>
      </c>
      <c r="Y4" s="247">
        <v>22</v>
      </c>
      <c r="Z4" s="247">
        <v>23</v>
      </c>
      <c r="AA4" s="247">
        <v>24</v>
      </c>
      <c r="AB4" s="247">
        <v>25</v>
      </c>
      <c r="AC4" s="247">
        <v>26</v>
      </c>
      <c r="AD4" s="247">
        <v>27</v>
      </c>
      <c r="AE4" s="247">
        <v>28</v>
      </c>
      <c r="AF4" s="247">
        <v>29</v>
      </c>
      <c r="AG4" s="247">
        <v>30</v>
      </c>
      <c r="AH4" s="247">
        <v>31</v>
      </c>
      <c r="AI4" s="247">
        <v>32</v>
      </c>
      <c r="AJ4" s="247">
        <v>33</v>
      </c>
      <c r="AK4" s="247">
        <v>34</v>
      </c>
      <c r="AL4" s="247">
        <v>35</v>
      </c>
      <c r="AM4" s="247">
        <v>36</v>
      </c>
      <c r="AN4" s="247">
        <v>37</v>
      </c>
      <c r="AO4" s="247">
        <v>38</v>
      </c>
      <c r="AP4" s="247">
        <v>39</v>
      </c>
      <c r="AQ4" s="247">
        <v>40</v>
      </c>
      <c r="AR4" s="247">
        <v>41</v>
      </c>
      <c r="AS4" s="247">
        <v>42</v>
      </c>
      <c r="AT4" s="247">
        <v>43</v>
      </c>
      <c r="AU4" s="247">
        <v>44</v>
      </c>
      <c r="AV4" s="247">
        <v>45</v>
      </c>
      <c r="AW4" s="247">
        <v>46</v>
      </c>
      <c r="AX4" s="247">
        <v>47</v>
      </c>
      <c r="AY4" s="247">
        <v>48</v>
      </c>
      <c r="AZ4" s="247">
        <v>49</v>
      </c>
      <c r="BA4" s="247">
        <v>50</v>
      </c>
      <c r="BB4" s="247">
        <v>51</v>
      </c>
      <c r="BC4" s="247">
        <v>52</v>
      </c>
      <c r="BD4" s="247">
        <v>53</v>
      </c>
      <c r="BE4" s="247">
        <v>54</v>
      </c>
      <c r="BF4" s="247">
        <v>55</v>
      </c>
      <c r="BG4" s="247">
        <v>56</v>
      </c>
      <c r="BH4" s="247">
        <v>57</v>
      </c>
      <c r="BI4" s="247">
        <v>58</v>
      </c>
      <c r="BJ4" s="247">
        <v>59</v>
      </c>
      <c r="BK4" s="247">
        <v>60</v>
      </c>
      <c r="BL4" s="247">
        <v>61</v>
      </c>
      <c r="BM4" s="247">
        <v>62</v>
      </c>
      <c r="BN4" s="247">
        <v>63</v>
      </c>
      <c r="BO4" s="247">
        <v>64</v>
      </c>
      <c r="BP4" s="247">
        <v>65</v>
      </c>
      <c r="BQ4" s="247">
        <v>66</v>
      </c>
      <c r="BR4" s="247">
        <v>67</v>
      </c>
      <c r="BS4" s="247">
        <v>68</v>
      </c>
      <c r="BT4" s="247">
        <v>69</v>
      </c>
      <c r="BU4" s="247">
        <v>70</v>
      </c>
      <c r="BV4" s="247">
        <v>71</v>
      </c>
      <c r="BW4" s="247">
        <v>72</v>
      </c>
      <c r="BX4" s="247">
        <v>73</v>
      </c>
      <c r="BY4" s="247">
        <v>74</v>
      </c>
      <c r="BZ4" s="247">
        <v>75</v>
      </c>
      <c r="CA4" s="247">
        <v>76</v>
      </c>
      <c r="CB4" s="247">
        <v>77</v>
      </c>
      <c r="CC4" s="247">
        <v>78</v>
      </c>
      <c r="CD4" s="247">
        <v>79</v>
      </c>
      <c r="CE4" s="247">
        <v>80</v>
      </c>
      <c r="CF4" s="247">
        <v>81</v>
      </c>
      <c r="CG4" s="247">
        <v>82</v>
      </c>
      <c r="CH4" s="247">
        <v>83</v>
      </c>
      <c r="CI4" s="247">
        <v>84</v>
      </c>
      <c r="CJ4" s="247">
        <v>85</v>
      </c>
      <c r="CK4" s="247">
        <v>86</v>
      </c>
      <c r="CL4" s="247">
        <v>87</v>
      </c>
      <c r="CM4" s="247">
        <v>88</v>
      </c>
      <c r="CN4" s="247">
        <v>89</v>
      </c>
      <c r="CO4" s="247">
        <v>90</v>
      </c>
      <c r="CP4" s="247">
        <v>91</v>
      </c>
      <c r="CQ4" s="247">
        <v>92</v>
      </c>
      <c r="CR4" s="247">
        <v>93</v>
      </c>
      <c r="CS4" s="247">
        <v>94</v>
      </c>
      <c r="CT4" s="247">
        <v>95</v>
      </c>
      <c r="CU4" s="247">
        <v>96</v>
      </c>
      <c r="CV4" s="247">
        <v>97</v>
      </c>
      <c r="CW4" s="247">
        <v>98</v>
      </c>
      <c r="CX4" s="247">
        <v>99</v>
      </c>
      <c r="CY4" s="247">
        <v>100</v>
      </c>
      <c r="CZ4" s="247">
        <v>101</v>
      </c>
      <c r="DA4" s="247">
        <v>102</v>
      </c>
      <c r="DB4" s="247">
        <v>103</v>
      </c>
      <c r="DC4" s="247">
        <v>104</v>
      </c>
      <c r="DD4" s="247">
        <v>105</v>
      </c>
      <c r="DE4" s="247">
        <v>106</v>
      </c>
      <c r="DF4" s="247">
        <v>107</v>
      </c>
      <c r="DG4" s="247">
        <v>108</v>
      </c>
      <c r="DH4" s="250"/>
    </row>
    <row r="5" spans="2:112" ht="36" customHeight="1">
      <c r="B5" s="610"/>
      <c r="C5" s="611"/>
      <c r="D5" s="162" t="s">
        <v>621</v>
      </c>
      <c r="E5" s="162" t="s">
        <v>437</v>
      </c>
      <c r="F5" s="162" t="s">
        <v>438</v>
      </c>
      <c r="G5" s="162" t="s">
        <v>1</v>
      </c>
      <c r="H5" s="162" t="s">
        <v>2</v>
      </c>
      <c r="I5" s="162" t="s">
        <v>622</v>
      </c>
      <c r="J5" s="162" t="s">
        <v>740</v>
      </c>
      <c r="K5" s="162" t="s">
        <v>439</v>
      </c>
      <c r="L5" s="162" t="s">
        <v>623</v>
      </c>
      <c r="M5" s="376" t="s">
        <v>624</v>
      </c>
      <c r="N5" s="162" t="s">
        <v>440</v>
      </c>
      <c r="O5" s="162" t="s">
        <v>441</v>
      </c>
      <c r="P5" s="162" t="s">
        <v>625</v>
      </c>
      <c r="Q5" s="162" t="s">
        <v>626</v>
      </c>
      <c r="R5" s="162" t="s">
        <v>442</v>
      </c>
      <c r="S5" s="162" t="s">
        <v>627</v>
      </c>
      <c r="T5" s="162" t="s">
        <v>628</v>
      </c>
      <c r="U5" s="162" t="s">
        <v>629</v>
      </c>
      <c r="V5" s="162" t="s">
        <v>443</v>
      </c>
      <c r="W5" s="162" t="s">
        <v>630</v>
      </c>
      <c r="X5" s="162" t="s">
        <v>741</v>
      </c>
      <c r="Y5" s="376" t="s">
        <v>742</v>
      </c>
      <c r="Z5" s="162" t="s">
        <v>631</v>
      </c>
      <c r="AA5" s="162" t="s">
        <v>632</v>
      </c>
      <c r="AB5" s="162" t="s">
        <v>633</v>
      </c>
      <c r="AC5" s="162" t="s">
        <v>634</v>
      </c>
      <c r="AD5" s="162" t="s">
        <v>635</v>
      </c>
      <c r="AE5" s="162" t="s">
        <v>636</v>
      </c>
      <c r="AF5" s="162" t="s">
        <v>444</v>
      </c>
      <c r="AG5" s="162" t="s">
        <v>445</v>
      </c>
      <c r="AH5" s="162" t="s">
        <v>743</v>
      </c>
      <c r="AI5" s="162" t="s">
        <v>446</v>
      </c>
      <c r="AJ5" s="162" t="s">
        <v>447</v>
      </c>
      <c r="AK5" s="162" t="s">
        <v>637</v>
      </c>
      <c r="AL5" s="162" t="s">
        <v>448</v>
      </c>
      <c r="AM5" s="162" t="s">
        <v>449</v>
      </c>
      <c r="AN5" s="162" t="s">
        <v>450</v>
      </c>
      <c r="AO5" s="162" t="s">
        <v>744</v>
      </c>
      <c r="AP5" s="162" t="s">
        <v>638</v>
      </c>
      <c r="AQ5" s="162" t="s">
        <v>451</v>
      </c>
      <c r="AR5" s="162" t="s">
        <v>452</v>
      </c>
      <c r="AS5" s="162" t="s">
        <v>745</v>
      </c>
      <c r="AT5" s="162" t="s">
        <v>453</v>
      </c>
      <c r="AU5" s="162" t="s">
        <v>639</v>
      </c>
      <c r="AV5" s="162" t="s">
        <v>640</v>
      </c>
      <c r="AW5" s="162" t="s">
        <v>641</v>
      </c>
      <c r="AX5" s="162" t="s">
        <v>642</v>
      </c>
      <c r="AY5" s="162" t="s">
        <v>643</v>
      </c>
      <c r="AZ5" s="162" t="s">
        <v>644</v>
      </c>
      <c r="BA5" s="162" t="s">
        <v>645</v>
      </c>
      <c r="BB5" s="162" t="s">
        <v>646</v>
      </c>
      <c r="BC5" s="162" t="s">
        <v>647</v>
      </c>
      <c r="BD5" s="162" t="s">
        <v>746</v>
      </c>
      <c r="BE5" s="162" t="s">
        <v>648</v>
      </c>
      <c r="BF5" s="162" t="s">
        <v>649</v>
      </c>
      <c r="BG5" s="162" t="s">
        <v>650</v>
      </c>
      <c r="BH5" s="162" t="s">
        <v>651</v>
      </c>
      <c r="BI5" s="162" t="s">
        <v>454</v>
      </c>
      <c r="BJ5" s="162" t="s">
        <v>455</v>
      </c>
      <c r="BK5" s="162" t="s">
        <v>91</v>
      </c>
      <c r="BL5" s="162" t="s">
        <v>652</v>
      </c>
      <c r="BM5" s="162" t="s">
        <v>653</v>
      </c>
      <c r="BN5" s="162" t="s">
        <v>456</v>
      </c>
      <c r="BO5" s="162" t="s">
        <v>457</v>
      </c>
      <c r="BP5" s="162" t="s">
        <v>458</v>
      </c>
      <c r="BQ5" s="162" t="s">
        <v>459</v>
      </c>
      <c r="BR5" s="162" t="s">
        <v>460</v>
      </c>
      <c r="BS5" s="162" t="s">
        <v>461</v>
      </c>
      <c r="BT5" s="162" t="s">
        <v>462</v>
      </c>
      <c r="BU5" s="162" t="s">
        <v>3</v>
      </c>
      <c r="BV5" s="162" t="s">
        <v>4</v>
      </c>
      <c r="BW5" s="162" t="s">
        <v>463</v>
      </c>
      <c r="BX5" s="162" t="s">
        <v>464</v>
      </c>
      <c r="BY5" s="162" t="s">
        <v>654</v>
      </c>
      <c r="BZ5" s="162" t="s">
        <v>465</v>
      </c>
      <c r="CA5" s="162" t="s">
        <v>655</v>
      </c>
      <c r="CB5" s="162" t="s">
        <v>466</v>
      </c>
      <c r="CC5" s="162" t="s">
        <v>467</v>
      </c>
      <c r="CD5" s="162" t="s">
        <v>468</v>
      </c>
      <c r="CE5" s="162" t="s">
        <v>656</v>
      </c>
      <c r="CF5" s="162" t="s">
        <v>469</v>
      </c>
      <c r="CG5" s="162" t="s">
        <v>657</v>
      </c>
      <c r="CH5" s="162" t="s">
        <v>658</v>
      </c>
      <c r="CI5" s="162" t="s">
        <v>470</v>
      </c>
      <c r="CJ5" s="162" t="s">
        <v>471</v>
      </c>
      <c r="CK5" s="162" t="s">
        <v>659</v>
      </c>
      <c r="CL5" s="162" t="s">
        <v>660</v>
      </c>
      <c r="CM5" s="162" t="s">
        <v>661</v>
      </c>
      <c r="CN5" s="162" t="s">
        <v>5</v>
      </c>
      <c r="CO5" s="162" t="s">
        <v>472</v>
      </c>
      <c r="CP5" s="162" t="s">
        <v>473</v>
      </c>
      <c r="CQ5" s="162" t="s">
        <v>662</v>
      </c>
      <c r="CR5" s="162" t="s">
        <v>663</v>
      </c>
      <c r="CS5" s="162" t="s">
        <v>664</v>
      </c>
      <c r="CT5" s="162" t="s">
        <v>581</v>
      </c>
      <c r="CU5" s="162" t="s">
        <v>747</v>
      </c>
      <c r="CV5" s="162" t="s">
        <v>475</v>
      </c>
      <c r="CW5" s="162" t="s">
        <v>474</v>
      </c>
      <c r="CX5" s="162" t="s">
        <v>665</v>
      </c>
      <c r="CY5" s="162" t="s">
        <v>476</v>
      </c>
      <c r="CZ5" s="162" t="s">
        <v>666</v>
      </c>
      <c r="DA5" s="162" t="s">
        <v>667</v>
      </c>
      <c r="DB5" s="162" t="s">
        <v>668</v>
      </c>
      <c r="DC5" s="162" t="s">
        <v>477</v>
      </c>
      <c r="DD5" s="162" t="s">
        <v>770</v>
      </c>
      <c r="DE5" s="162" t="s">
        <v>478</v>
      </c>
      <c r="DF5" s="162" t="s">
        <v>93</v>
      </c>
      <c r="DG5" s="162" t="s">
        <v>6</v>
      </c>
      <c r="DH5" s="263" t="s">
        <v>128</v>
      </c>
    </row>
    <row r="6" spans="2:112" ht="12" customHeight="1">
      <c r="B6" s="264" t="s">
        <v>479</v>
      </c>
      <c r="C6" s="265" t="s">
        <v>621</v>
      </c>
      <c r="D6" s="294">
        <f>投入係数!D6*手順⑤!D$123</f>
        <v>0</v>
      </c>
      <c r="E6" s="294">
        <f>投入係数!E6*手順⑤!E$123</f>
        <v>0</v>
      </c>
      <c r="F6" s="294">
        <f>投入係数!F6*手順⑤!F$123</f>
        <v>0</v>
      </c>
      <c r="G6" s="294">
        <f>投入係数!G6*手順⑤!G$123</f>
        <v>0</v>
      </c>
      <c r="H6" s="294">
        <f>投入係数!H6*手順⑤!H$123</f>
        <v>0</v>
      </c>
      <c r="I6" s="294">
        <f>投入係数!I6*手順⑤!I$123</f>
        <v>0</v>
      </c>
      <c r="J6" s="294">
        <f>投入係数!J6*手順⑤!J$123</f>
        <v>0</v>
      </c>
      <c r="K6" s="294">
        <f>投入係数!K6*手順⑤!K$123</f>
        <v>0</v>
      </c>
      <c r="L6" s="294">
        <f>投入係数!L6*手順⑤!L$123</f>
        <v>0</v>
      </c>
      <c r="M6" s="294">
        <f>投入係数!M6*手順⑤!M$123</f>
        <v>0</v>
      </c>
      <c r="N6" s="294">
        <f>投入係数!N6*手順⑤!N$123</f>
        <v>0</v>
      </c>
      <c r="O6" s="294">
        <f>投入係数!O6*手順⑤!O$123</f>
        <v>0</v>
      </c>
      <c r="P6" s="294">
        <f>投入係数!P6*手順⑤!P$123</f>
        <v>0</v>
      </c>
      <c r="Q6" s="294">
        <f>投入係数!Q6*手順⑤!Q$123</f>
        <v>0</v>
      </c>
      <c r="R6" s="294">
        <f>投入係数!R6*手順⑤!R$123</f>
        <v>0</v>
      </c>
      <c r="S6" s="294">
        <f>投入係数!S6*手順⑤!S$123</f>
        <v>0</v>
      </c>
      <c r="T6" s="294">
        <f>投入係数!T6*手順⑤!T$123</f>
        <v>0</v>
      </c>
      <c r="U6" s="294">
        <f>投入係数!U6*手順⑤!U$123</f>
        <v>0</v>
      </c>
      <c r="V6" s="294">
        <f>投入係数!V6*手順⑤!V$123</f>
        <v>0</v>
      </c>
      <c r="W6" s="294">
        <f>投入係数!W6*手順⑤!W$123</f>
        <v>0</v>
      </c>
      <c r="X6" s="294">
        <f>投入係数!X6*手順⑤!X$123</f>
        <v>0</v>
      </c>
      <c r="Y6" s="294">
        <f>投入係数!Y6*手順⑤!Y$123</f>
        <v>0</v>
      </c>
      <c r="Z6" s="294">
        <f>投入係数!Z6*手順⑤!Z$123</f>
        <v>0</v>
      </c>
      <c r="AA6" s="294">
        <f>投入係数!AA6*手順⑤!AA$123</f>
        <v>0</v>
      </c>
      <c r="AB6" s="294">
        <f>投入係数!AB6*手順⑤!AB$123</f>
        <v>0</v>
      </c>
      <c r="AC6" s="294">
        <f>投入係数!AC6*手順⑤!AC$123</f>
        <v>0</v>
      </c>
      <c r="AD6" s="294">
        <f>投入係数!AD6*手順⑤!AD$123</f>
        <v>0</v>
      </c>
      <c r="AE6" s="294">
        <f>投入係数!AE6*手順⑤!AE$123</f>
        <v>0</v>
      </c>
      <c r="AF6" s="294">
        <f>投入係数!AF6*手順⑤!AF$123</f>
        <v>0</v>
      </c>
      <c r="AG6" s="294">
        <f>投入係数!AG6*手順⑤!AG$123</f>
        <v>0</v>
      </c>
      <c r="AH6" s="294">
        <f>投入係数!AH6*手順⑤!AH$123</f>
        <v>0</v>
      </c>
      <c r="AI6" s="294">
        <f>投入係数!AI6*手順⑤!AI$123</f>
        <v>0</v>
      </c>
      <c r="AJ6" s="294">
        <f>投入係数!AJ6*手順⑤!AJ$123</f>
        <v>0</v>
      </c>
      <c r="AK6" s="294">
        <f>投入係数!AK6*手順⑤!AK$123</f>
        <v>0</v>
      </c>
      <c r="AL6" s="294">
        <f>投入係数!AL6*手順⑤!AL$123</f>
        <v>0</v>
      </c>
      <c r="AM6" s="294">
        <f>投入係数!AM6*手順⑤!AM$123</f>
        <v>0</v>
      </c>
      <c r="AN6" s="294">
        <f>投入係数!AN6*手順⑤!AN$123</f>
        <v>0</v>
      </c>
      <c r="AO6" s="294">
        <f>投入係数!AO6*手順⑤!AO$123</f>
        <v>0</v>
      </c>
      <c r="AP6" s="294">
        <f>投入係数!AP6*手順⑤!AP$123</f>
        <v>0</v>
      </c>
      <c r="AQ6" s="294">
        <f>投入係数!AQ6*手順⑤!AQ$123</f>
        <v>0</v>
      </c>
      <c r="AR6" s="294">
        <f>投入係数!AR6*手順⑤!AR$123</f>
        <v>0</v>
      </c>
      <c r="AS6" s="294">
        <f>投入係数!AS6*手順⑤!AS$123</f>
        <v>0</v>
      </c>
      <c r="AT6" s="294">
        <f>投入係数!AT6*手順⑤!AT$123</f>
        <v>0</v>
      </c>
      <c r="AU6" s="294">
        <f>投入係数!AU6*手順⑤!AU$123</f>
        <v>0</v>
      </c>
      <c r="AV6" s="294">
        <f>投入係数!AV6*手順⑤!AV$123</f>
        <v>0</v>
      </c>
      <c r="AW6" s="294">
        <f>投入係数!AW6*手順⑤!AW$123</f>
        <v>0</v>
      </c>
      <c r="AX6" s="294">
        <f>投入係数!AX6*手順⑤!AX$123</f>
        <v>0</v>
      </c>
      <c r="AY6" s="294">
        <f>投入係数!AY6*手順⑤!AY$123</f>
        <v>0</v>
      </c>
      <c r="AZ6" s="294">
        <f>投入係数!AZ6*手順⑤!AZ$123</f>
        <v>0</v>
      </c>
      <c r="BA6" s="294">
        <f>投入係数!BA6*手順⑤!BA$123</f>
        <v>0</v>
      </c>
      <c r="BB6" s="294">
        <f>投入係数!BB6*手順⑤!BB$123</f>
        <v>0</v>
      </c>
      <c r="BC6" s="294">
        <f>投入係数!BC6*手順⑤!BC$123</f>
        <v>0</v>
      </c>
      <c r="BD6" s="294">
        <f>投入係数!BD6*手順⑤!BD$123</f>
        <v>0</v>
      </c>
      <c r="BE6" s="294">
        <f>投入係数!BE6*手順⑤!BE$123</f>
        <v>0</v>
      </c>
      <c r="BF6" s="294">
        <f>投入係数!BF6*手順⑤!BF$123</f>
        <v>0</v>
      </c>
      <c r="BG6" s="294">
        <f>投入係数!BG6*手順⑤!BG$123</f>
        <v>0</v>
      </c>
      <c r="BH6" s="294">
        <f>投入係数!BH6*手順⑤!BH$123</f>
        <v>0</v>
      </c>
      <c r="BI6" s="294">
        <f>投入係数!BI6*手順⑤!BI$123</f>
        <v>0</v>
      </c>
      <c r="BJ6" s="294">
        <f>投入係数!BJ6*手順⑤!BJ$123</f>
        <v>0</v>
      </c>
      <c r="BK6" s="294">
        <f>投入係数!BK6*手順⑤!BK$123</f>
        <v>0</v>
      </c>
      <c r="BL6" s="294">
        <f>投入係数!BL6*手順⑤!BL$123</f>
        <v>0</v>
      </c>
      <c r="BM6" s="294">
        <f>投入係数!BM6*手順⑤!BM$123</f>
        <v>0</v>
      </c>
      <c r="BN6" s="294">
        <f>投入係数!BN6*手順⑤!BN$123</f>
        <v>0</v>
      </c>
      <c r="BO6" s="294">
        <f>投入係数!BO6*手順⑤!BO$123</f>
        <v>0</v>
      </c>
      <c r="BP6" s="294">
        <f>投入係数!BP6*手順⑤!BP$123</f>
        <v>0</v>
      </c>
      <c r="BQ6" s="294">
        <f>投入係数!BQ6*手順⑤!BQ$123</f>
        <v>0</v>
      </c>
      <c r="BR6" s="294">
        <f>投入係数!BR6*手順⑤!BR$123</f>
        <v>0</v>
      </c>
      <c r="BS6" s="294">
        <f>投入係数!BS6*手順⑤!BS$123</f>
        <v>0</v>
      </c>
      <c r="BT6" s="294">
        <f>投入係数!BT6*手順⑤!BT$123</f>
        <v>0</v>
      </c>
      <c r="BU6" s="294">
        <f>投入係数!BU6*手順⑤!BU$123</f>
        <v>0</v>
      </c>
      <c r="BV6" s="294">
        <f>投入係数!BV6*手順⑤!BV$123</f>
        <v>0</v>
      </c>
      <c r="BW6" s="294">
        <f>投入係数!BW6*手順⑤!BW$123</f>
        <v>0</v>
      </c>
      <c r="BX6" s="294">
        <f>投入係数!BX6*手順⑤!BX$123</f>
        <v>0</v>
      </c>
      <c r="BY6" s="294">
        <f>投入係数!BY6*手順⑤!BY$123</f>
        <v>0</v>
      </c>
      <c r="BZ6" s="294">
        <f>投入係数!BZ6*手順⑤!BZ$123</f>
        <v>0</v>
      </c>
      <c r="CA6" s="294">
        <f>投入係数!CA6*手順⑤!CA$123</f>
        <v>0</v>
      </c>
      <c r="CB6" s="294">
        <f>投入係数!CB6*手順⑤!CB$123</f>
        <v>0</v>
      </c>
      <c r="CC6" s="294">
        <f>投入係数!CC6*手順⑤!CC$123</f>
        <v>0</v>
      </c>
      <c r="CD6" s="294">
        <f>投入係数!CD6*手順⑤!CD$123</f>
        <v>0</v>
      </c>
      <c r="CE6" s="294">
        <f>投入係数!CE6*手順⑤!CE$123</f>
        <v>0</v>
      </c>
      <c r="CF6" s="294">
        <f>投入係数!CF6*手順⑤!CF$123</f>
        <v>0</v>
      </c>
      <c r="CG6" s="294">
        <f>投入係数!CG6*手順⑤!CG$123</f>
        <v>0</v>
      </c>
      <c r="CH6" s="294">
        <f>投入係数!CH6*手順⑤!CH$123</f>
        <v>0</v>
      </c>
      <c r="CI6" s="294">
        <f>投入係数!CI6*手順⑤!CI$123</f>
        <v>0</v>
      </c>
      <c r="CJ6" s="294">
        <f>投入係数!CJ6*手順⑤!CJ$123</f>
        <v>0</v>
      </c>
      <c r="CK6" s="294">
        <f>投入係数!CK6*手順⑤!CK$123</f>
        <v>0</v>
      </c>
      <c r="CL6" s="294">
        <f>投入係数!CL6*手順⑤!CL$123</f>
        <v>0</v>
      </c>
      <c r="CM6" s="294">
        <f>投入係数!CM6*手順⑤!CM$123</f>
        <v>0</v>
      </c>
      <c r="CN6" s="294">
        <f>投入係数!CN6*手順⑤!CN$123</f>
        <v>0</v>
      </c>
      <c r="CO6" s="294">
        <f>投入係数!CO6*手順⑤!CO$123</f>
        <v>0</v>
      </c>
      <c r="CP6" s="294">
        <f>投入係数!CP6*手順⑤!CP$123</f>
        <v>0</v>
      </c>
      <c r="CQ6" s="294">
        <f>投入係数!CQ6*手順⑤!CQ$123</f>
        <v>0</v>
      </c>
      <c r="CR6" s="294">
        <f>投入係数!CR6*手順⑤!CR$123</f>
        <v>0</v>
      </c>
      <c r="CS6" s="294">
        <f>投入係数!CS6*手順⑤!CS$123</f>
        <v>0</v>
      </c>
      <c r="CT6" s="294">
        <f>投入係数!CT6*手順⑤!CT$123</f>
        <v>0</v>
      </c>
      <c r="CU6" s="294">
        <f>投入係数!CU6*手順⑤!CU$123</f>
        <v>0</v>
      </c>
      <c r="CV6" s="294">
        <f>投入係数!CV6*手順⑤!CV$123</f>
        <v>0</v>
      </c>
      <c r="CW6" s="294">
        <f>投入係数!CW6*手順⑤!CW$123</f>
        <v>0</v>
      </c>
      <c r="CX6" s="294">
        <f>投入係数!CX6*手順⑤!CX$123</f>
        <v>0</v>
      </c>
      <c r="CY6" s="294">
        <f>投入係数!CY6*手順⑤!CY$123</f>
        <v>0</v>
      </c>
      <c r="CZ6" s="294">
        <f>投入係数!CZ6*手順⑤!CZ$123</f>
        <v>0</v>
      </c>
      <c r="DA6" s="294">
        <f>投入係数!DA6*手順⑤!DA$123</f>
        <v>0</v>
      </c>
      <c r="DB6" s="294">
        <f>投入係数!DB6*手順⑤!DB$123</f>
        <v>0</v>
      </c>
      <c r="DC6" s="294">
        <f>投入係数!DC6*手順⑤!DC$123</f>
        <v>0</v>
      </c>
      <c r="DD6" s="294">
        <f>投入係数!DD6*手順⑤!DD$123</f>
        <v>0</v>
      </c>
      <c r="DE6" s="294">
        <f>投入係数!DE6*手順⑤!DE$123</f>
        <v>0</v>
      </c>
      <c r="DF6" s="294">
        <f>投入係数!DF6*手順⑤!DF$123</f>
        <v>0</v>
      </c>
      <c r="DG6" s="294">
        <f>投入係数!DG6*手順⑤!DG$123</f>
        <v>0</v>
      </c>
      <c r="DH6" s="295">
        <f t="shared" ref="DH6:DH37" si="0">SUM(D6:DG6)</f>
        <v>0</v>
      </c>
    </row>
    <row r="7" spans="2:112" ht="12" customHeight="1">
      <c r="B7" s="70" t="s">
        <v>480</v>
      </c>
      <c r="C7" s="252" t="s">
        <v>437</v>
      </c>
      <c r="D7" s="225">
        <f>投入係数!D7*手順⑤!D$123</f>
        <v>0</v>
      </c>
      <c r="E7" s="225">
        <f>投入係数!E7*手順⑤!E$123</f>
        <v>0</v>
      </c>
      <c r="F7" s="225">
        <f>投入係数!F7*手順⑤!F$123</f>
        <v>0</v>
      </c>
      <c r="G7" s="225">
        <f>投入係数!G7*手順⑤!G$123</f>
        <v>0</v>
      </c>
      <c r="H7" s="225">
        <f>投入係数!H7*手順⑤!H$123</f>
        <v>0</v>
      </c>
      <c r="I7" s="225">
        <f>投入係数!I7*手順⑤!I$123</f>
        <v>0</v>
      </c>
      <c r="J7" s="225">
        <f>投入係数!J7*手順⑤!J$123</f>
        <v>0</v>
      </c>
      <c r="K7" s="225">
        <f>投入係数!K7*手順⑤!K$123</f>
        <v>0</v>
      </c>
      <c r="L7" s="225">
        <f>投入係数!L7*手順⑤!L$123</f>
        <v>0</v>
      </c>
      <c r="M7" s="225">
        <f>投入係数!M7*手順⑤!M$123</f>
        <v>0</v>
      </c>
      <c r="N7" s="225">
        <f>投入係数!N7*手順⑤!N$123</f>
        <v>0</v>
      </c>
      <c r="O7" s="225">
        <f>投入係数!O7*手順⑤!O$123</f>
        <v>0</v>
      </c>
      <c r="P7" s="225">
        <f>投入係数!P7*手順⑤!P$123</f>
        <v>0</v>
      </c>
      <c r="Q7" s="225">
        <f>投入係数!Q7*手順⑤!Q$123</f>
        <v>0</v>
      </c>
      <c r="R7" s="225">
        <f>投入係数!R7*手順⑤!R$123</f>
        <v>0</v>
      </c>
      <c r="S7" s="225">
        <f>投入係数!S7*手順⑤!S$123</f>
        <v>0</v>
      </c>
      <c r="T7" s="225">
        <f>投入係数!T7*手順⑤!T$123</f>
        <v>0</v>
      </c>
      <c r="U7" s="225">
        <f>投入係数!U7*手順⑤!U$123</f>
        <v>0</v>
      </c>
      <c r="V7" s="225">
        <f>投入係数!V7*手順⑤!V$123</f>
        <v>0</v>
      </c>
      <c r="W7" s="225">
        <f>投入係数!W7*手順⑤!W$123</f>
        <v>0</v>
      </c>
      <c r="X7" s="225">
        <f>投入係数!X7*手順⑤!X$123</f>
        <v>0</v>
      </c>
      <c r="Y7" s="225">
        <f>投入係数!Y7*手順⑤!Y$123</f>
        <v>0</v>
      </c>
      <c r="Z7" s="225">
        <f>投入係数!Z7*手順⑤!Z$123</f>
        <v>0</v>
      </c>
      <c r="AA7" s="225">
        <f>投入係数!AA7*手順⑤!AA$123</f>
        <v>0</v>
      </c>
      <c r="AB7" s="225">
        <f>投入係数!AB7*手順⑤!AB$123</f>
        <v>0</v>
      </c>
      <c r="AC7" s="225">
        <f>投入係数!AC7*手順⑤!AC$123</f>
        <v>0</v>
      </c>
      <c r="AD7" s="225">
        <f>投入係数!AD7*手順⑤!AD$123</f>
        <v>0</v>
      </c>
      <c r="AE7" s="225">
        <f>投入係数!AE7*手順⑤!AE$123</f>
        <v>0</v>
      </c>
      <c r="AF7" s="225">
        <f>投入係数!AF7*手順⑤!AF$123</f>
        <v>0</v>
      </c>
      <c r="AG7" s="225">
        <f>投入係数!AG7*手順⑤!AG$123</f>
        <v>0</v>
      </c>
      <c r="AH7" s="225">
        <f>投入係数!AH7*手順⑤!AH$123</f>
        <v>0</v>
      </c>
      <c r="AI7" s="225">
        <f>投入係数!AI7*手順⑤!AI$123</f>
        <v>0</v>
      </c>
      <c r="AJ7" s="225">
        <f>投入係数!AJ7*手順⑤!AJ$123</f>
        <v>0</v>
      </c>
      <c r="AK7" s="225">
        <f>投入係数!AK7*手順⑤!AK$123</f>
        <v>0</v>
      </c>
      <c r="AL7" s="225">
        <f>投入係数!AL7*手順⑤!AL$123</f>
        <v>0</v>
      </c>
      <c r="AM7" s="225">
        <f>投入係数!AM7*手順⑤!AM$123</f>
        <v>0</v>
      </c>
      <c r="AN7" s="225">
        <f>投入係数!AN7*手順⑤!AN$123</f>
        <v>0</v>
      </c>
      <c r="AO7" s="225">
        <f>投入係数!AO7*手順⑤!AO$123</f>
        <v>0</v>
      </c>
      <c r="AP7" s="225">
        <f>投入係数!AP7*手順⑤!AP$123</f>
        <v>0</v>
      </c>
      <c r="AQ7" s="225">
        <f>投入係数!AQ7*手順⑤!AQ$123</f>
        <v>0</v>
      </c>
      <c r="AR7" s="225">
        <f>投入係数!AR7*手順⑤!AR$123</f>
        <v>0</v>
      </c>
      <c r="AS7" s="225">
        <f>投入係数!AS7*手順⑤!AS$123</f>
        <v>0</v>
      </c>
      <c r="AT7" s="225">
        <f>投入係数!AT7*手順⑤!AT$123</f>
        <v>0</v>
      </c>
      <c r="AU7" s="225">
        <f>投入係数!AU7*手順⑤!AU$123</f>
        <v>0</v>
      </c>
      <c r="AV7" s="225">
        <f>投入係数!AV7*手順⑤!AV$123</f>
        <v>0</v>
      </c>
      <c r="AW7" s="225">
        <f>投入係数!AW7*手順⑤!AW$123</f>
        <v>0</v>
      </c>
      <c r="AX7" s="225">
        <f>投入係数!AX7*手順⑤!AX$123</f>
        <v>0</v>
      </c>
      <c r="AY7" s="225">
        <f>投入係数!AY7*手順⑤!AY$123</f>
        <v>0</v>
      </c>
      <c r="AZ7" s="225">
        <f>投入係数!AZ7*手順⑤!AZ$123</f>
        <v>0</v>
      </c>
      <c r="BA7" s="225">
        <f>投入係数!BA7*手順⑤!BA$123</f>
        <v>0</v>
      </c>
      <c r="BB7" s="225">
        <f>投入係数!BB7*手順⑤!BB$123</f>
        <v>0</v>
      </c>
      <c r="BC7" s="225">
        <f>投入係数!BC7*手順⑤!BC$123</f>
        <v>0</v>
      </c>
      <c r="BD7" s="225">
        <f>投入係数!BD7*手順⑤!BD$123</f>
        <v>0</v>
      </c>
      <c r="BE7" s="225">
        <f>投入係数!BE7*手順⑤!BE$123</f>
        <v>0</v>
      </c>
      <c r="BF7" s="225">
        <f>投入係数!BF7*手順⑤!BF$123</f>
        <v>0</v>
      </c>
      <c r="BG7" s="225">
        <f>投入係数!BG7*手順⑤!BG$123</f>
        <v>0</v>
      </c>
      <c r="BH7" s="225">
        <f>投入係数!BH7*手順⑤!BH$123</f>
        <v>0</v>
      </c>
      <c r="BI7" s="225">
        <f>投入係数!BI7*手順⑤!BI$123</f>
        <v>0</v>
      </c>
      <c r="BJ7" s="225">
        <f>投入係数!BJ7*手順⑤!BJ$123</f>
        <v>0</v>
      </c>
      <c r="BK7" s="225">
        <f>投入係数!BK7*手順⑤!BK$123</f>
        <v>0</v>
      </c>
      <c r="BL7" s="225">
        <f>投入係数!BL7*手順⑤!BL$123</f>
        <v>0</v>
      </c>
      <c r="BM7" s="225">
        <f>投入係数!BM7*手順⑤!BM$123</f>
        <v>0</v>
      </c>
      <c r="BN7" s="225">
        <f>投入係数!BN7*手順⑤!BN$123</f>
        <v>0</v>
      </c>
      <c r="BO7" s="225">
        <f>投入係数!BO7*手順⑤!BO$123</f>
        <v>0</v>
      </c>
      <c r="BP7" s="225">
        <f>投入係数!BP7*手順⑤!BP$123</f>
        <v>0</v>
      </c>
      <c r="BQ7" s="225">
        <f>投入係数!BQ7*手順⑤!BQ$123</f>
        <v>0</v>
      </c>
      <c r="BR7" s="225">
        <f>投入係数!BR7*手順⑤!BR$123</f>
        <v>0</v>
      </c>
      <c r="BS7" s="225">
        <f>投入係数!BS7*手順⑤!BS$123</f>
        <v>0</v>
      </c>
      <c r="BT7" s="225">
        <f>投入係数!BT7*手順⑤!BT$123</f>
        <v>0</v>
      </c>
      <c r="BU7" s="225">
        <f>投入係数!BU7*手順⑤!BU$123</f>
        <v>0</v>
      </c>
      <c r="BV7" s="225">
        <f>投入係数!BV7*手順⑤!BV$123</f>
        <v>0</v>
      </c>
      <c r="BW7" s="225">
        <f>投入係数!BW7*手順⑤!BW$123</f>
        <v>0</v>
      </c>
      <c r="BX7" s="225">
        <f>投入係数!BX7*手順⑤!BX$123</f>
        <v>0</v>
      </c>
      <c r="BY7" s="225">
        <f>投入係数!BY7*手順⑤!BY$123</f>
        <v>0</v>
      </c>
      <c r="BZ7" s="225">
        <f>投入係数!BZ7*手順⑤!BZ$123</f>
        <v>0</v>
      </c>
      <c r="CA7" s="225">
        <f>投入係数!CA7*手順⑤!CA$123</f>
        <v>0</v>
      </c>
      <c r="CB7" s="225">
        <f>投入係数!CB7*手順⑤!CB$123</f>
        <v>0</v>
      </c>
      <c r="CC7" s="225">
        <f>投入係数!CC7*手順⑤!CC$123</f>
        <v>0</v>
      </c>
      <c r="CD7" s="225">
        <f>投入係数!CD7*手順⑤!CD$123</f>
        <v>0</v>
      </c>
      <c r="CE7" s="225">
        <f>投入係数!CE7*手順⑤!CE$123</f>
        <v>0</v>
      </c>
      <c r="CF7" s="225">
        <f>投入係数!CF7*手順⑤!CF$123</f>
        <v>0</v>
      </c>
      <c r="CG7" s="225">
        <f>投入係数!CG7*手順⑤!CG$123</f>
        <v>0</v>
      </c>
      <c r="CH7" s="225">
        <f>投入係数!CH7*手順⑤!CH$123</f>
        <v>0</v>
      </c>
      <c r="CI7" s="225">
        <f>投入係数!CI7*手順⑤!CI$123</f>
        <v>0</v>
      </c>
      <c r="CJ7" s="225">
        <f>投入係数!CJ7*手順⑤!CJ$123</f>
        <v>0</v>
      </c>
      <c r="CK7" s="225">
        <f>投入係数!CK7*手順⑤!CK$123</f>
        <v>0</v>
      </c>
      <c r="CL7" s="225">
        <f>投入係数!CL7*手順⑤!CL$123</f>
        <v>0</v>
      </c>
      <c r="CM7" s="225">
        <f>投入係数!CM7*手順⑤!CM$123</f>
        <v>0</v>
      </c>
      <c r="CN7" s="225">
        <f>投入係数!CN7*手順⑤!CN$123</f>
        <v>0</v>
      </c>
      <c r="CO7" s="225">
        <f>投入係数!CO7*手順⑤!CO$123</f>
        <v>0</v>
      </c>
      <c r="CP7" s="225">
        <f>投入係数!CP7*手順⑤!CP$123</f>
        <v>0</v>
      </c>
      <c r="CQ7" s="225">
        <f>投入係数!CQ7*手順⑤!CQ$123</f>
        <v>0</v>
      </c>
      <c r="CR7" s="225">
        <f>投入係数!CR7*手順⑤!CR$123</f>
        <v>0</v>
      </c>
      <c r="CS7" s="225">
        <f>投入係数!CS7*手順⑤!CS$123</f>
        <v>0</v>
      </c>
      <c r="CT7" s="225">
        <f>投入係数!CT7*手順⑤!CT$123</f>
        <v>0</v>
      </c>
      <c r="CU7" s="225">
        <f>投入係数!CU7*手順⑤!CU$123</f>
        <v>0</v>
      </c>
      <c r="CV7" s="225">
        <f>投入係数!CV7*手順⑤!CV$123</f>
        <v>0</v>
      </c>
      <c r="CW7" s="225">
        <f>投入係数!CW7*手順⑤!CW$123</f>
        <v>0</v>
      </c>
      <c r="CX7" s="225">
        <f>投入係数!CX7*手順⑤!CX$123</f>
        <v>0</v>
      </c>
      <c r="CY7" s="225">
        <f>投入係数!CY7*手順⑤!CY$123</f>
        <v>0</v>
      </c>
      <c r="CZ7" s="225">
        <f>投入係数!CZ7*手順⑤!CZ$123</f>
        <v>0</v>
      </c>
      <c r="DA7" s="225">
        <f>投入係数!DA7*手順⑤!DA$123</f>
        <v>0</v>
      </c>
      <c r="DB7" s="225">
        <f>投入係数!DB7*手順⑤!DB$123</f>
        <v>0</v>
      </c>
      <c r="DC7" s="225">
        <f>投入係数!DC7*手順⑤!DC$123</f>
        <v>0</v>
      </c>
      <c r="DD7" s="225">
        <f>投入係数!DD7*手順⑤!DD$123</f>
        <v>0</v>
      </c>
      <c r="DE7" s="225">
        <f>投入係数!DE7*手順⑤!DE$123</f>
        <v>0</v>
      </c>
      <c r="DF7" s="225">
        <f>投入係数!DF7*手順⑤!DF$123</f>
        <v>0</v>
      </c>
      <c r="DG7" s="225">
        <f>投入係数!DG7*手順⑤!DG$123</f>
        <v>0</v>
      </c>
      <c r="DH7" s="175">
        <f t="shared" si="0"/>
        <v>0</v>
      </c>
    </row>
    <row r="8" spans="2:112" ht="12" customHeight="1">
      <c r="B8" s="70" t="s">
        <v>481</v>
      </c>
      <c r="C8" s="252" t="s">
        <v>438</v>
      </c>
      <c r="D8" s="225">
        <f>投入係数!D8*手順⑤!D$123</f>
        <v>0</v>
      </c>
      <c r="E8" s="225">
        <f>投入係数!E8*手順⑤!E$123</f>
        <v>0</v>
      </c>
      <c r="F8" s="225">
        <f>投入係数!F8*手順⑤!F$123</f>
        <v>0</v>
      </c>
      <c r="G8" s="225">
        <f>投入係数!G8*手順⑤!G$123</f>
        <v>0</v>
      </c>
      <c r="H8" s="225">
        <f>投入係数!H8*手順⑤!H$123</f>
        <v>0</v>
      </c>
      <c r="I8" s="225">
        <f>投入係数!I8*手順⑤!I$123</f>
        <v>0</v>
      </c>
      <c r="J8" s="225">
        <f>投入係数!J8*手順⑤!J$123</f>
        <v>0</v>
      </c>
      <c r="K8" s="225">
        <f>投入係数!K8*手順⑤!K$123</f>
        <v>0</v>
      </c>
      <c r="L8" s="225">
        <f>投入係数!L8*手順⑤!L$123</f>
        <v>0</v>
      </c>
      <c r="M8" s="225">
        <f>投入係数!M8*手順⑤!M$123</f>
        <v>0</v>
      </c>
      <c r="N8" s="225">
        <f>投入係数!N8*手順⑤!N$123</f>
        <v>0</v>
      </c>
      <c r="O8" s="225">
        <f>投入係数!O8*手順⑤!O$123</f>
        <v>0</v>
      </c>
      <c r="P8" s="225">
        <f>投入係数!P8*手順⑤!P$123</f>
        <v>0</v>
      </c>
      <c r="Q8" s="225">
        <f>投入係数!Q8*手順⑤!Q$123</f>
        <v>0</v>
      </c>
      <c r="R8" s="225">
        <f>投入係数!R8*手順⑤!R$123</f>
        <v>0</v>
      </c>
      <c r="S8" s="225">
        <f>投入係数!S8*手順⑤!S$123</f>
        <v>0</v>
      </c>
      <c r="T8" s="225">
        <f>投入係数!T8*手順⑤!T$123</f>
        <v>0</v>
      </c>
      <c r="U8" s="225">
        <f>投入係数!U8*手順⑤!U$123</f>
        <v>0</v>
      </c>
      <c r="V8" s="225">
        <f>投入係数!V8*手順⑤!V$123</f>
        <v>0</v>
      </c>
      <c r="W8" s="225">
        <f>投入係数!W8*手順⑤!W$123</f>
        <v>0</v>
      </c>
      <c r="X8" s="225">
        <f>投入係数!X8*手順⑤!X$123</f>
        <v>0</v>
      </c>
      <c r="Y8" s="225">
        <f>投入係数!Y8*手順⑤!Y$123</f>
        <v>0</v>
      </c>
      <c r="Z8" s="225">
        <f>投入係数!Z8*手順⑤!Z$123</f>
        <v>0</v>
      </c>
      <c r="AA8" s="225">
        <f>投入係数!AA8*手順⑤!AA$123</f>
        <v>0</v>
      </c>
      <c r="AB8" s="225">
        <f>投入係数!AB8*手順⑤!AB$123</f>
        <v>0</v>
      </c>
      <c r="AC8" s="225">
        <f>投入係数!AC8*手順⑤!AC$123</f>
        <v>0</v>
      </c>
      <c r="AD8" s="225">
        <f>投入係数!AD8*手順⑤!AD$123</f>
        <v>0</v>
      </c>
      <c r="AE8" s="225">
        <f>投入係数!AE8*手順⑤!AE$123</f>
        <v>0</v>
      </c>
      <c r="AF8" s="225">
        <f>投入係数!AF8*手順⑤!AF$123</f>
        <v>0</v>
      </c>
      <c r="AG8" s="225">
        <f>投入係数!AG8*手順⑤!AG$123</f>
        <v>0</v>
      </c>
      <c r="AH8" s="225">
        <f>投入係数!AH8*手順⑤!AH$123</f>
        <v>0</v>
      </c>
      <c r="AI8" s="225">
        <f>投入係数!AI8*手順⑤!AI$123</f>
        <v>0</v>
      </c>
      <c r="AJ8" s="225">
        <f>投入係数!AJ8*手順⑤!AJ$123</f>
        <v>0</v>
      </c>
      <c r="AK8" s="225">
        <f>投入係数!AK8*手順⑤!AK$123</f>
        <v>0</v>
      </c>
      <c r="AL8" s="225">
        <f>投入係数!AL8*手順⑤!AL$123</f>
        <v>0</v>
      </c>
      <c r="AM8" s="225">
        <f>投入係数!AM8*手順⑤!AM$123</f>
        <v>0</v>
      </c>
      <c r="AN8" s="225">
        <f>投入係数!AN8*手順⑤!AN$123</f>
        <v>0</v>
      </c>
      <c r="AO8" s="225">
        <f>投入係数!AO8*手順⑤!AO$123</f>
        <v>0</v>
      </c>
      <c r="AP8" s="225">
        <f>投入係数!AP8*手順⑤!AP$123</f>
        <v>0</v>
      </c>
      <c r="AQ8" s="225">
        <f>投入係数!AQ8*手順⑤!AQ$123</f>
        <v>0</v>
      </c>
      <c r="AR8" s="225">
        <f>投入係数!AR8*手順⑤!AR$123</f>
        <v>0</v>
      </c>
      <c r="AS8" s="225">
        <f>投入係数!AS8*手順⑤!AS$123</f>
        <v>0</v>
      </c>
      <c r="AT8" s="225">
        <f>投入係数!AT8*手順⑤!AT$123</f>
        <v>0</v>
      </c>
      <c r="AU8" s="225">
        <f>投入係数!AU8*手順⑤!AU$123</f>
        <v>0</v>
      </c>
      <c r="AV8" s="225">
        <f>投入係数!AV8*手順⑤!AV$123</f>
        <v>0</v>
      </c>
      <c r="AW8" s="225">
        <f>投入係数!AW8*手順⑤!AW$123</f>
        <v>0</v>
      </c>
      <c r="AX8" s="225">
        <f>投入係数!AX8*手順⑤!AX$123</f>
        <v>0</v>
      </c>
      <c r="AY8" s="225">
        <f>投入係数!AY8*手順⑤!AY$123</f>
        <v>0</v>
      </c>
      <c r="AZ8" s="225">
        <f>投入係数!AZ8*手順⑤!AZ$123</f>
        <v>0</v>
      </c>
      <c r="BA8" s="225">
        <f>投入係数!BA8*手順⑤!BA$123</f>
        <v>0</v>
      </c>
      <c r="BB8" s="225">
        <f>投入係数!BB8*手順⑤!BB$123</f>
        <v>0</v>
      </c>
      <c r="BC8" s="225">
        <f>投入係数!BC8*手順⑤!BC$123</f>
        <v>0</v>
      </c>
      <c r="BD8" s="225">
        <f>投入係数!BD8*手順⑤!BD$123</f>
        <v>0</v>
      </c>
      <c r="BE8" s="225">
        <f>投入係数!BE8*手順⑤!BE$123</f>
        <v>0</v>
      </c>
      <c r="BF8" s="225">
        <f>投入係数!BF8*手順⑤!BF$123</f>
        <v>0</v>
      </c>
      <c r="BG8" s="225">
        <f>投入係数!BG8*手順⑤!BG$123</f>
        <v>0</v>
      </c>
      <c r="BH8" s="225">
        <f>投入係数!BH8*手順⑤!BH$123</f>
        <v>0</v>
      </c>
      <c r="BI8" s="225">
        <f>投入係数!BI8*手順⑤!BI$123</f>
        <v>0</v>
      </c>
      <c r="BJ8" s="225">
        <f>投入係数!BJ8*手順⑤!BJ$123</f>
        <v>0</v>
      </c>
      <c r="BK8" s="225">
        <f>投入係数!BK8*手順⑤!BK$123</f>
        <v>0</v>
      </c>
      <c r="BL8" s="225">
        <f>投入係数!BL8*手順⑤!BL$123</f>
        <v>0</v>
      </c>
      <c r="BM8" s="225">
        <f>投入係数!BM8*手順⑤!BM$123</f>
        <v>0</v>
      </c>
      <c r="BN8" s="225">
        <f>投入係数!BN8*手順⑤!BN$123</f>
        <v>0</v>
      </c>
      <c r="BO8" s="225">
        <f>投入係数!BO8*手順⑤!BO$123</f>
        <v>0</v>
      </c>
      <c r="BP8" s="225">
        <f>投入係数!BP8*手順⑤!BP$123</f>
        <v>0</v>
      </c>
      <c r="BQ8" s="225">
        <f>投入係数!BQ8*手順⑤!BQ$123</f>
        <v>0</v>
      </c>
      <c r="BR8" s="225">
        <f>投入係数!BR8*手順⑤!BR$123</f>
        <v>0</v>
      </c>
      <c r="BS8" s="225">
        <f>投入係数!BS8*手順⑤!BS$123</f>
        <v>0</v>
      </c>
      <c r="BT8" s="225">
        <f>投入係数!BT8*手順⑤!BT$123</f>
        <v>0</v>
      </c>
      <c r="BU8" s="225">
        <f>投入係数!BU8*手順⑤!BU$123</f>
        <v>0</v>
      </c>
      <c r="BV8" s="225">
        <f>投入係数!BV8*手順⑤!BV$123</f>
        <v>0</v>
      </c>
      <c r="BW8" s="225">
        <f>投入係数!BW8*手順⑤!BW$123</f>
        <v>0</v>
      </c>
      <c r="BX8" s="225">
        <f>投入係数!BX8*手順⑤!BX$123</f>
        <v>0</v>
      </c>
      <c r="BY8" s="225">
        <f>投入係数!BY8*手順⑤!BY$123</f>
        <v>0</v>
      </c>
      <c r="BZ8" s="225">
        <f>投入係数!BZ8*手順⑤!BZ$123</f>
        <v>0</v>
      </c>
      <c r="CA8" s="225">
        <f>投入係数!CA8*手順⑤!CA$123</f>
        <v>0</v>
      </c>
      <c r="CB8" s="225">
        <f>投入係数!CB8*手順⑤!CB$123</f>
        <v>0</v>
      </c>
      <c r="CC8" s="225">
        <f>投入係数!CC8*手順⑤!CC$123</f>
        <v>0</v>
      </c>
      <c r="CD8" s="225">
        <f>投入係数!CD8*手順⑤!CD$123</f>
        <v>0</v>
      </c>
      <c r="CE8" s="225">
        <f>投入係数!CE8*手順⑤!CE$123</f>
        <v>0</v>
      </c>
      <c r="CF8" s="225">
        <f>投入係数!CF8*手順⑤!CF$123</f>
        <v>0</v>
      </c>
      <c r="CG8" s="225">
        <f>投入係数!CG8*手順⑤!CG$123</f>
        <v>0</v>
      </c>
      <c r="CH8" s="225">
        <f>投入係数!CH8*手順⑤!CH$123</f>
        <v>0</v>
      </c>
      <c r="CI8" s="225">
        <f>投入係数!CI8*手順⑤!CI$123</f>
        <v>0</v>
      </c>
      <c r="CJ8" s="225">
        <f>投入係数!CJ8*手順⑤!CJ$123</f>
        <v>0</v>
      </c>
      <c r="CK8" s="225">
        <f>投入係数!CK8*手順⑤!CK$123</f>
        <v>0</v>
      </c>
      <c r="CL8" s="225">
        <f>投入係数!CL8*手順⑤!CL$123</f>
        <v>0</v>
      </c>
      <c r="CM8" s="225">
        <f>投入係数!CM8*手順⑤!CM$123</f>
        <v>0</v>
      </c>
      <c r="CN8" s="225">
        <f>投入係数!CN8*手順⑤!CN$123</f>
        <v>0</v>
      </c>
      <c r="CO8" s="225">
        <f>投入係数!CO8*手順⑤!CO$123</f>
        <v>0</v>
      </c>
      <c r="CP8" s="225">
        <f>投入係数!CP8*手順⑤!CP$123</f>
        <v>0</v>
      </c>
      <c r="CQ8" s="225">
        <f>投入係数!CQ8*手順⑤!CQ$123</f>
        <v>0</v>
      </c>
      <c r="CR8" s="225">
        <f>投入係数!CR8*手順⑤!CR$123</f>
        <v>0</v>
      </c>
      <c r="CS8" s="225">
        <f>投入係数!CS8*手順⑤!CS$123</f>
        <v>0</v>
      </c>
      <c r="CT8" s="225">
        <f>投入係数!CT8*手順⑤!CT$123</f>
        <v>0</v>
      </c>
      <c r="CU8" s="225">
        <f>投入係数!CU8*手順⑤!CU$123</f>
        <v>0</v>
      </c>
      <c r="CV8" s="225">
        <f>投入係数!CV8*手順⑤!CV$123</f>
        <v>0</v>
      </c>
      <c r="CW8" s="225">
        <f>投入係数!CW8*手順⑤!CW$123</f>
        <v>0</v>
      </c>
      <c r="CX8" s="225">
        <f>投入係数!CX8*手順⑤!CX$123</f>
        <v>0</v>
      </c>
      <c r="CY8" s="225">
        <f>投入係数!CY8*手順⑤!CY$123</f>
        <v>0</v>
      </c>
      <c r="CZ8" s="225">
        <f>投入係数!CZ8*手順⑤!CZ$123</f>
        <v>0</v>
      </c>
      <c r="DA8" s="225">
        <f>投入係数!DA8*手順⑤!DA$123</f>
        <v>0</v>
      </c>
      <c r="DB8" s="225">
        <f>投入係数!DB8*手順⑤!DB$123</f>
        <v>0</v>
      </c>
      <c r="DC8" s="225">
        <f>投入係数!DC8*手順⑤!DC$123</f>
        <v>0</v>
      </c>
      <c r="DD8" s="225">
        <f>投入係数!DD8*手順⑤!DD$123</f>
        <v>0</v>
      </c>
      <c r="DE8" s="225">
        <f>投入係数!DE8*手順⑤!DE$123</f>
        <v>0</v>
      </c>
      <c r="DF8" s="225">
        <f>投入係数!DF8*手順⑤!DF$123</f>
        <v>0</v>
      </c>
      <c r="DG8" s="225">
        <f>投入係数!DG8*手順⑤!DG$123</f>
        <v>0</v>
      </c>
      <c r="DH8" s="175">
        <f t="shared" si="0"/>
        <v>0</v>
      </c>
    </row>
    <row r="9" spans="2:112" ht="12" customHeight="1">
      <c r="B9" s="70" t="s">
        <v>482</v>
      </c>
      <c r="C9" s="252" t="s">
        <v>1</v>
      </c>
      <c r="D9" s="225">
        <f>投入係数!D9*手順⑤!D$123</f>
        <v>0</v>
      </c>
      <c r="E9" s="225">
        <f>投入係数!E9*手順⑤!E$123</f>
        <v>0</v>
      </c>
      <c r="F9" s="225">
        <f>投入係数!F9*手順⑤!F$123</f>
        <v>0</v>
      </c>
      <c r="G9" s="225">
        <f>投入係数!G9*手順⑤!G$123</f>
        <v>0</v>
      </c>
      <c r="H9" s="225">
        <f>投入係数!H9*手順⑤!H$123</f>
        <v>0</v>
      </c>
      <c r="I9" s="225">
        <f>投入係数!I9*手順⑤!I$123</f>
        <v>0</v>
      </c>
      <c r="J9" s="225">
        <f>投入係数!J9*手順⑤!J$123</f>
        <v>0</v>
      </c>
      <c r="K9" s="225">
        <f>投入係数!K9*手順⑤!K$123</f>
        <v>0</v>
      </c>
      <c r="L9" s="225">
        <f>投入係数!L9*手順⑤!L$123</f>
        <v>0</v>
      </c>
      <c r="M9" s="225">
        <f>投入係数!M9*手順⑤!M$123</f>
        <v>0</v>
      </c>
      <c r="N9" s="225">
        <f>投入係数!N9*手順⑤!N$123</f>
        <v>0</v>
      </c>
      <c r="O9" s="225">
        <f>投入係数!O9*手順⑤!O$123</f>
        <v>0</v>
      </c>
      <c r="P9" s="225">
        <f>投入係数!P9*手順⑤!P$123</f>
        <v>0</v>
      </c>
      <c r="Q9" s="225">
        <f>投入係数!Q9*手順⑤!Q$123</f>
        <v>0</v>
      </c>
      <c r="R9" s="225">
        <f>投入係数!R9*手順⑤!R$123</f>
        <v>0</v>
      </c>
      <c r="S9" s="225">
        <f>投入係数!S9*手順⑤!S$123</f>
        <v>0</v>
      </c>
      <c r="T9" s="225">
        <f>投入係数!T9*手順⑤!T$123</f>
        <v>0</v>
      </c>
      <c r="U9" s="225">
        <f>投入係数!U9*手順⑤!U$123</f>
        <v>0</v>
      </c>
      <c r="V9" s="225">
        <f>投入係数!V9*手順⑤!V$123</f>
        <v>0</v>
      </c>
      <c r="W9" s="225">
        <f>投入係数!W9*手順⑤!W$123</f>
        <v>0</v>
      </c>
      <c r="X9" s="225">
        <f>投入係数!X9*手順⑤!X$123</f>
        <v>0</v>
      </c>
      <c r="Y9" s="225">
        <f>投入係数!Y9*手順⑤!Y$123</f>
        <v>0</v>
      </c>
      <c r="Z9" s="225">
        <f>投入係数!Z9*手順⑤!Z$123</f>
        <v>0</v>
      </c>
      <c r="AA9" s="225">
        <f>投入係数!AA9*手順⑤!AA$123</f>
        <v>0</v>
      </c>
      <c r="AB9" s="225">
        <f>投入係数!AB9*手順⑤!AB$123</f>
        <v>0</v>
      </c>
      <c r="AC9" s="225">
        <f>投入係数!AC9*手順⑤!AC$123</f>
        <v>0</v>
      </c>
      <c r="AD9" s="225">
        <f>投入係数!AD9*手順⑤!AD$123</f>
        <v>0</v>
      </c>
      <c r="AE9" s="225">
        <f>投入係数!AE9*手順⑤!AE$123</f>
        <v>0</v>
      </c>
      <c r="AF9" s="225">
        <f>投入係数!AF9*手順⑤!AF$123</f>
        <v>0</v>
      </c>
      <c r="AG9" s="225">
        <f>投入係数!AG9*手順⑤!AG$123</f>
        <v>0</v>
      </c>
      <c r="AH9" s="225">
        <f>投入係数!AH9*手順⑤!AH$123</f>
        <v>0</v>
      </c>
      <c r="AI9" s="225">
        <f>投入係数!AI9*手順⑤!AI$123</f>
        <v>0</v>
      </c>
      <c r="AJ9" s="225">
        <f>投入係数!AJ9*手順⑤!AJ$123</f>
        <v>0</v>
      </c>
      <c r="AK9" s="225">
        <f>投入係数!AK9*手順⑤!AK$123</f>
        <v>0</v>
      </c>
      <c r="AL9" s="225">
        <f>投入係数!AL9*手順⑤!AL$123</f>
        <v>0</v>
      </c>
      <c r="AM9" s="225">
        <f>投入係数!AM9*手順⑤!AM$123</f>
        <v>0</v>
      </c>
      <c r="AN9" s="225">
        <f>投入係数!AN9*手順⑤!AN$123</f>
        <v>0</v>
      </c>
      <c r="AO9" s="225">
        <f>投入係数!AO9*手順⑤!AO$123</f>
        <v>0</v>
      </c>
      <c r="AP9" s="225">
        <f>投入係数!AP9*手順⑤!AP$123</f>
        <v>0</v>
      </c>
      <c r="AQ9" s="225">
        <f>投入係数!AQ9*手順⑤!AQ$123</f>
        <v>0</v>
      </c>
      <c r="AR9" s="225">
        <f>投入係数!AR9*手順⑤!AR$123</f>
        <v>0</v>
      </c>
      <c r="AS9" s="225">
        <f>投入係数!AS9*手順⑤!AS$123</f>
        <v>0</v>
      </c>
      <c r="AT9" s="225">
        <f>投入係数!AT9*手順⑤!AT$123</f>
        <v>0</v>
      </c>
      <c r="AU9" s="225">
        <f>投入係数!AU9*手順⑤!AU$123</f>
        <v>0</v>
      </c>
      <c r="AV9" s="225">
        <f>投入係数!AV9*手順⑤!AV$123</f>
        <v>0</v>
      </c>
      <c r="AW9" s="225">
        <f>投入係数!AW9*手順⑤!AW$123</f>
        <v>0</v>
      </c>
      <c r="AX9" s="225">
        <f>投入係数!AX9*手順⑤!AX$123</f>
        <v>0</v>
      </c>
      <c r="AY9" s="225">
        <f>投入係数!AY9*手順⑤!AY$123</f>
        <v>0</v>
      </c>
      <c r="AZ9" s="225">
        <f>投入係数!AZ9*手順⑤!AZ$123</f>
        <v>0</v>
      </c>
      <c r="BA9" s="225">
        <f>投入係数!BA9*手順⑤!BA$123</f>
        <v>0</v>
      </c>
      <c r="BB9" s="225">
        <f>投入係数!BB9*手順⑤!BB$123</f>
        <v>0</v>
      </c>
      <c r="BC9" s="225">
        <f>投入係数!BC9*手順⑤!BC$123</f>
        <v>0</v>
      </c>
      <c r="BD9" s="225">
        <f>投入係数!BD9*手順⑤!BD$123</f>
        <v>0</v>
      </c>
      <c r="BE9" s="225">
        <f>投入係数!BE9*手順⑤!BE$123</f>
        <v>0</v>
      </c>
      <c r="BF9" s="225">
        <f>投入係数!BF9*手順⑤!BF$123</f>
        <v>0</v>
      </c>
      <c r="BG9" s="225">
        <f>投入係数!BG9*手順⑤!BG$123</f>
        <v>0</v>
      </c>
      <c r="BH9" s="225">
        <f>投入係数!BH9*手順⑤!BH$123</f>
        <v>0</v>
      </c>
      <c r="BI9" s="225">
        <f>投入係数!BI9*手順⑤!BI$123</f>
        <v>0</v>
      </c>
      <c r="BJ9" s="225">
        <f>投入係数!BJ9*手順⑤!BJ$123</f>
        <v>0</v>
      </c>
      <c r="BK9" s="225">
        <f>投入係数!BK9*手順⑤!BK$123</f>
        <v>0</v>
      </c>
      <c r="BL9" s="225">
        <f>投入係数!BL9*手順⑤!BL$123</f>
        <v>0</v>
      </c>
      <c r="BM9" s="225">
        <f>投入係数!BM9*手順⑤!BM$123</f>
        <v>0</v>
      </c>
      <c r="BN9" s="225">
        <f>投入係数!BN9*手順⑤!BN$123</f>
        <v>0</v>
      </c>
      <c r="BO9" s="225">
        <f>投入係数!BO9*手順⑤!BO$123</f>
        <v>0</v>
      </c>
      <c r="BP9" s="225">
        <f>投入係数!BP9*手順⑤!BP$123</f>
        <v>0</v>
      </c>
      <c r="BQ9" s="225">
        <f>投入係数!BQ9*手順⑤!BQ$123</f>
        <v>0</v>
      </c>
      <c r="BR9" s="225">
        <f>投入係数!BR9*手順⑤!BR$123</f>
        <v>0</v>
      </c>
      <c r="BS9" s="225">
        <f>投入係数!BS9*手順⑤!BS$123</f>
        <v>0</v>
      </c>
      <c r="BT9" s="225">
        <f>投入係数!BT9*手順⑤!BT$123</f>
        <v>0</v>
      </c>
      <c r="BU9" s="225">
        <f>投入係数!BU9*手順⑤!BU$123</f>
        <v>0</v>
      </c>
      <c r="BV9" s="225">
        <f>投入係数!BV9*手順⑤!BV$123</f>
        <v>0</v>
      </c>
      <c r="BW9" s="225">
        <f>投入係数!BW9*手順⑤!BW$123</f>
        <v>0</v>
      </c>
      <c r="BX9" s="225">
        <f>投入係数!BX9*手順⑤!BX$123</f>
        <v>0</v>
      </c>
      <c r="BY9" s="225">
        <f>投入係数!BY9*手順⑤!BY$123</f>
        <v>0</v>
      </c>
      <c r="BZ9" s="225">
        <f>投入係数!BZ9*手順⑤!BZ$123</f>
        <v>0</v>
      </c>
      <c r="CA9" s="225">
        <f>投入係数!CA9*手順⑤!CA$123</f>
        <v>0</v>
      </c>
      <c r="CB9" s="225">
        <f>投入係数!CB9*手順⑤!CB$123</f>
        <v>0</v>
      </c>
      <c r="CC9" s="225">
        <f>投入係数!CC9*手順⑤!CC$123</f>
        <v>0</v>
      </c>
      <c r="CD9" s="225">
        <f>投入係数!CD9*手順⑤!CD$123</f>
        <v>0</v>
      </c>
      <c r="CE9" s="225">
        <f>投入係数!CE9*手順⑤!CE$123</f>
        <v>0</v>
      </c>
      <c r="CF9" s="225">
        <f>投入係数!CF9*手順⑤!CF$123</f>
        <v>0</v>
      </c>
      <c r="CG9" s="225">
        <f>投入係数!CG9*手順⑤!CG$123</f>
        <v>0</v>
      </c>
      <c r="CH9" s="225">
        <f>投入係数!CH9*手順⑤!CH$123</f>
        <v>0</v>
      </c>
      <c r="CI9" s="225">
        <f>投入係数!CI9*手順⑤!CI$123</f>
        <v>0</v>
      </c>
      <c r="CJ9" s="225">
        <f>投入係数!CJ9*手順⑤!CJ$123</f>
        <v>0</v>
      </c>
      <c r="CK9" s="225">
        <f>投入係数!CK9*手順⑤!CK$123</f>
        <v>0</v>
      </c>
      <c r="CL9" s="225">
        <f>投入係数!CL9*手順⑤!CL$123</f>
        <v>0</v>
      </c>
      <c r="CM9" s="225">
        <f>投入係数!CM9*手順⑤!CM$123</f>
        <v>0</v>
      </c>
      <c r="CN9" s="225">
        <f>投入係数!CN9*手順⑤!CN$123</f>
        <v>0</v>
      </c>
      <c r="CO9" s="225">
        <f>投入係数!CO9*手順⑤!CO$123</f>
        <v>0</v>
      </c>
      <c r="CP9" s="225">
        <f>投入係数!CP9*手順⑤!CP$123</f>
        <v>0</v>
      </c>
      <c r="CQ9" s="225">
        <f>投入係数!CQ9*手順⑤!CQ$123</f>
        <v>0</v>
      </c>
      <c r="CR9" s="225">
        <f>投入係数!CR9*手順⑤!CR$123</f>
        <v>0</v>
      </c>
      <c r="CS9" s="225">
        <f>投入係数!CS9*手順⑤!CS$123</f>
        <v>0</v>
      </c>
      <c r="CT9" s="225">
        <f>投入係数!CT9*手順⑤!CT$123</f>
        <v>0</v>
      </c>
      <c r="CU9" s="225">
        <f>投入係数!CU9*手順⑤!CU$123</f>
        <v>0</v>
      </c>
      <c r="CV9" s="225">
        <f>投入係数!CV9*手順⑤!CV$123</f>
        <v>0</v>
      </c>
      <c r="CW9" s="225">
        <f>投入係数!CW9*手順⑤!CW$123</f>
        <v>0</v>
      </c>
      <c r="CX9" s="225">
        <f>投入係数!CX9*手順⑤!CX$123</f>
        <v>0</v>
      </c>
      <c r="CY9" s="225">
        <f>投入係数!CY9*手順⑤!CY$123</f>
        <v>0</v>
      </c>
      <c r="CZ9" s="225">
        <f>投入係数!CZ9*手順⑤!CZ$123</f>
        <v>0</v>
      </c>
      <c r="DA9" s="225">
        <f>投入係数!DA9*手順⑤!DA$123</f>
        <v>0</v>
      </c>
      <c r="DB9" s="225">
        <f>投入係数!DB9*手順⑤!DB$123</f>
        <v>0</v>
      </c>
      <c r="DC9" s="225">
        <f>投入係数!DC9*手順⑤!DC$123</f>
        <v>0</v>
      </c>
      <c r="DD9" s="225">
        <f>投入係数!DD9*手順⑤!DD$123</f>
        <v>0</v>
      </c>
      <c r="DE9" s="225">
        <f>投入係数!DE9*手順⑤!DE$123</f>
        <v>0</v>
      </c>
      <c r="DF9" s="225">
        <f>投入係数!DF9*手順⑤!DF$123</f>
        <v>0</v>
      </c>
      <c r="DG9" s="225">
        <f>投入係数!DG9*手順⑤!DG$123</f>
        <v>0</v>
      </c>
      <c r="DH9" s="175">
        <f t="shared" si="0"/>
        <v>0</v>
      </c>
    </row>
    <row r="10" spans="2:112" ht="12" customHeight="1">
      <c r="B10" s="70" t="s">
        <v>483</v>
      </c>
      <c r="C10" s="252" t="s">
        <v>2</v>
      </c>
      <c r="D10" s="225">
        <f>投入係数!D10*手順⑤!D$123</f>
        <v>0</v>
      </c>
      <c r="E10" s="225">
        <f>投入係数!E10*手順⑤!E$123</f>
        <v>0</v>
      </c>
      <c r="F10" s="225">
        <f>投入係数!F10*手順⑤!F$123</f>
        <v>0</v>
      </c>
      <c r="G10" s="225">
        <f>投入係数!G10*手順⑤!G$123</f>
        <v>0</v>
      </c>
      <c r="H10" s="225">
        <f>投入係数!H10*手順⑤!H$123</f>
        <v>0</v>
      </c>
      <c r="I10" s="225">
        <f>投入係数!I10*手順⑤!I$123</f>
        <v>0</v>
      </c>
      <c r="J10" s="225">
        <f>投入係数!J10*手順⑤!J$123</f>
        <v>0</v>
      </c>
      <c r="K10" s="225">
        <f>投入係数!K10*手順⑤!K$123</f>
        <v>0</v>
      </c>
      <c r="L10" s="225">
        <f>投入係数!L10*手順⑤!L$123</f>
        <v>0</v>
      </c>
      <c r="M10" s="225">
        <f>投入係数!M10*手順⑤!M$123</f>
        <v>0</v>
      </c>
      <c r="N10" s="225">
        <f>投入係数!N10*手順⑤!N$123</f>
        <v>0</v>
      </c>
      <c r="O10" s="225">
        <f>投入係数!O10*手順⑤!O$123</f>
        <v>0</v>
      </c>
      <c r="P10" s="225">
        <f>投入係数!P10*手順⑤!P$123</f>
        <v>0</v>
      </c>
      <c r="Q10" s="225">
        <f>投入係数!Q10*手順⑤!Q$123</f>
        <v>0</v>
      </c>
      <c r="R10" s="225">
        <f>投入係数!R10*手順⑤!R$123</f>
        <v>0</v>
      </c>
      <c r="S10" s="225">
        <f>投入係数!S10*手順⑤!S$123</f>
        <v>0</v>
      </c>
      <c r="T10" s="225">
        <f>投入係数!T10*手順⑤!T$123</f>
        <v>0</v>
      </c>
      <c r="U10" s="225">
        <f>投入係数!U10*手順⑤!U$123</f>
        <v>0</v>
      </c>
      <c r="V10" s="225">
        <f>投入係数!V10*手順⑤!V$123</f>
        <v>0</v>
      </c>
      <c r="W10" s="225">
        <f>投入係数!W10*手順⑤!W$123</f>
        <v>0</v>
      </c>
      <c r="X10" s="225">
        <f>投入係数!X10*手順⑤!X$123</f>
        <v>0</v>
      </c>
      <c r="Y10" s="225">
        <f>投入係数!Y10*手順⑤!Y$123</f>
        <v>0</v>
      </c>
      <c r="Z10" s="225">
        <f>投入係数!Z10*手順⑤!Z$123</f>
        <v>0</v>
      </c>
      <c r="AA10" s="225">
        <f>投入係数!AA10*手順⑤!AA$123</f>
        <v>0</v>
      </c>
      <c r="AB10" s="225">
        <f>投入係数!AB10*手順⑤!AB$123</f>
        <v>0</v>
      </c>
      <c r="AC10" s="225">
        <f>投入係数!AC10*手順⑤!AC$123</f>
        <v>0</v>
      </c>
      <c r="AD10" s="225">
        <f>投入係数!AD10*手順⑤!AD$123</f>
        <v>0</v>
      </c>
      <c r="AE10" s="225">
        <f>投入係数!AE10*手順⑤!AE$123</f>
        <v>0</v>
      </c>
      <c r="AF10" s="225">
        <f>投入係数!AF10*手順⑤!AF$123</f>
        <v>0</v>
      </c>
      <c r="AG10" s="225">
        <f>投入係数!AG10*手順⑤!AG$123</f>
        <v>0</v>
      </c>
      <c r="AH10" s="225">
        <f>投入係数!AH10*手順⑤!AH$123</f>
        <v>0</v>
      </c>
      <c r="AI10" s="225">
        <f>投入係数!AI10*手順⑤!AI$123</f>
        <v>0</v>
      </c>
      <c r="AJ10" s="225">
        <f>投入係数!AJ10*手順⑤!AJ$123</f>
        <v>0</v>
      </c>
      <c r="AK10" s="225">
        <f>投入係数!AK10*手順⑤!AK$123</f>
        <v>0</v>
      </c>
      <c r="AL10" s="225">
        <f>投入係数!AL10*手順⑤!AL$123</f>
        <v>0</v>
      </c>
      <c r="AM10" s="225">
        <f>投入係数!AM10*手順⑤!AM$123</f>
        <v>0</v>
      </c>
      <c r="AN10" s="225">
        <f>投入係数!AN10*手順⑤!AN$123</f>
        <v>0</v>
      </c>
      <c r="AO10" s="225">
        <f>投入係数!AO10*手順⑤!AO$123</f>
        <v>0</v>
      </c>
      <c r="AP10" s="225">
        <f>投入係数!AP10*手順⑤!AP$123</f>
        <v>0</v>
      </c>
      <c r="AQ10" s="225">
        <f>投入係数!AQ10*手順⑤!AQ$123</f>
        <v>0</v>
      </c>
      <c r="AR10" s="225">
        <f>投入係数!AR10*手順⑤!AR$123</f>
        <v>0</v>
      </c>
      <c r="AS10" s="225">
        <f>投入係数!AS10*手順⑤!AS$123</f>
        <v>0</v>
      </c>
      <c r="AT10" s="225">
        <f>投入係数!AT10*手順⑤!AT$123</f>
        <v>0</v>
      </c>
      <c r="AU10" s="225">
        <f>投入係数!AU10*手順⑤!AU$123</f>
        <v>0</v>
      </c>
      <c r="AV10" s="225">
        <f>投入係数!AV10*手順⑤!AV$123</f>
        <v>0</v>
      </c>
      <c r="AW10" s="225">
        <f>投入係数!AW10*手順⑤!AW$123</f>
        <v>0</v>
      </c>
      <c r="AX10" s="225">
        <f>投入係数!AX10*手順⑤!AX$123</f>
        <v>0</v>
      </c>
      <c r="AY10" s="225">
        <f>投入係数!AY10*手順⑤!AY$123</f>
        <v>0</v>
      </c>
      <c r="AZ10" s="225">
        <f>投入係数!AZ10*手順⑤!AZ$123</f>
        <v>0</v>
      </c>
      <c r="BA10" s="225">
        <f>投入係数!BA10*手順⑤!BA$123</f>
        <v>0</v>
      </c>
      <c r="BB10" s="225">
        <f>投入係数!BB10*手順⑤!BB$123</f>
        <v>0</v>
      </c>
      <c r="BC10" s="225">
        <f>投入係数!BC10*手順⑤!BC$123</f>
        <v>0</v>
      </c>
      <c r="BD10" s="225">
        <f>投入係数!BD10*手順⑤!BD$123</f>
        <v>0</v>
      </c>
      <c r="BE10" s="225">
        <f>投入係数!BE10*手順⑤!BE$123</f>
        <v>0</v>
      </c>
      <c r="BF10" s="225">
        <f>投入係数!BF10*手順⑤!BF$123</f>
        <v>0</v>
      </c>
      <c r="BG10" s="225">
        <f>投入係数!BG10*手順⑤!BG$123</f>
        <v>0</v>
      </c>
      <c r="BH10" s="225">
        <f>投入係数!BH10*手順⑤!BH$123</f>
        <v>0</v>
      </c>
      <c r="BI10" s="225">
        <f>投入係数!BI10*手順⑤!BI$123</f>
        <v>0</v>
      </c>
      <c r="BJ10" s="225">
        <f>投入係数!BJ10*手順⑤!BJ$123</f>
        <v>0</v>
      </c>
      <c r="BK10" s="225">
        <f>投入係数!BK10*手順⑤!BK$123</f>
        <v>0</v>
      </c>
      <c r="BL10" s="225">
        <f>投入係数!BL10*手順⑤!BL$123</f>
        <v>0</v>
      </c>
      <c r="BM10" s="225">
        <f>投入係数!BM10*手順⑤!BM$123</f>
        <v>0</v>
      </c>
      <c r="BN10" s="225">
        <f>投入係数!BN10*手順⑤!BN$123</f>
        <v>0</v>
      </c>
      <c r="BO10" s="225">
        <f>投入係数!BO10*手順⑤!BO$123</f>
        <v>0</v>
      </c>
      <c r="BP10" s="225">
        <f>投入係数!BP10*手順⑤!BP$123</f>
        <v>0</v>
      </c>
      <c r="BQ10" s="225">
        <f>投入係数!BQ10*手順⑤!BQ$123</f>
        <v>0</v>
      </c>
      <c r="BR10" s="225">
        <f>投入係数!BR10*手順⑤!BR$123</f>
        <v>0</v>
      </c>
      <c r="BS10" s="225">
        <f>投入係数!BS10*手順⑤!BS$123</f>
        <v>0</v>
      </c>
      <c r="BT10" s="225">
        <f>投入係数!BT10*手順⑤!BT$123</f>
        <v>0</v>
      </c>
      <c r="BU10" s="225">
        <f>投入係数!BU10*手順⑤!BU$123</f>
        <v>0</v>
      </c>
      <c r="BV10" s="225">
        <f>投入係数!BV10*手順⑤!BV$123</f>
        <v>0</v>
      </c>
      <c r="BW10" s="225">
        <f>投入係数!BW10*手順⑤!BW$123</f>
        <v>0</v>
      </c>
      <c r="BX10" s="225">
        <f>投入係数!BX10*手順⑤!BX$123</f>
        <v>0</v>
      </c>
      <c r="BY10" s="225">
        <f>投入係数!BY10*手順⑤!BY$123</f>
        <v>0</v>
      </c>
      <c r="BZ10" s="225">
        <f>投入係数!BZ10*手順⑤!BZ$123</f>
        <v>0</v>
      </c>
      <c r="CA10" s="225">
        <f>投入係数!CA10*手順⑤!CA$123</f>
        <v>0</v>
      </c>
      <c r="CB10" s="225">
        <f>投入係数!CB10*手順⑤!CB$123</f>
        <v>0</v>
      </c>
      <c r="CC10" s="225">
        <f>投入係数!CC10*手順⑤!CC$123</f>
        <v>0</v>
      </c>
      <c r="CD10" s="225">
        <f>投入係数!CD10*手順⑤!CD$123</f>
        <v>0</v>
      </c>
      <c r="CE10" s="225">
        <f>投入係数!CE10*手順⑤!CE$123</f>
        <v>0</v>
      </c>
      <c r="CF10" s="225">
        <f>投入係数!CF10*手順⑤!CF$123</f>
        <v>0</v>
      </c>
      <c r="CG10" s="225">
        <f>投入係数!CG10*手順⑤!CG$123</f>
        <v>0</v>
      </c>
      <c r="CH10" s="225">
        <f>投入係数!CH10*手順⑤!CH$123</f>
        <v>0</v>
      </c>
      <c r="CI10" s="225">
        <f>投入係数!CI10*手順⑤!CI$123</f>
        <v>0</v>
      </c>
      <c r="CJ10" s="225">
        <f>投入係数!CJ10*手順⑤!CJ$123</f>
        <v>0</v>
      </c>
      <c r="CK10" s="225">
        <f>投入係数!CK10*手順⑤!CK$123</f>
        <v>0</v>
      </c>
      <c r="CL10" s="225">
        <f>投入係数!CL10*手順⑤!CL$123</f>
        <v>0</v>
      </c>
      <c r="CM10" s="225">
        <f>投入係数!CM10*手順⑤!CM$123</f>
        <v>0</v>
      </c>
      <c r="CN10" s="225">
        <f>投入係数!CN10*手順⑤!CN$123</f>
        <v>0</v>
      </c>
      <c r="CO10" s="225">
        <f>投入係数!CO10*手順⑤!CO$123</f>
        <v>0</v>
      </c>
      <c r="CP10" s="225">
        <f>投入係数!CP10*手順⑤!CP$123</f>
        <v>0</v>
      </c>
      <c r="CQ10" s="225">
        <f>投入係数!CQ10*手順⑤!CQ$123</f>
        <v>0</v>
      </c>
      <c r="CR10" s="225">
        <f>投入係数!CR10*手順⑤!CR$123</f>
        <v>0</v>
      </c>
      <c r="CS10" s="225">
        <f>投入係数!CS10*手順⑤!CS$123</f>
        <v>0</v>
      </c>
      <c r="CT10" s="225">
        <f>投入係数!CT10*手順⑤!CT$123</f>
        <v>0</v>
      </c>
      <c r="CU10" s="225">
        <f>投入係数!CU10*手順⑤!CU$123</f>
        <v>0</v>
      </c>
      <c r="CV10" s="225">
        <f>投入係数!CV10*手順⑤!CV$123</f>
        <v>0</v>
      </c>
      <c r="CW10" s="225">
        <f>投入係数!CW10*手順⑤!CW$123</f>
        <v>0</v>
      </c>
      <c r="CX10" s="225">
        <f>投入係数!CX10*手順⑤!CX$123</f>
        <v>0</v>
      </c>
      <c r="CY10" s="225">
        <f>投入係数!CY10*手順⑤!CY$123</f>
        <v>0</v>
      </c>
      <c r="CZ10" s="225">
        <f>投入係数!CZ10*手順⑤!CZ$123</f>
        <v>0</v>
      </c>
      <c r="DA10" s="225">
        <f>投入係数!DA10*手順⑤!DA$123</f>
        <v>0</v>
      </c>
      <c r="DB10" s="225">
        <f>投入係数!DB10*手順⑤!DB$123</f>
        <v>0</v>
      </c>
      <c r="DC10" s="225">
        <f>投入係数!DC10*手順⑤!DC$123</f>
        <v>0</v>
      </c>
      <c r="DD10" s="225">
        <f>投入係数!DD10*手順⑤!DD$123</f>
        <v>0</v>
      </c>
      <c r="DE10" s="225">
        <f>投入係数!DE10*手順⑤!DE$123</f>
        <v>0</v>
      </c>
      <c r="DF10" s="225">
        <f>投入係数!DF10*手順⑤!DF$123</f>
        <v>0</v>
      </c>
      <c r="DG10" s="225">
        <f>投入係数!DG10*手順⑤!DG$123</f>
        <v>0</v>
      </c>
      <c r="DH10" s="175">
        <f t="shared" si="0"/>
        <v>0</v>
      </c>
    </row>
    <row r="11" spans="2:112" ht="12" customHeight="1">
      <c r="B11" s="70" t="s">
        <v>484</v>
      </c>
      <c r="C11" s="253" t="s">
        <v>622</v>
      </c>
      <c r="D11" s="225">
        <f>投入係数!D11*手順⑤!D$123</f>
        <v>0</v>
      </c>
      <c r="E11" s="225">
        <f>投入係数!E11*手順⑤!E$123</f>
        <v>0</v>
      </c>
      <c r="F11" s="225">
        <f>投入係数!F11*手順⑤!F$123</f>
        <v>0</v>
      </c>
      <c r="G11" s="225">
        <f>投入係数!G11*手順⑤!G$123</f>
        <v>0</v>
      </c>
      <c r="H11" s="225">
        <f>投入係数!H11*手順⑤!H$123</f>
        <v>0</v>
      </c>
      <c r="I11" s="225">
        <f>投入係数!I11*手順⑤!I$123</f>
        <v>0</v>
      </c>
      <c r="J11" s="225">
        <f>投入係数!J11*手順⑤!J$123</f>
        <v>0</v>
      </c>
      <c r="K11" s="225">
        <f>投入係数!K11*手順⑤!K$123</f>
        <v>0</v>
      </c>
      <c r="L11" s="225">
        <f>投入係数!L11*手順⑤!L$123</f>
        <v>0</v>
      </c>
      <c r="M11" s="225">
        <f>投入係数!M11*手順⑤!M$123</f>
        <v>0</v>
      </c>
      <c r="N11" s="225">
        <f>投入係数!N11*手順⑤!N$123</f>
        <v>0</v>
      </c>
      <c r="O11" s="225">
        <f>投入係数!O11*手順⑤!O$123</f>
        <v>0</v>
      </c>
      <c r="P11" s="225">
        <f>投入係数!P11*手順⑤!P$123</f>
        <v>0</v>
      </c>
      <c r="Q11" s="225">
        <f>投入係数!Q11*手順⑤!Q$123</f>
        <v>0</v>
      </c>
      <c r="R11" s="225">
        <f>投入係数!R11*手順⑤!R$123</f>
        <v>0</v>
      </c>
      <c r="S11" s="225">
        <f>投入係数!S11*手順⑤!S$123</f>
        <v>0</v>
      </c>
      <c r="T11" s="225">
        <f>投入係数!T11*手順⑤!T$123</f>
        <v>0</v>
      </c>
      <c r="U11" s="225">
        <f>投入係数!U11*手順⑤!U$123</f>
        <v>0</v>
      </c>
      <c r="V11" s="225">
        <f>投入係数!V11*手順⑤!V$123</f>
        <v>0</v>
      </c>
      <c r="W11" s="225">
        <f>投入係数!W11*手順⑤!W$123</f>
        <v>0</v>
      </c>
      <c r="X11" s="225">
        <f>投入係数!X11*手順⑤!X$123</f>
        <v>0</v>
      </c>
      <c r="Y11" s="225">
        <f>投入係数!Y11*手順⑤!Y$123</f>
        <v>0</v>
      </c>
      <c r="Z11" s="225">
        <f>投入係数!Z11*手順⑤!Z$123</f>
        <v>0</v>
      </c>
      <c r="AA11" s="225">
        <f>投入係数!AA11*手順⑤!AA$123</f>
        <v>0</v>
      </c>
      <c r="AB11" s="225">
        <f>投入係数!AB11*手順⑤!AB$123</f>
        <v>0</v>
      </c>
      <c r="AC11" s="225">
        <f>投入係数!AC11*手順⑤!AC$123</f>
        <v>0</v>
      </c>
      <c r="AD11" s="225">
        <f>投入係数!AD11*手順⑤!AD$123</f>
        <v>0</v>
      </c>
      <c r="AE11" s="225">
        <f>投入係数!AE11*手順⑤!AE$123</f>
        <v>0</v>
      </c>
      <c r="AF11" s="225">
        <f>投入係数!AF11*手順⑤!AF$123</f>
        <v>0</v>
      </c>
      <c r="AG11" s="225">
        <f>投入係数!AG11*手順⑤!AG$123</f>
        <v>0</v>
      </c>
      <c r="AH11" s="225">
        <f>投入係数!AH11*手順⑤!AH$123</f>
        <v>0</v>
      </c>
      <c r="AI11" s="225">
        <f>投入係数!AI11*手順⑤!AI$123</f>
        <v>0</v>
      </c>
      <c r="AJ11" s="225">
        <f>投入係数!AJ11*手順⑤!AJ$123</f>
        <v>0</v>
      </c>
      <c r="AK11" s="225">
        <f>投入係数!AK11*手順⑤!AK$123</f>
        <v>0</v>
      </c>
      <c r="AL11" s="225">
        <f>投入係数!AL11*手順⑤!AL$123</f>
        <v>0</v>
      </c>
      <c r="AM11" s="225">
        <f>投入係数!AM11*手順⑤!AM$123</f>
        <v>0</v>
      </c>
      <c r="AN11" s="225">
        <f>投入係数!AN11*手順⑤!AN$123</f>
        <v>0</v>
      </c>
      <c r="AO11" s="225">
        <f>投入係数!AO11*手順⑤!AO$123</f>
        <v>0</v>
      </c>
      <c r="AP11" s="225">
        <f>投入係数!AP11*手順⑤!AP$123</f>
        <v>0</v>
      </c>
      <c r="AQ11" s="225">
        <f>投入係数!AQ11*手順⑤!AQ$123</f>
        <v>0</v>
      </c>
      <c r="AR11" s="225">
        <f>投入係数!AR11*手順⑤!AR$123</f>
        <v>0</v>
      </c>
      <c r="AS11" s="225">
        <f>投入係数!AS11*手順⑤!AS$123</f>
        <v>0</v>
      </c>
      <c r="AT11" s="225">
        <f>投入係数!AT11*手順⑤!AT$123</f>
        <v>0</v>
      </c>
      <c r="AU11" s="225">
        <f>投入係数!AU11*手順⑤!AU$123</f>
        <v>0</v>
      </c>
      <c r="AV11" s="225">
        <f>投入係数!AV11*手順⑤!AV$123</f>
        <v>0</v>
      </c>
      <c r="AW11" s="225">
        <f>投入係数!AW11*手順⑤!AW$123</f>
        <v>0</v>
      </c>
      <c r="AX11" s="225">
        <f>投入係数!AX11*手順⑤!AX$123</f>
        <v>0</v>
      </c>
      <c r="AY11" s="225">
        <f>投入係数!AY11*手順⑤!AY$123</f>
        <v>0</v>
      </c>
      <c r="AZ11" s="225">
        <f>投入係数!AZ11*手順⑤!AZ$123</f>
        <v>0</v>
      </c>
      <c r="BA11" s="225">
        <f>投入係数!BA11*手順⑤!BA$123</f>
        <v>0</v>
      </c>
      <c r="BB11" s="225">
        <f>投入係数!BB11*手順⑤!BB$123</f>
        <v>0</v>
      </c>
      <c r="BC11" s="225">
        <f>投入係数!BC11*手順⑤!BC$123</f>
        <v>0</v>
      </c>
      <c r="BD11" s="225">
        <f>投入係数!BD11*手順⑤!BD$123</f>
        <v>0</v>
      </c>
      <c r="BE11" s="225">
        <f>投入係数!BE11*手順⑤!BE$123</f>
        <v>0</v>
      </c>
      <c r="BF11" s="225">
        <f>投入係数!BF11*手順⑤!BF$123</f>
        <v>0</v>
      </c>
      <c r="BG11" s="225">
        <f>投入係数!BG11*手順⑤!BG$123</f>
        <v>0</v>
      </c>
      <c r="BH11" s="225">
        <f>投入係数!BH11*手順⑤!BH$123</f>
        <v>0</v>
      </c>
      <c r="BI11" s="225">
        <f>投入係数!BI11*手順⑤!BI$123</f>
        <v>0</v>
      </c>
      <c r="BJ11" s="225">
        <f>投入係数!BJ11*手順⑤!BJ$123</f>
        <v>0</v>
      </c>
      <c r="BK11" s="225">
        <f>投入係数!BK11*手順⑤!BK$123</f>
        <v>0</v>
      </c>
      <c r="BL11" s="225">
        <f>投入係数!BL11*手順⑤!BL$123</f>
        <v>0</v>
      </c>
      <c r="BM11" s="225">
        <f>投入係数!BM11*手順⑤!BM$123</f>
        <v>0</v>
      </c>
      <c r="BN11" s="225">
        <f>投入係数!BN11*手順⑤!BN$123</f>
        <v>0</v>
      </c>
      <c r="BO11" s="225">
        <f>投入係数!BO11*手順⑤!BO$123</f>
        <v>0</v>
      </c>
      <c r="BP11" s="225">
        <f>投入係数!BP11*手順⑤!BP$123</f>
        <v>0</v>
      </c>
      <c r="BQ11" s="225">
        <f>投入係数!BQ11*手順⑤!BQ$123</f>
        <v>0</v>
      </c>
      <c r="BR11" s="225">
        <f>投入係数!BR11*手順⑤!BR$123</f>
        <v>0</v>
      </c>
      <c r="BS11" s="225">
        <f>投入係数!BS11*手順⑤!BS$123</f>
        <v>0</v>
      </c>
      <c r="BT11" s="225">
        <f>投入係数!BT11*手順⑤!BT$123</f>
        <v>0</v>
      </c>
      <c r="BU11" s="225">
        <f>投入係数!BU11*手順⑤!BU$123</f>
        <v>0</v>
      </c>
      <c r="BV11" s="225">
        <f>投入係数!BV11*手順⑤!BV$123</f>
        <v>0</v>
      </c>
      <c r="BW11" s="225">
        <f>投入係数!BW11*手順⑤!BW$123</f>
        <v>0</v>
      </c>
      <c r="BX11" s="225">
        <f>投入係数!BX11*手順⑤!BX$123</f>
        <v>0</v>
      </c>
      <c r="BY11" s="225">
        <f>投入係数!BY11*手順⑤!BY$123</f>
        <v>0</v>
      </c>
      <c r="BZ11" s="225">
        <f>投入係数!BZ11*手順⑤!BZ$123</f>
        <v>0</v>
      </c>
      <c r="CA11" s="225">
        <f>投入係数!CA11*手順⑤!CA$123</f>
        <v>0</v>
      </c>
      <c r="CB11" s="225">
        <f>投入係数!CB11*手順⑤!CB$123</f>
        <v>0</v>
      </c>
      <c r="CC11" s="225">
        <f>投入係数!CC11*手順⑤!CC$123</f>
        <v>0</v>
      </c>
      <c r="CD11" s="225">
        <f>投入係数!CD11*手順⑤!CD$123</f>
        <v>0</v>
      </c>
      <c r="CE11" s="225">
        <f>投入係数!CE11*手順⑤!CE$123</f>
        <v>0</v>
      </c>
      <c r="CF11" s="225">
        <f>投入係数!CF11*手順⑤!CF$123</f>
        <v>0</v>
      </c>
      <c r="CG11" s="225">
        <f>投入係数!CG11*手順⑤!CG$123</f>
        <v>0</v>
      </c>
      <c r="CH11" s="225">
        <f>投入係数!CH11*手順⑤!CH$123</f>
        <v>0</v>
      </c>
      <c r="CI11" s="225">
        <f>投入係数!CI11*手順⑤!CI$123</f>
        <v>0</v>
      </c>
      <c r="CJ11" s="225">
        <f>投入係数!CJ11*手順⑤!CJ$123</f>
        <v>0</v>
      </c>
      <c r="CK11" s="225">
        <f>投入係数!CK11*手順⑤!CK$123</f>
        <v>0</v>
      </c>
      <c r="CL11" s="225">
        <f>投入係数!CL11*手順⑤!CL$123</f>
        <v>0</v>
      </c>
      <c r="CM11" s="225">
        <f>投入係数!CM11*手順⑤!CM$123</f>
        <v>0</v>
      </c>
      <c r="CN11" s="225">
        <f>投入係数!CN11*手順⑤!CN$123</f>
        <v>0</v>
      </c>
      <c r="CO11" s="225">
        <f>投入係数!CO11*手順⑤!CO$123</f>
        <v>0</v>
      </c>
      <c r="CP11" s="225">
        <f>投入係数!CP11*手順⑤!CP$123</f>
        <v>0</v>
      </c>
      <c r="CQ11" s="225">
        <f>投入係数!CQ11*手順⑤!CQ$123</f>
        <v>0</v>
      </c>
      <c r="CR11" s="225">
        <f>投入係数!CR11*手順⑤!CR$123</f>
        <v>0</v>
      </c>
      <c r="CS11" s="225">
        <f>投入係数!CS11*手順⑤!CS$123</f>
        <v>0</v>
      </c>
      <c r="CT11" s="225">
        <f>投入係数!CT11*手順⑤!CT$123</f>
        <v>0</v>
      </c>
      <c r="CU11" s="225">
        <f>投入係数!CU11*手順⑤!CU$123</f>
        <v>0</v>
      </c>
      <c r="CV11" s="225">
        <f>投入係数!CV11*手順⑤!CV$123</f>
        <v>0</v>
      </c>
      <c r="CW11" s="225">
        <f>投入係数!CW11*手順⑤!CW$123</f>
        <v>0</v>
      </c>
      <c r="CX11" s="225">
        <f>投入係数!CX11*手順⑤!CX$123</f>
        <v>0</v>
      </c>
      <c r="CY11" s="225">
        <f>投入係数!CY11*手順⑤!CY$123</f>
        <v>0</v>
      </c>
      <c r="CZ11" s="225">
        <f>投入係数!CZ11*手順⑤!CZ$123</f>
        <v>0</v>
      </c>
      <c r="DA11" s="225">
        <f>投入係数!DA11*手順⑤!DA$123</f>
        <v>0</v>
      </c>
      <c r="DB11" s="225">
        <f>投入係数!DB11*手順⑤!DB$123</f>
        <v>0</v>
      </c>
      <c r="DC11" s="225">
        <f>投入係数!DC11*手順⑤!DC$123</f>
        <v>0</v>
      </c>
      <c r="DD11" s="225">
        <f>投入係数!DD11*手順⑤!DD$123</f>
        <v>0</v>
      </c>
      <c r="DE11" s="225">
        <f>投入係数!DE11*手順⑤!DE$123</f>
        <v>0</v>
      </c>
      <c r="DF11" s="225">
        <f>投入係数!DF11*手順⑤!DF$123</f>
        <v>0</v>
      </c>
      <c r="DG11" s="225">
        <f>投入係数!DG11*手順⑤!DG$123</f>
        <v>0</v>
      </c>
      <c r="DH11" s="175">
        <f t="shared" si="0"/>
        <v>0</v>
      </c>
    </row>
    <row r="12" spans="2:112" ht="12" customHeight="1">
      <c r="B12" s="70" t="s">
        <v>485</v>
      </c>
      <c r="C12" s="252" t="s">
        <v>740</v>
      </c>
      <c r="D12" s="225">
        <f>投入係数!D12*手順⑤!D$123</f>
        <v>0</v>
      </c>
      <c r="E12" s="225">
        <f>投入係数!E12*手順⑤!E$123</f>
        <v>0</v>
      </c>
      <c r="F12" s="225">
        <f>投入係数!F12*手順⑤!F$123</f>
        <v>0</v>
      </c>
      <c r="G12" s="225">
        <f>投入係数!G12*手順⑤!G$123</f>
        <v>0</v>
      </c>
      <c r="H12" s="225">
        <f>投入係数!H12*手順⑤!H$123</f>
        <v>0</v>
      </c>
      <c r="I12" s="225">
        <f>投入係数!I12*手順⑤!I$123</f>
        <v>0</v>
      </c>
      <c r="J12" s="225">
        <f>投入係数!J12*手順⑤!J$123</f>
        <v>0</v>
      </c>
      <c r="K12" s="225">
        <f>投入係数!K12*手順⑤!K$123</f>
        <v>0</v>
      </c>
      <c r="L12" s="225">
        <f>投入係数!L12*手順⑤!L$123</f>
        <v>0</v>
      </c>
      <c r="M12" s="225">
        <f>投入係数!M12*手順⑤!M$123</f>
        <v>0</v>
      </c>
      <c r="N12" s="225">
        <f>投入係数!N12*手順⑤!N$123</f>
        <v>0</v>
      </c>
      <c r="O12" s="225">
        <f>投入係数!O12*手順⑤!O$123</f>
        <v>0</v>
      </c>
      <c r="P12" s="225">
        <f>投入係数!P12*手順⑤!P$123</f>
        <v>0</v>
      </c>
      <c r="Q12" s="225">
        <f>投入係数!Q12*手順⑤!Q$123</f>
        <v>0</v>
      </c>
      <c r="R12" s="225">
        <f>投入係数!R12*手順⑤!R$123</f>
        <v>0</v>
      </c>
      <c r="S12" s="225">
        <f>投入係数!S12*手順⑤!S$123</f>
        <v>0</v>
      </c>
      <c r="T12" s="225">
        <f>投入係数!T12*手順⑤!T$123</f>
        <v>0</v>
      </c>
      <c r="U12" s="225">
        <f>投入係数!U12*手順⑤!U$123</f>
        <v>0</v>
      </c>
      <c r="V12" s="225">
        <f>投入係数!V12*手順⑤!V$123</f>
        <v>0</v>
      </c>
      <c r="W12" s="225">
        <f>投入係数!W12*手順⑤!W$123</f>
        <v>0</v>
      </c>
      <c r="X12" s="225">
        <f>投入係数!X12*手順⑤!X$123</f>
        <v>0</v>
      </c>
      <c r="Y12" s="225">
        <f>投入係数!Y12*手順⑤!Y$123</f>
        <v>0</v>
      </c>
      <c r="Z12" s="225">
        <f>投入係数!Z12*手順⑤!Z$123</f>
        <v>0</v>
      </c>
      <c r="AA12" s="225">
        <f>投入係数!AA12*手順⑤!AA$123</f>
        <v>0</v>
      </c>
      <c r="AB12" s="225">
        <f>投入係数!AB12*手順⑤!AB$123</f>
        <v>0</v>
      </c>
      <c r="AC12" s="225">
        <f>投入係数!AC12*手順⑤!AC$123</f>
        <v>0</v>
      </c>
      <c r="AD12" s="225">
        <f>投入係数!AD12*手順⑤!AD$123</f>
        <v>0</v>
      </c>
      <c r="AE12" s="225">
        <f>投入係数!AE12*手順⑤!AE$123</f>
        <v>0</v>
      </c>
      <c r="AF12" s="225">
        <f>投入係数!AF12*手順⑤!AF$123</f>
        <v>0</v>
      </c>
      <c r="AG12" s="225">
        <f>投入係数!AG12*手順⑤!AG$123</f>
        <v>0</v>
      </c>
      <c r="AH12" s="225">
        <f>投入係数!AH12*手順⑤!AH$123</f>
        <v>0</v>
      </c>
      <c r="AI12" s="225">
        <f>投入係数!AI12*手順⑤!AI$123</f>
        <v>0</v>
      </c>
      <c r="AJ12" s="225">
        <f>投入係数!AJ12*手順⑤!AJ$123</f>
        <v>0</v>
      </c>
      <c r="AK12" s="225">
        <f>投入係数!AK12*手順⑤!AK$123</f>
        <v>0</v>
      </c>
      <c r="AL12" s="225">
        <f>投入係数!AL12*手順⑤!AL$123</f>
        <v>0</v>
      </c>
      <c r="AM12" s="225">
        <f>投入係数!AM12*手順⑤!AM$123</f>
        <v>0</v>
      </c>
      <c r="AN12" s="225">
        <f>投入係数!AN12*手順⑤!AN$123</f>
        <v>0</v>
      </c>
      <c r="AO12" s="225">
        <f>投入係数!AO12*手順⑤!AO$123</f>
        <v>0</v>
      </c>
      <c r="AP12" s="225">
        <f>投入係数!AP12*手順⑤!AP$123</f>
        <v>0</v>
      </c>
      <c r="AQ12" s="225">
        <f>投入係数!AQ12*手順⑤!AQ$123</f>
        <v>0</v>
      </c>
      <c r="AR12" s="225">
        <f>投入係数!AR12*手順⑤!AR$123</f>
        <v>0</v>
      </c>
      <c r="AS12" s="225">
        <f>投入係数!AS12*手順⑤!AS$123</f>
        <v>0</v>
      </c>
      <c r="AT12" s="225">
        <f>投入係数!AT12*手順⑤!AT$123</f>
        <v>0</v>
      </c>
      <c r="AU12" s="225">
        <f>投入係数!AU12*手順⑤!AU$123</f>
        <v>0</v>
      </c>
      <c r="AV12" s="225">
        <f>投入係数!AV12*手順⑤!AV$123</f>
        <v>0</v>
      </c>
      <c r="AW12" s="225">
        <f>投入係数!AW12*手順⑤!AW$123</f>
        <v>0</v>
      </c>
      <c r="AX12" s="225">
        <f>投入係数!AX12*手順⑤!AX$123</f>
        <v>0</v>
      </c>
      <c r="AY12" s="225">
        <f>投入係数!AY12*手順⑤!AY$123</f>
        <v>0</v>
      </c>
      <c r="AZ12" s="225">
        <f>投入係数!AZ12*手順⑤!AZ$123</f>
        <v>0</v>
      </c>
      <c r="BA12" s="225">
        <f>投入係数!BA12*手順⑤!BA$123</f>
        <v>0</v>
      </c>
      <c r="BB12" s="225">
        <f>投入係数!BB12*手順⑤!BB$123</f>
        <v>0</v>
      </c>
      <c r="BC12" s="225">
        <f>投入係数!BC12*手順⑤!BC$123</f>
        <v>0</v>
      </c>
      <c r="BD12" s="225">
        <f>投入係数!BD12*手順⑤!BD$123</f>
        <v>0</v>
      </c>
      <c r="BE12" s="225">
        <f>投入係数!BE12*手順⑤!BE$123</f>
        <v>0</v>
      </c>
      <c r="BF12" s="225">
        <f>投入係数!BF12*手順⑤!BF$123</f>
        <v>0</v>
      </c>
      <c r="BG12" s="225">
        <f>投入係数!BG12*手順⑤!BG$123</f>
        <v>0</v>
      </c>
      <c r="BH12" s="225">
        <f>投入係数!BH12*手順⑤!BH$123</f>
        <v>0</v>
      </c>
      <c r="BI12" s="225">
        <f>投入係数!BI12*手順⑤!BI$123</f>
        <v>0</v>
      </c>
      <c r="BJ12" s="225">
        <f>投入係数!BJ12*手順⑤!BJ$123</f>
        <v>0</v>
      </c>
      <c r="BK12" s="225">
        <f>投入係数!BK12*手順⑤!BK$123</f>
        <v>0</v>
      </c>
      <c r="BL12" s="225">
        <f>投入係数!BL12*手順⑤!BL$123</f>
        <v>0</v>
      </c>
      <c r="BM12" s="225">
        <f>投入係数!BM12*手順⑤!BM$123</f>
        <v>0</v>
      </c>
      <c r="BN12" s="225">
        <f>投入係数!BN12*手順⑤!BN$123</f>
        <v>0</v>
      </c>
      <c r="BO12" s="225">
        <f>投入係数!BO12*手順⑤!BO$123</f>
        <v>0</v>
      </c>
      <c r="BP12" s="225">
        <f>投入係数!BP12*手順⑤!BP$123</f>
        <v>0</v>
      </c>
      <c r="BQ12" s="225">
        <f>投入係数!BQ12*手順⑤!BQ$123</f>
        <v>0</v>
      </c>
      <c r="BR12" s="225">
        <f>投入係数!BR12*手順⑤!BR$123</f>
        <v>0</v>
      </c>
      <c r="BS12" s="225">
        <f>投入係数!BS12*手順⑤!BS$123</f>
        <v>0</v>
      </c>
      <c r="BT12" s="225">
        <f>投入係数!BT12*手順⑤!BT$123</f>
        <v>0</v>
      </c>
      <c r="BU12" s="225">
        <f>投入係数!BU12*手順⑤!BU$123</f>
        <v>0</v>
      </c>
      <c r="BV12" s="225">
        <f>投入係数!BV12*手順⑤!BV$123</f>
        <v>0</v>
      </c>
      <c r="BW12" s="225">
        <f>投入係数!BW12*手順⑤!BW$123</f>
        <v>0</v>
      </c>
      <c r="BX12" s="225">
        <f>投入係数!BX12*手順⑤!BX$123</f>
        <v>0</v>
      </c>
      <c r="BY12" s="225">
        <f>投入係数!BY12*手順⑤!BY$123</f>
        <v>0</v>
      </c>
      <c r="BZ12" s="225">
        <f>投入係数!BZ12*手順⑤!BZ$123</f>
        <v>0</v>
      </c>
      <c r="CA12" s="225">
        <f>投入係数!CA12*手順⑤!CA$123</f>
        <v>0</v>
      </c>
      <c r="CB12" s="225">
        <f>投入係数!CB12*手順⑤!CB$123</f>
        <v>0</v>
      </c>
      <c r="CC12" s="225">
        <f>投入係数!CC12*手順⑤!CC$123</f>
        <v>0</v>
      </c>
      <c r="CD12" s="225">
        <f>投入係数!CD12*手順⑤!CD$123</f>
        <v>0</v>
      </c>
      <c r="CE12" s="225">
        <f>投入係数!CE12*手順⑤!CE$123</f>
        <v>0</v>
      </c>
      <c r="CF12" s="225">
        <f>投入係数!CF12*手順⑤!CF$123</f>
        <v>0</v>
      </c>
      <c r="CG12" s="225">
        <f>投入係数!CG12*手順⑤!CG$123</f>
        <v>0</v>
      </c>
      <c r="CH12" s="225">
        <f>投入係数!CH12*手順⑤!CH$123</f>
        <v>0</v>
      </c>
      <c r="CI12" s="225">
        <f>投入係数!CI12*手順⑤!CI$123</f>
        <v>0</v>
      </c>
      <c r="CJ12" s="225">
        <f>投入係数!CJ12*手順⑤!CJ$123</f>
        <v>0</v>
      </c>
      <c r="CK12" s="225">
        <f>投入係数!CK12*手順⑤!CK$123</f>
        <v>0</v>
      </c>
      <c r="CL12" s="225">
        <f>投入係数!CL12*手順⑤!CL$123</f>
        <v>0</v>
      </c>
      <c r="CM12" s="225">
        <f>投入係数!CM12*手順⑤!CM$123</f>
        <v>0</v>
      </c>
      <c r="CN12" s="225">
        <f>投入係数!CN12*手順⑤!CN$123</f>
        <v>0</v>
      </c>
      <c r="CO12" s="225">
        <f>投入係数!CO12*手順⑤!CO$123</f>
        <v>0</v>
      </c>
      <c r="CP12" s="225">
        <f>投入係数!CP12*手順⑤!CP$123</f>
        <v>0</v>
      </c>
      <c r="CQ12" s="225">
        <f>投入係数!CQ12*手順⑤!CQ$123</f>
        <v>0</v>
      </c>
      <c r="CR12" s="225">
        <f>投入係数!CR12*手順⑤!CR$123</f>
        <v>0</v>
      </c>
      <c r="CS12" s="225">
        <f>投入係数!CS12*手順⑤!CS$123</f>
        <v>0</v>
      </c>
      <c r="CT12" s="225">
        <f>投入係数!CT12*手順⑤!CT$123</f>
        <v>0</v>
      </c>
      <c r="CU12" s="225">
        <f>投入係数!CU12*手順⑤!CU$123</f>
        <v>0</v>
      </c>
      <c r="CV12" s="225">
        <f>投入係数!CV12*手順⑤!CV$123</f>
        <v>0</v>
      </c>
      <c r="CW12" s="225">
        <f>投入係数!CW12*手順⑤!CW$123</f>
        <v>0</v>
      </c>
      <c r="CX12" s="225">
        <f>投入係数!CX12*手順⑤!CX$123</f>
        <v>0</v>
      </c>
      <c r="CY12" s="225">
        <f>投入係数!CY12*手順⑤!CY$123</f>
        <v>0</v>
      </c>
      <c r="CZ12" s="225">
        <f>投入係数!CZ12*手順⑤!CZ$123</f>
        <v>0</v>
      </c>
      <c r="DA12" s="225">
        <f>投入係数!DA12*手順⑤!DA$123</f>
        <v>0</v>
      </c>
      <c r="DB12" s="225">
        <f>投入係数!DB12*手順⑤!DB$123</f>
        <v>0</v>
      </c>
      <c r="DC12" s="225">
        <f>投入係数!DC12*手順⑤!DC$123</f>
        <v>0</v>
      </c>
      <c r="DD12" s="225">
        <f>投入係数!DD12*手順⑤!DD$123</f>
        <v>0</v>
      </c>
      <c r="DE12" s="225">
        <f>投入係数!DE12*手順⑤!DE$123</f>
        <v>0</v>
      </c>
      <c r="DF12" s="225">
        <f>投入係数!DF12*手順⑤!DF$123</f>
        <v>0</v>
      </c>
      <c r="DG12" s="225">
        <f>投入係数!DG12*手順⑤!DG$123</f>
        <v>0</v>
      </c>
      <c r="DH12" s="175">
        <f t="shared" si="0"/>
        <v>0</v>
      </c>
    </row>
    <row r="13" spans="2:112" ht="12" customHeight="1">
      <c r="B13" s="70" t="s">
        <v>486</v>
      </c>
      <c r="C13" s="253" t="s">
        <v>439</v>
      </c>
      <c r="D13" s="225">
        <f>投入係数!D13*手順⑤!D$123</f>
        <v>0</v>
      </c>
      <c r="E13" s="225">
        <f>投入係数!E13*手順⑤!E$123</f>
        <v>0</v>
      </c>
      <c r="F13" s="225">
        <f>投入係数!F13*手順⑤!F$123</f>
        <v>0</v>
      </c>
      <c r="G13" s="225">
        <f>投入係数!G13*手順⑤!G$123</f>
        <v>0</v>
      </c>
      <c r="H13" s="225">
        <f>投入係数!H13*手順⑤!H$123</f>
        <v>0</v>
      </c>
      <c r="I13" s="225">
        <f>投入係数!I13*手順⑤!I$123</f>
        <v>0</v>
      </c>
      <c r="J13" s="225">
        <f>投入係数!J13*手順⑤!J$123</f>
        <v>0</v>
      </c>
      <c r="K13" s="225">
        <f>投入係数!K13*手順⑤!K$123</f>
        <v>0</v>
      </c>
      <c r="L13" s="225">
        <f>投入係数!L13*手順⑤!L$123</f>
        <v>0</v>
      </c>
      <c r="M13" s="225">
        <f>投入係数!M13*手順⑤!M$123</f>
        <v>0</v>
      </c>
      <c r="N13" s="225">
        <f>投入係数!N13*手順⑤!N$123</f>
        <v>0</v>
      </c>
      <c r="O13" s="225">
        <f>投入係数!O13*手順⑤!O$123</f>
        <v>0</v>
      </c>
      <c r="P13" s="225">
        <f>投入係数!P13*手順⑤!P$123</f>
        <v>0</v>
      </c>
      <c r="Q13" s="225">
        <f>投入係数!Q13*手順⑤!Q$123</f>
        <v>0</v>
      </c>
      <c r="R13" s="225">
        <f>投入係数!R13*手順⑤!R$123</f>
        <v>0</v>
      </c>
      <c r="S13" s="225">
        <f>投入係数!S13*手順⑤!S$123</f>
        <v>0</v>
      </c>
      <c r="T13" s="225">
        <f>投入係数!T13*手順⑤!T$123</f>
        <v>0</v>
      </c>
      <c r="U13" s="225">
        <f>投入係数!U13*手順⑤!U$123</f>
        <v>0</v>
      </c>
      <c r="V13" s="225">
        <f>投入係数!V13*手順⑤!V$123</f>
        <v>0</v>
      </c>
      <c r="W13" s="225">
        <f>投入係数!W13*手順⑤!W$123</f>
        <v>0</v>
      </c>
      <c r="X13" s="225">
        <f>投入係数!X13*手順⑤!X$123</f>
        <v>0</v>
      </c>
      <c r="Y13" s="225">
        <f>投入係数!Y13*手順⑤!Y$123</f>
        <v>0</v>
      </c>
      <c r="Z13" s="225">
        <f>投入係数!Z13*手順⑤!Z$123</f>
        <v>0</v>
      </c>
      <c r="AA13" s="225">
        <f>投入係数!AA13*手順⑤!AA$123</f>
        <v>0</v>
      </c>
      <c r="AB13" s="225">
        <f>投入係数!AB13*手順⑤!AB$123</f>
        <v>0</v>
      </c>
      <c r="AC13" s="225">
        <f>投入係数!AC13*手順⑤!AC$123</f>
        <v>0</v>
      </c>
      <c r="AD13" s="225">
        <f>投入係数!AD13*手順⑤!AD$123</f>
        <v>0</v>
      </c>
      <c r="AE13" s="225">
        <f>投入係数!AE13*手順⑤!AE$123</f>
        <v>0</v>
      </c>
      <c r="AF13" s="225">
        <f>投入係数!AF13*手順⑤!AF$123</f>
        <v>0</v>
      </c>
      <c r="AG13" s="225">
        <f>投入係数!AG13*手順⑤!AG$123</f>
        <v>0</v>
      </c>
      <c r="AH13" s="225">
        <f>投入係数!AH13*手順⑤!AH$123</f>
        <v>0</v>
      </c>
      <c r="AI13" s="225">
        <f>投入係数!AI13*手順⑤!AI$123</f>
        <v>0</v>
      </c>
      <c r="AJ13" s="225">
        <f>投入係数!AJ13*手順⑤!AJ$123</f>
        <v>0</v>
      </c>
      <c r="AK13" s="225">
        <f>投入係数!AK13*手順⑤!AK$123</f>
        <v>0</v>
      </c>
      <c r="AL13" s="225">
        <f>投入係数!AL13*手順⑤!AL$123</f>
        <v>0</v>
      </c>
      <c r="AM13" s="225">
        <f>投入係数!AM13*手順⑤!AM$123</f>
        <v>0</v>
      </c>
      <c r="AN13" s="225">
        <f>投入係数!AN13*手順⑤!AN$123</f>
        <v>0</v>
      </c>
      <c r="AO13" s="225">
        <f>投入係数!AO13*手順⑤!AO$123</f>
        <v>0</v>
      </c>
      <c r="AP13" s="225">
        <f>投入係数!AP13*手順⑤!AP$123</f>
        <v>0</v>
      </c>
      <c r="AQ13" s="225">
        <f>投入係数!AQ13*手順⑤!AQ$123</f>
        <v>0</v>
      </c>
      <c r="AR13" s="225">
        <f>投入係数!AR13*手順⑤!AR$123</f>
        <v>0</v>
      </c>
      <c r="AS13" s="225">
        <f>投入係数!AS13*手順⑤!AS$123</f>
        <v>0</v>
      </c>
      <c r="AT13" s="225">
        <f>投入係数!AT13*手順⑤!AT$123</f>
        <v>0</v>
      </c>
      <c r="AU13" s="225">
        <f>投入係数!AU13*手順⑤!AU$123</f>
        <v>0</v>
      </c>
      <c r="AV13" s="225">
        <f>投入係数!AV13*手順⑤!AV$123</f>
        <v>0</v>
      </c>
      <c r="AW13" s="225">
        <f>投入係数!AW13*手順⑤!AW$123</f>
        <v>0</v>
      </c>
      <c r="AX13" s="225">
        <f>投入係数!AX13*手順⑤!AX$123</f>
        <v>0</v>
      </c>
      <c r="AY13" s="225">
        <f>投入係数!AY13*手順⑤!AY$123</f>
        <v>0</v>
      </c>
      <c r="AZ13" s="225">
        <f>投入係数!AZ13*手順⑤!AZ$123</f>
        <v>0</v>
      </c>
      <c r="BA13" s="225">
        <f>投入係数!BA13*手順⑤!BA$123</f>
        <v>0</v>
      </c>
      <c r="BB13" s="225">
        <f>投入係数!BB13*手順⑤!BB$123</f>
        <v>0</v>
      </c>
      <c r="BC13" s="225">
        <f>投入係数!BC13*手順⑤!BC$123</f>
        <v>0</v>
      </c>
      <c r="BD13" s="225">
        <f>投入係数!BD13*手順⑤!BD$123</f>
        <v>0</v>
      </c>
      <c r="BE13" s="225">
        <f>投入係数!BE13*手順⑤!BE$123</f>
        <v>0</v>
      </c>
      <c r="BF13" s="225">
        <f>投入係数!BF13*手順⑤!BF$123</f>
        <v>0</v>
      </c>
      <c r="BG13" s="225">
        <f>投入係数!BG13*手順⑤!BG$123</f>
        <v>0</v>
      </c>
      <c r="BH13" s="225">
        <f>投入係数!BH13*手順⑤!BH$123</f>
        <v>0</v>
      </c>
      <c r="BI13" s="225">
        <f>投入係数!BI13*手順⑤!BI$123</f>
        <v>0</v>
      </c>
      <c r="BJ13" s="225">
        <f>投入係数!BJ13*手順⑤!BJ$123</f>
        <v>0</v>
      </c>
      <c r="BK13" s="225">
        <f>投入係数!BK13*手順⑤!BK$123</f>
        <v>0</v>
      </c>
      <c r="BL13" s="225">
        <f>投入係数!BL13*手順⑤!BL$123</f>
        <v>0</v>
      </c>
      <c r="BM13" s="225">
        <f>投入係数!BM13*手順⑤!BM$123</f>
        <v>0</v>
      </c>
      <c r="BN13" s="225">
        <f>投入係数!BN13*手順⑤!BN$123</f>
        <v>0</v>
      </c>
      <c r="BO13" s="225">
        <f>投入係数!BO13*手順⑤!BO$123</f>
        <v>0</v>
      </c>
      <c r="BP13" s="225">
        <f>投入係数!BP13*手順⑤!BP$123</f>
        <v>0</v>
      </c>
      <c r="BQ13" s="225">
        <f>投入係数!BQ13*手順⑤!BQ$123</f>
        <v>0</v>
      </c>
      <c r="BR13" s="225">
        <f>投入係数!BR13*手順⑤!BR$123</f>
        <v>0</v>
      </c>
      <c r="BS13" s="225">
        <f>投入係数!BS13*手順⑤!BS$123</f>
        <v>0</v>
      </c>
      <c r="BT13" s="225">
        <f>投入係数!BT13*手順⑤!BT$123</f>
        <v>0</v>
      </c>
      <c r="BU13" s="225">
        <f>投入係数!BU13*手順⑤!BU$123</f>
        <v>0</v>
      </c>
      <c r="BV13" s="225">
        <f>投入係数!BV13*手順⑤!BV$123</f>
        <v>0</v>
      </c>
      <c r="BW13" s="225">
        <f>投入係数!BW13*手順⑤!BW$123</f>
        <v>0</v>
      </c>
      <c r="BX13" s="225">
        <f>投入係数!BX13*手順⑤!BX$123</f>
        <v>0</v>
      </c>
      <c r="BY13" s="225">
        <f>投入係数!BY13*手順⑤!BY$123</f>
        <v>0</v>
      </c>
      <c r="BZ13" s="225">
        <f>投入係数!BZ13*手順⑤!BZ$123</f>
        <v>0</v>
      </c>
      <c r="CA13" s="225">
        <f>投入係数!CA13*手順⑤!CA$123</f>
        <v>0</v>
      </c>
      <c r="CB13" s="225">
        <f>投入係数!CB13*手順⑤!CB$123</f>
        <v>0</v>
      </c>
      <c r="CC13" s="225">
        <f>投入係数!CC13*手順⑤!CC$123</f>
        <v>0</v>
      </c>
      <c r="CD13" s="225">
        <f>投入係数!CD13*手順⑤!CD$123</f>
        <v>0</v>
      </c>
      <c r="CE13" s="225">
        <f>投入係数!CE13*手順⑤!CE$123</f>
        <v>0</v>
      </c>
      <c r="CF13" s="225">
        <f>投入係数!CF13*手順⑤!CF$123</f>
        <v>0</v>
      </c>
      <c r="CG13" s="225">
        <f>投入係数!CG13*手順⑤!CG$123</f>
        <v>0</v>
      </c>
      <c r="CH13" s="225">
        <f>投入係数!CH13*手順⑤!CH$123</f>
        <v>0</v>
      </c>
      <c r="CI13" s="225">
        <f>投入係数!CI13*手順⑤!CI$123</f>
        <v>0</v>
      </c>
      <c r="CJ13" s="225">
        <f>投入係数!CJ13*手順⑤!CJ$123</f>
        <v>0</v>
      </c>
      <c r="CK13" s="225">
        <f>投入係数!CK13*手順⑤!CK$123</f>
        <v>0</v>
      </c>
      <c r="CL13" s="225">
        <f>投入係数!CL13*手順⑤!CL$123</f>
        <v>0</v>
      </c>
      <c r="CM13" s="225">
        <f>投入係数!CM13*手順⑤!CM$123</f>
        <v>0</v>
      </c>
      <c r="CN13" s="225">
        <f>投入係数!CN13*手順⑤!CN$123</f>
        <v>0</v>
      </c>
      <c r="CO13" s="225">
        <f>投入係数!CO13*手順⑤!CO$123</f>
        <v>0</v>
      </c>
      <c r="CP13" s="225">
        <f>投入係数!CP13*手順⑤!CP$123</f>
        <v>0</v>
      </c>
      <c r="CQ13" s="225">
        <f>投入係数!CQ13*手順⑤!CQ$123</f>
        <v>0</v>
      </c>
      <c r="CR13" s="225">
        <f>投入係数!CR13*手順⑤!CR$123</f>
        <v>0</v>
      </c>
      <c r="CS13" s="225">
        <f>投入係数!CS13*手順⑤!CS$123</f>
        <v>0</v>
      </c>
      <c r="CT13" s="225">
        <f>投入係数!CT13*手順⑤!CT$123</f>
        <v>0</v>
      </c>
      <c r="CU13" s="225">
        <f>投入係数!CU13*手順⑤!CU$123</f>
        <v>0</v>
      </c>
      <c r="CV13" s="225">
        <f>投入係数!CV13*手順⑤!CV$123</f>
        <v>0</v>
      </c>
      <c r="CW13" s="225">
        <f>投入係数!CW13*手順⑤!CW$123</f>
        <v>0</v>
      </c>
      <c r="CX13" s="225">
        <f>投入係数!CX13*手順⑤!CX$123</f>
        <v>0</v>
      </c>
      <c r="CY13" s="225">
        <f>投入係数!CY13*手順⑤!CY$123</f>
        <v>0</v>
      </c>
      <c r="CZ13" s="225">
        <f>投入係数!CZ13*手順⑤!CZ$123</f>
        <v>0</v>
      </c>
      <c r="DA13" s="225">
        <f>投入係数!DA13*手順⑤!DA$123</f>
        <v>0</v>
      </c>
      <c r="DB13" s="225">
        <f>投入係数!DB13*手順⑤!DB$123</f>
        <v>0</v>
      </c>
      <c r="DC13" s="225">
        <f>投入係数!DC13*手順⑤!DC$123</f>
        <v>0</v>
      </c>
      <c r="DD13" s="225">
        <f>投入係数!DD13*手順⑤!DD$123</f>
        <v>0</v>
      </c>
      <c r="DE13" s="225">
        <f>投入係数!DE13*手順⑤!DE$123</f>
        <v>0</v>
      </c>
      <c r="DF13" s="225">
        <f>投入係数!DF13*手順⑤!DF$123</f>
        <v>0</v>
      </c>
      <c r="DG13" s="225">
        <f>投入係数!DG13*手順⑤!DG$123</f>
        <v>0</v>
      </c>
      <c r="DH13" s="175">
        <f t="shared" si="0"/>
        <v>0</v>
      </c>
    </row>
    <row r="14" spans="2:112" ht="12" customHeight="1">
      <c r="B14" s="70" t="s">
        <v>487</v>
      </c>
      <c r="C14" s="253" t="s">
        <v>623</v>
      </c>
      <c r="D14" s="225">
        <f>投入係数!D14*手順⑤!D$123</f>
        <v>0</v>
      </c>
      <c r="E14" s="225">
        <f>投入係数!E14*手順⑤!E$123</f>
        <v>0</v>
      </c>
      <c r="F14" s="225">
        <f>投入係数!F14*手順⑤!F$123</f>
        <v>0</v>
      </c>
      <c r="G14" s="225">
        <f>投入係数!G14*手順⑤!G$123</f>
        <v>0</v>
      </c>
      <c r="H14" s="225">
        <f>投入係数!H14*手順⑤!H$123</f>
        <v>0</v>
      </c>
      <c r="I14" s="225">
        <f>投入係数!I14*手順⑤!I$123</f>
        <v>0</v>
      </c>
      <c r="J14" s="225">
        <f>投入係数!J14*手順⑤!J$123</f>
        <v>0</v>
      </c>
      <c r="K14" s="225">
        <f>投入係数!K14*手順⑤!K$123</f>
        <v>0</v>
      </c>
      <c r="L14" s="225">
        <f>投入係数!L14*手順⑤!L$123</f>
        <v>0</v>
      </c>
      <c r="M14" s="225">
        <f>投入係数!M14*手順⑤!M$123</f>
        <v>0</v>
      </c>
      <c r="N14" s="225">
        <f>投入係数!N14*手順⑤!N$123</f>
        <v>0</v>
      </c>
      <c r="O14" s="225">
        <f>投入係数!O14*手順⑤!O$123</f>
        <v>0</v>
      </c>
      <c r="P14" s="225">
        <f>投入係数!P14*手順⑤!P$123</f>
        <v>0</v>
      </c>
      <c r="Q14" s="225">
        <f>投入係数!Q14*手順⑤!Q$123</f>
        <v>0</v>
      </c>
      <c r="R14" s="225">
        <f>投入係数!R14*手順⑤!R$123</f>
        <v>0</v>
      </c>
      <c r="S14" s="225">
        <f>投入係数!S14*手順⑤!S$123</f>
        <v>0</v>
      </c>
      <c r="T14" s="225">
        <f>投入係数!T14*手順⑤!T$123</f>
        <v>0</v>
      </c>
      <c r="U14" s="225">
        <f>投入係数!U14*手順⑤!U$123</f>
        <v>0</v>
      </c>
      <c r="V14" s="225">
        <f>投入係数!V14*手順⑤!V$123</f>
        <v>0</v>
      </c>
      <c r="W14" s="225">
        <f>投入係数!W14*手順⑤!W$123</f>
        <v>0</v>
      </c>
      <c r="X14" s="225">
        <f>投入係数!X14*手順⑤!X$123</f>
        <v>0</v>
      </c>
      <c r="Y14" s="225">
        <f>投入係数!Y14*手順⑤!Y$123</f>
        <v>0</v>
      </c>
      <c r="Z14" s="225">
        <f>投入係数!Z14*手順⑤!Z$123</f>
        <v>0</v>
      </c>
      <c r="AA14" s="225">
        <f>投入係数!AA14*手順⑤!AA$123</f>
        <v>0</v>
      </c>
      <c r="AB14" s="225">
        <f>投入係数!AB14*手順⑤!AB$123</f>
        <v>0</v>
      </c>
      <c r="AC14" s="225">
        <f>投入係数!AC14*手順⑤!AC$123</f>
        <v>0</v>
      </c>
      <c r="AD14" s="225">
        <f>投入係数!AD14*手順⑤!AD$123</f>
        <v>0</v>
      </c>
      <c r="AE14" s="225">
        <f>投入係数!AE14*手順⑤!AE$123</f>
        <v>0</v>
      </c>
      <c r="AF14" s="225">
        <f>投入係数!AF14*手順⑤!AF$123</f>
        <v>0</v>
      </c>
      <c r="AG14" s="225">
        <f>投入係数!AG14*手順⑤!AG$123</f>
        <v>0</v>
      </c>
      <c r="AH14" s="225">
        <f>投入係数!AH14*手順⑤!AH$123</f>
        <v>0</v>
      </c>
      <c r="AI14" s="225">
        <f>投入係数!AI14*手順⑤!AI$123</f>
        <v>0</v>
      </c>
      <c r="AJ14" s="225">
        <f>投入係数!AJ14*手順⑤!AJ$123</f>
        <v>0</v>
      </c>
      <c r="AK14" s="225">
        <f>投入係数!AK14*手順⑤!AK$123</f>
        <v>0</v>
      </c>
      <c r="AL14" s="225">
        <f>投入係数!AL14*手順⑤!AL$123</f>
        <v>0</v>
      </c>
      <c r="AM14" s="225">
        <f>投入係数!AM14*手順⑤!AM$123</f>
        <v>0</v>
      </c>
      <c r="AN14" s="225">
        <f>投入係数!AN14*手順⑤!AN$123</f>
        <v>0</v>
      </c>
      <c r="AO14" s="225">
        <f>投入係数!AO14*手順⑤!AO$123</f>
        <v>0</v>
      </c>
      <c r="AP14" s="225">
        <f>投入係数!AP14*手順⑤!AP$123</f>
        <v>0</v>
      </c>
      <c r="AQ14" s="225">
        <f>投入係数!AQ14*手順⑤!AQ$123</f>
        <v>0</v>
      </c>
      <c r="AR14" s="225">
        <f>投入係数!AR14*手順⑤!AR$123</f>
        <v>0</v>
      </c>
      <c r="AS14" s="225">
        <f>投入係数!AS14*手順⑤!AS$123</f>
        <v>0</v>
      </c>
      <c r="AT14" s="225">
        <f>投入係数!AT14*手順⑤!AT$123</f>
        <v>0</v>
      </c>
      <c r="AU14" s="225">
        <f>投入係数!AU14*手順⑤!AU$123</f>
        <v>0</v>
      </c>
      <c r="AV14" s="225">
        <f>投入係数!AV14*手順⑤!AV$123</f>
        <v>0</v>
      </c>
      <c r="AW14" s="225">
        <f>投入係数!AW14*手順⑤!AW$123</f>
        <v>0</v>
      </c>
      <c r="AX14" s="225">
        <f>投入係数!AX14*手順⑤!AX$123</f>
        <v>0</v>
      </c>
      <c r="AY14" s="225">
        <f>投入係数!AY14*手順⑤!AY$123</f>
        <v>0</v>
      </c>
      <c r="AZ14" s="225">
        <f>投入係数!AZ14*手順⑤!AZ$123</f>
        <v>0</v>
      </c>
      <c r="BA14" s="225">
        <f>投入係数!BA14*手順⑤!BA$123</f>
        <v>0</v>
      </c>
      <c r="BB14" s="225">
        <f>投入係数!BB14*手順⑤!BB$123</f>
        <v>0</v>
      </c>
      <c r="BC14" s="225">
        <f>投入係数!BC14*手順⑤!BC$123</f>
        <v>0</v>
      </c>
      <c r="BD14" s="225">
        <f>投入係数!BD14*手順⑤!BD$123</f>
        <v>0</v>
      </c>
      <c r="BE14" s="225">
        <f>投入係数!BE14*手順⑤!BE$123</f>
        <v>0</v>
      </c>
      <c r="BF14" s="225">
        <f>投入係数!BF14*手順⑤!BF$123</f>
        <v>0</v>
      </c>
      <c r="BG14" s="225">
        <f>投入係数!BG14*手順⑤!BG$123</f>
        <v>0</v>
      </c>
      <c r="BH14" s="225">
        <f>投入係数!BH14*手順⑤!BH$123</f>
        <v>0</v>
      </c>
      <c r="BI14" s="225">
        <f>投入係数!BI14*手順⑤!BI$123</f>
        <v>0</v>
      </c>
      <c r="BJ14" s="225">
        <f>投入係数!BJ14*手順⑤!BJ$123</f>
        <v>0</v>
      </c>
      <c r="BK14" s="225">
        <f>投入係数!BK14*手順⑤!BK$123</f>
        <v>0</v>
      </c>
      <c r="BL14" s="225">
        <f>投入係数!BL14*手順⑤!BL$123</f>
        <v>0</v>
      </c>
      <c r="BM14" s="225">
        <f>投入係数!BM14*手順⑤!BM$123</f>
        <v>0</v>
      </c>
      <c r="BN14" s="225">
        <f>投入係数!BN14*手順⑤!BN$123</f>
        <v>0</v>
      </c>
      <c r="BO14" s="225">
        <f>投入係数!BO14*手順⑤!BO$123</f>
        <v>0</v>
      </c>
      <c r="BP14" s="225">
        <f>投入係数!BP14*手順⑤!BP$123</f>
        <v>0</v>
      </c>
      <c r="BQ14" s="225">
        <f>投入係数!BQ14*手順⑤!BQ$123</f>
        <v>0</v>
      </c>
      <c r="BR14" s="225">
        <f>投入係数!BR14*手順⑤!BR$123</f>
        <v>0</v>
      </c>
      <c r="BS14" s="225">
        <f>投入係数!BS14*手順⑤!BS$123</f>
        <v>0</v>
      </c>
      <c r="BT14" s="225">
        <f>投入係数!BT14*手順⑤!BT$123</f>
        <v>0</v>
      </c>
      <c r="BU14" s="225">
        <f>投入係数!BU14*手順⑤!BU$123</f>
        <v>0</v>
      </c>
      <c r="BV14" s="225">
        <f>投入係数!BV14*手順⑤!BV$123</f>
        <v>0</v>
      </c>
      <c r="BW14" s="225">
        <f>投入係数!BW14*手順⑤!BW$123</f>
        <v>0</v>
      </c>
      <c r="BX14" s="225">
        <f>投入係数!BX14*手順⑤!BX$123</f>
        <v>0</v>
      </c>
      <c r="BY14" s="225">
        <f>投入係数!BY14*手順⑤!BY$123</f>
        <v>0</v>
      </c>
      <c r="BZ14" s="225">
        <f>投入係数!BZ14*手順⑤!BZ$123</f>
        <v>0</v>
      </c>
      <c r="CA14" s="225">
        <f>投入係数!CA14*手順⑤!CA$123</f>
        <v>0</v>
      </c>
      <c r="CB14" s="225">
        <f>投入係数!CB14*手順⑤!CB$123</f>
        <v>0</v>
      </c>
      <c r="CC14" s="225">
        <f>投入係数!CC14*手順⑤!CC$123</f>
        <v>0</v>
      </c>
      <c r="CD14" s="225">
        <f>投入係数!CD14*手順⑤!CD$123</f>
        <v>0</v>
      </c>
      <c r="CE14" s="225">
        <f>投入係数!CE14*手順⑤!CE$123</f>
        <v>0</v>
      </c>
      <c r="CF14" s="225">
        <f>投入係数!CF14*手順⑤!CF$123</f>
        <v>0</v>
      </c>
      <c r="CG14" s="225">
        <f>投入係数!CG14*手順⑤!CG$123</f>
        <v>0</v>
      </c>
      <c r="CH14" s="225">
        <f>投入係数!CH14*手順⑤!CH$123</f>
        <v>0</v>
      </c>
      <c r="CI14" s="225">
        <f>投入係数!CI14*手順⑤!CI$123</f>
        <v>0</v>
      </c>
      <c r="CJ14" s="225">
        <f>投入係数!CJ14*手順⑤!CJ$123</f>
        <v>0</v>
      </c>
      <c r="CK14" s="225">
        <f>投入係数!CK14*手順⑤!CK$123</f>
        <v>0</v>
      </c>
      <c r="CL14" s="225">
        <f>投入係数!CL14*手順⑤!CL$123</f>
        <v>0</v>
      </c>
      <c r="CM14" s="225">
        <f>投入係数!CM14*手順⑤!CM$123</f>
        <v>0</v>
      </c>
      <c r="CN14" s="225">
        <f>投入係数!CN14*手順⑤!CN$123</f>
        <v>0</v>
      </c>
      <c r="CO14" s="225">
        <f>投入係数!CO14*手順⑤!CO$123</f>
        <v>0</v>
      </c>
      <c r="CP14" s="225">
        <f>投入係数!CP14*手順⑤!CP$123</f>
        <v>0</v>
      </c>
      <c r="CQ14" s="225">
        <f>投入係数!CQ14*手順⑤!CQ$123</f>
        <v>0</v>
      </c>
      <c r="CR14" s="225">
        <f>投入係数!CR14*手順⑤!CR$123</f>
        <v>0</v>
      </c>
      <c r="CS14" s="225">
        <f>投入係数!CS14*手順⑤!CS$123</f>
        <v>0</v>
      </c>
      <c r="CT14" s="225">
        <f>投入係数!CT14*手順⑤!CT$123</f>
        <v>0</v>
      </c>
      <c r="CU14" s="225">
        <f>投入係数!CU14*手順⑤!CU$123</f>
        <v>0</v>
      </c>
      <c r="CV14" s="225">
        <f>投入係数!CV14*手順⑤!CV$123</f>
        <v>0</v>
      </c>
      <c r="CW14" s="225">
        <f>投入係数!CW14*手順⑤!CW$123</f>
        <v>0</v>
      </c>
      <c r="CX14" s="225">
        <f>投入係数!CX14*手順⑤!CX$123</f>
        <v>0</v>
      </c>
      <c r="CY14" s="225">
        <f>投入係数!CY14*手順⑤!CY$123</f>
        <v>0</v>
      </c>
      <c r="CZ14" s="225">
        <f>投入係数!CZ14*手順⑤!CZ$123</f>
        <v>0</v>
      </c>
      <c r="DA14" s="225">
        <f>投入係数!DA14*手順⑤!DA$123</f>
        <v>0</v>
      </c>
      <c r="DB14" s="225">
        <f>投入係数!DB14*手順⑤!DB$123</f>
        <v>0</v>
      </c>
      <c r="DC14" s="225">
        <f>投入係数!DC14*手順⑤!DC$123</f>
        <v>0</v>
      </c>
      <c r="DD14" s="225">
        <f>投入係数!DD14*手順⑤!DD$123</f>
        <v>0</v>
      </c>
      <c r="DE14" s="225">
        <f>投入係数!DE14*手順⑤!DE$123</f>
        <v>0</v>
      </c>
      <c r="DF14" s="225">
        <f>投入係数!DF14*手順⑤!DF$123</f>
        <v>0</v>
      </c>
      <c r="DG14" s="225">
        <f>投入係数!DG14*手順⑤!DG$123</f>
        <v>0</v>
      </c>
      <c r="DH14" s="175">
        <f t="shared" si="0"/>
        <v>0</v>
      </c>
    </row>
    <row r="15" spans="2:112" ht="12" customHeight="1">
      <c r="B15" s="70" t="s">
        <v>488</v>
      </c>
      <c r="C15" s="366" t="s">
        <v>624</v>
      </c>
      <c r="D15" s="225">
        <f>投入係数!D15*手順⑤!D$123</f>
        <v>0</v>
      </c>
      <c r="E15" s="225">
        <f>投入係数!E15*手順⑤!E$123</f>
        <v>0</v>
      </c>
      <c r="F15" s="225">
        <f>投入係数!F15*手順⑤!F$123</f>
        <v>0</v>
      </c>
      <c r="G15" s="225">
        <f>投入係数!G15*手順⑤!G$123</f>
        <v>0</v>
      </c>
      <c r="H15" s="225">
        <f>投入係数!H15*手順⑤!H$123</f>
        <v>0</v>
      </c>
      <c r="I15" s="225">
        <f>投入係数!I15*手順⑤!I$123</f>
        <v>0</v>
      </c>
      <c r="J15" s="225">
        <f>投入係数!J15*手順⑤!J$123</f>
        <v>0</v>
      </c>
      <c r="K15" s="225">
        <f>投入係数!K15*手順⑤!K$123</f>
        <v>0</v>
      </c>
      <c r="L15" s="225">
        <f>投入係数!L15*手順⑤!L$123</f>
        <v>0</v>
      </c>
      <c r="M15" s="225">
        <f>投入係数!M15*手順⑤!M$123</f>
        <v>0</v>
      </c>
      <c r="N15" s="225">
        <f>投入係数!N15*手順⑤!N$123</f>
        <v>0</v>
      </c>
      <c r="O15" s="225">
        <f>投入係数!O15*手順⑤!O$123</f>
        <v>0</v>
      </c>
      <c r="P15" s="225">
        <f>投入係数!P15*手順⑤!P$123</f>
        <v>0</v>
      </c>
      <c r="Q15" s="225">
        <f>投入係数!Q15*手順⑤!Q$123</f>
        <v>0</v>
      </c>
      <c r="R15" s="225">
        <f>投入係数!R15*手順⑤!R$123</f>
        <v>0</v>
      </c>
      <c r="S15" s="225">
        <f>投入係数!S15*手順⑤!S$123</f>
        <v>0</v>
      </c>
      <c r="T15" s="225">
        <f>投入係数!T15*手順⑤!T$123</f>
        <v>0</v>
      </c>
      <c r="U15" s="225">
        <f>投入係数!U15*手順⑤!U$123</f>
        <v>0</v>
      </c>
      <c r="V15" s="225">
        <f>投入係数!V15*手順⑤!V$123</f>
        <v>0</v>
      </c>
      <c r="W15" s="225">
        <f>投入係数!W15*手順⑤!W$123</f>
        <v>0</v>
      </c>
      <c r="X15" s="225">
        <f>投入係数!X15*手順⑤!X$123</f>
        <v>0</v>
      </c>
      <c r="Y15" s="225">
        <f>投入係数!Y15*手順⑤!Y$123</f>
        <v>0</v>
      </c>
      <c r="Z15" s="225">
        <f>投入係数!Z15*手順⑤!Z$123</f>
        <v>0</v>
      </c>
      <c r="AA15" s="225">
        <f>投入係数!AA15*手順⑤!AA$123</f>
        <v>0</v>
      </c>
      <c r="AB15" s="225">
        <f>投入係数!AB15*手順⑤!AB$123</f>
        <v>0</v>
      </c>
      <c r="AC15" s="225">
        <f>投入係数!AC15*手順⑤!AC$123</f>
        <v>0</v>
      </c>
      <c r="AD15" s="225">
        <f>投入係数!AD15*手順⑤!AD$123</f>
        <v>0</v>
      </c>
      <c r="AE15" s="225">
        <f>投入係数!AE15*手順⑤!AE$123</f>
        <v>0</v>
      </c>
      <c r="AF15" s="225">
        <f>投入係数!AF15*手順⑤!AF$123</f>
        <v>0</v>
      </c>
      <c r="AG15" s="225">
        <f>投入係数!AG15*手順⑤!AG$123</f>
        <v>0</v>
      </c>
      <c r="AH15" s="225">
        <f>投入係数!AH15*手順⑤!AH$123</f>
        <v>0</v>
      </c>
      <c r="AI15" s="225">
        <f>投入係数!AI15*手順⑤!AI$123</f>
        <v>0</v>
      </c>
      <c r="AJ15" s="225">
        <f>投入係数!AJ15*手順⑤!AJ$123</f>
        <v>0</v>
      </c>
      <c r="AK15" s="225">
        <f>投入係数!AK15*手順⑤!AK$123</f>
        <v>0</v>
      </c>
      <c r="AL15" s="225">
        <f>投入係数!AL15*手順⑤!AL$123</f>
        <v>0</v>
      </c>
      <c r="AM15" s="225">
        <f>投入係数!AM15*手順⑤!AM$123</f>
        <v>0</v>
      </c>
      <c r="AN15" s="225">
        <f>投入係数!AN15*手順⑤!AN$123</f>
        <v>0</v>
      </c>
      <c r="AO15" s="225">
        <f>投入係数!AO15*手順⑤!AO$123</f>
        <v>0</v>
      </c>
      <c r="AP15" s="225">
        <f>投入係数!AP15*手順⑤!AP$123</f>
        <v>0</v>
      </c>
      <c r="AQ15" s="225">
        <f>投入係数!AQ15*手順⑤!AQ$123</f>
        <v>0</v>
      </c>
      <c r="AR15" s="225">
        <f>投入係数!AR15*手順⑤!AR$123</f>
        <v>0</v>
      </c>
      <c r="AS15" s="225">
        <f>投入係数!AS15*手順⑤!AS$123</f>
        <v>0</v>
      </c>
      <c r="AT15" s="225">
        <f>投入係数!AT15*手順⑤!AT$123</f>
        <v>0</v>
      </c>
      <c r="AU15" s="225">
        <f>投入係数!AU15*手順⑤!AU$123</f>
        <v>0</v>
      </c>
      <c r="AV15" s="225">
        <f>投入係数!AV15*手順⑤!AV$123</f>
        <v>0</v>
      </c>
      <c r="AW15" s="225">
        <f>投入係数!AW15*手順⑤!AW$123</f>
        <v>0</v>
      </c>
      <c r="AX15" s="225">
        <f>投入係数!AX15*手順⑤!AX$123</f>
        <v>0</v>
      </c>
      <c r="AY15" s="225">
        <f>投入係数!AY15*手順⑤!AY$123</f>
        <v>0</v>
      </c>
      <c r="AZ15" s="225">
        <f>投入係数!AZ15*手順⑤!AZ$123</f>
        <v>0</v>
      </c>
      <c r="BA15" s="225">
        <f>投入係数!BA15*手順⑤!BA$123</f>
        <v>0</v>
      </c>
      <c r="BB15" s="225">
        <f>投入係数!BB15*手順⑤!BB$123</f>
        <v>0</v>
      </c>
      <c r="BC15" s="225">
        <f>投入係数!BC15*手順⑤!BC$123</f>
        <v>0</v>
      </c>
      <c r="BD15" s="225">
        <f>投入係数!BD15*手順⑤!BD$123</f>
        <v>0</v>
      </c>
      <c r="BE15" s="225">
        <f>投入係数!BE15*手順⑤!BE$123</f>
        <v>0</v>
      </c>
      <c r="BF15" s="225">
        <f>投入係数!BF15*手順⑤!BF$123</f>
        <v>0</v>
      </c>
      <c r="BG15" s="225">
        <f>投入係数!BG15*手順⑤!BG$123</f>
        <v>0</v>
      </c>
      <c r="BH15" s="225">
        <f>投入係数!BH15*手順⑤!BH$123</f>
        <v>0</v>
      </c>
      <c r="BI15" s="225">
        <f>投入係数!BI15*手順⑤!BI$123</f>
        <v>0</v>
      </c>
      <c r="BJ15" s="225">
        <f>投入係数!BJ15*手順⑤!BJ$123</f>
        <v>0</v>
      </c>
      <c r="BK15" s="225">
        <f>投入係数!BK15*手順⑤!BK$123</f>
        <v>0</v>
      </c>
      <c r="BL15" s="225">
        <f>投入係数!BL15*手順⑤!BL$123</f>
        <v>0</v>
      </c>
      <c r="BM15" s="225">
        <f>投入係数!BM15*手順⑤!BM$123</f>
        <v>0</v>
      </c>
      <c r="BN15" s="225">
        <f>投入係数!BN15*手順⑤!BN$123</f>
        <v>0</v>
      </c>
      <c r="BO15" s="225">
        <f>投入係数!BO15*手順⑤!BO$123</f>
        <v>0</v>
      </c>
      <c r="BP15" s="225">
        <f>投入係数!BP15*手順⑤!BP$123</f>
        <v>0</v>
      </c>
      <c r="BQ15" s="225">
        <f>投入係数!BQ15*手順⑤!BQ$123</f>
        <v>0</v>
      </c>
      <c r="BR15" s="225">
        <f>投入係数!BR15*手順⑤!BR$123</f>
        <v>0</v>
      </c>
      <c r="BS15" s="225">
        <f>投入係数!BS15*手順⑤!BS$123</f>
        <v>0</v>
      </c>
      <c r="BT15" s="225">
        <f>投入係数!BT15*手順⑤!BT$123</f>
        <v>0</v>
      </c>
      <c r="BU15" s="225">
        <f>投入係数!BU15*手順⑤!BU$123</f>
        <v>0</v>
      </c>
      <c r="BV15" s="225">
        <f>投入係数!BV15*手順⑤!BV$123</f>
        <v>0</v>
      </c>
      <c r="BW15" s="225">
        <f>投入係数!BW15*手順⑤!BW$123</f>
        <v>0</v>
      </c>
      <c r="BX15" s="225">
        <f>投入係数!BX15*手順⑤!BX$123</f>
        <v>0</v>
      </c>
      <c r="BY15" s="225">
        <f>投入係数!BY15*手順⑤!BY$123</f>
        <v>0</v>
      </c>
      <c r="BZ15" s="225">
        <f>投入係数!BZ15*手順⑤!BZ$123</f>
        <v>0</v>
      </c>
      <c r="CA15" s="225">
        <f>投入係数!CA15*手順⑤!CA$123</f>
        <v>0</v>
      </c>
      <c r="CB15" s="225">
        <f>投入係数!CB15*手順⑤!CB$123</f>
        <v>0</v>
      </c>
      <c r="CC15" s="225">
        <f>投入係数!CC15*手順⑤!CC$123</f>
        <v>0</v>
      </c>
      <c r="CD15" s="225">
        <f>投入係数!CD15*手順⑤!CD$123</f>
        <v>0</v>
      </c>
      <c r="CE15" s="225">
        <f>投入係数!CE15*手順⑤!CE$123</f>
        <v>0</v>
      </c>
      <c r="CF15" s="225">
        <f>投入係数!CF15*手順⑤!CF$123</f>
        <v>0</v>
      </c>
      <c r="CG15" s="225">
        <f>投入係数!CG15*手順⑤!CG$123</f>
        <v>0</v>
      </c>
      <c r="CH15" s="225">
        <f>投入係数!CH15*手順⑤!CH$123</f>
        <v>0</v>
      </c>
      <c r="CI15" s="225">
        <f>投入係数!CI15*手順⑤!CI$123</f>
        <v>0</v>
      </c>
      <c r="CJ15" s="225">
        <f>投入係数!CJ15*手順⑤!CJ$123</f>
        <v>0</v>
      </c>
      <c r="CK15" s="225">
        <f>投入係数!CK15*手順⑤!CK$123</f>
        <v>0</v>
      </c>
      <c r="CL15" s="225">
        <f>投入係数!CL15*手順⑤!CL$123</f>
        <v>0</v>
      </c>
      <c r="CM15" s="225">
        <f>投入係数!CM15*手順⑤!CM$123</f>
        <v>0</v>
      </c>
      <c r="CN15" s="225">
        <f>投入係数!CN15*手順⑤!CN$123</f>
        <v>0</v>
      </c>
      <c r="CO15" s="225">
        <f>投入係数!CO15*手順⑤!CO$123</f>
        <v>0</v>
      </c>
      <c r="CP15" s="225">
        <f>投入係数!CP15*手順⑤!CP$123</f>
        <v>0</v>
      </c>
      <c r="CQ15" s="225">
        <f>投入係数!CQ15*手順⑤!CQ$123</f>
        <v>0</v>
      </c>
      <c r="CR15" s="225">
        <f>投入係数!CR15*手順⑤!CR$123</f>
        <v>0</v>
      </c>
      <c r="CS15" s="225">
        <f>投入係数!CS15*手順⑤!CS$123</f>
        <v>0</v>
      </c>
      <c r="CT15" s="225">
        <f>投入係数!CT15*手順⑤!CT$123</f>
        <v>0</v>
      </c>
      <c r="CU15" s="225">
        <f>投入係数!CU15*手順⑤!CU$123</f>
        <v>0</v>
      </c>
      <c r="CV15" s="225">
        <f>投入係数!CV15*手順⑤!CV$123</f>
        <v>0</v>
      </c>
      <c r="CW15" s="225">
        <f>投入係数!CW15*手順⑤!CW$123</f>
        <v>0</v>
      </c>
      <c r="CX15" s="225">
        <f>投入係数!CX15*手順⑤!CX$123</f>
        <v>0</v>
      </c>
      <c r="CY15" s="225">
        <f>投入係数!CY15*手順⑤!CY$123</f>
        <v>0</v>
      </c>
      <c r="CZ15" s="225">
        <f>投入係数!CZ15*手順⑤!CZ$123</f>
        <v>0</v>
      </c>
      <c r="DA15" s="225">
        <f>投入係数!DA15*手順⑤!DA$123</f>
        <v>0</v>
      </c>
      <c r="DB15" s="225">
        <f>投入係数!DB15*手順⑤!DB$123</f>
        <v>0</v>
      </c>
      <c r="DC15" s="225">
        <f>投入係数!DC15*手順⑤!DC$123</f>
        <v>0</v>
      </c>
      <c r="DD15" s="225">
        <f>投入係数!DD15*手順⑤!DD$123</f>
        <v>0</v>
      </c>
      <c r="DE15" s="225">
        <f>投入係数!DE15*手順⑤!DE$123</f>
        <v>0</v>
      </c>
      <c r="DF15" s="225">
        <f>投入係数!DF15*手順⑤!DF$123</f>
        <v>0</v>
      </c>
      <c r="DG15" s="225">
        <f>投入係数!DG15*手順⑤!DG$123</f>
        <v>0</v>
      </c>
      <c r="DH15" s="175">
        <f t="shared" si="0"/>
        <v>0</v>
      </c>
    </row>
    <row r="16" spans="2:112" ht="12" customHeight="1">
      <c r="B16" s="70" t="s">
        <v>489</v>
      </c>
      <c r="C16" s="252" t="s">
        <v>440</v>
      </c>
      <c r="D16" s="225">
        <f>投入係数!D16*手順⑤!D$123</f>
        <v>0</v>
      </c>
      <c r="E16" s="225">
        <f>投入係数!E16*手順⑤!E$123</f>
        <v>0</v>
      </c>
      <c r="F16" s="225">
        <f>投入係数!F16*手順⑤!F$123</f>
        <v>0</v>
      </c>
      <c r="G16" s="225">
        <f>投入係数!G16*手順⑤!G$123</f>
        <v>0</v>
      </c>
      <c r="H16" s="225">
        <f>投入係数!H16*手順⑤!H$123</f>
        <v>0</v>
      </c>
      <c r="I16" s="225">
        <f>投入係数!I16*手順⑤!I$123</f>
        <v>0</v>
      </c>
      <c r="J16" s="225">
        <f>投入係数!J16*手順⑤!J$123</f>
        <v>0</v>
      </c>
      <c r="K16" s="225">
        <f>投入係数!K16*手順⑤!K$123</f>
        <v>0</v>
      </c>
      <c r="L16" s="225">
        <f>投入係数!L16*手順⑤!L$123</f>
        <v>0</v>
      </c>
      <c r="M16" s="225">
        <f>投入係数!M16*手順⑤!M$123</f>
        <v>0</v>
      </c>
      <c r="N16" s="225">
        <f>投入係数!N16*手順⑤!N$123</f>
        <v>0</v>
      </c>
      <c r="O16" s="225">
        <f>投入係数!O16*手順⑤!O$123</f>
        <v>0</v>
      </c>
      <c r="P16" s="225">
        <f>投入係数!P16*手順⑤!P$123</f>
        <v>0</v>
      </c>
      <c r="Q16" s="225">
        <f>投入係数!Q16*手順⑤!Q$123</f>
        <v>0</v>
      </c>
      <c r="R16" s="225">
        <f>投入係数!R16*手順⑤!R$123</f>
        <v>0</v>
      </c>
      <c r="S16" s="225">
        <f>投入係数!S16*手順⑤!S$123</f>
        <v>0</v>
      </c>
      <c r="T16" s="225">
        <f>投入係数!T16*手順⑤!T$123</f>
        <v>0</v>
      </c>
      <c r="U16" s="225">
        <f>投入係数!U16*手順⑤!U$123</f>
        <v>0</v>
      </c>
      <c r="V16" s="225">
        <f>投入係数!V16*手順⑤!V$123</f>
        <v>0</v>
      </c>
      <c r="W16" s="225">
        <f>投入係数!W16*手順⑤!W$123</f>
        <v>0</v>
      </c>
      <c r="X16" s="225">
        <f>投入係数!X16*手順⑤!X$123</f>
        <v>0</v>
      </c>
      <c r="Y16" s="225">
        <f>投入係数!Y16*手順⑤!Y$123</f>
        <v>0</v>
      </c>
      <c r="Z16" s="225">
        <f>投入係数!Z16*手順⑤!Z$123</f>
        <v>0</v>
      </c>
      <c r="AA16" s="225">
        <f>投入係数!AA16*手順⑤!AA$123</f>
        <v>0</v>
      </c>
      <c r="AB16" s="225">
        <f>投入係数!AB16*手順⑤!AB$123</f>
        <v>0</v>
      </c>
      <c r="AC16" s="225">
        <f>投入係数!AC16*手順⑤!AC$123</f>
        <v>0</v>
      </c>
      <c r="AD16" s="225">
        <f>投入係数!AD16*手順⑤!AD$123</f>
        <v>0</v>
      </c>
      <c r="AE16" s="225">
        <f>投入係数!AE16*手順⑤!AE$123</f>
        <v>0</v>
      </c>
      <c r="AF16" s="225">
        <f>投入係数!AF16*手順⑤!AF$123</f>
        <v>0</v>
      </c>
      <c r="AG16" s="225">
        <f>投入係数!AG16*手順⑤!AG$123</f>
        <v>0</v>
      </c>
      <c r="AH16" s="225">
        <f>投入係数!AH16*手順⑤!AH$123</f>
        <v>0</v>
      </c>
      <c r="AI16" s="225">
        <f>投入係数!AI16*手順⑤!AI$123</f>
        <v>0</v>
      </c>
      <c r="AJ16" s="225">
        <f>投入係数!AJ16*手順⑤!AJ$123</f>
        <v>0</v>
      </c>
      <c r="AK16" s="225">
        <f>投入係数!AK16*手順⑤!AK$123</f>
        <v>0</v>
      </c>
      <c r="AL16" s="225">
        <f>投入係数!AL16*手順⑤!AL$123</f>
        <v>0</v>
      </c>
      <c r="AM16" s="225">
        <f>投入係数!AM16*手順⑤!AM$123</f>
        <v>0</v>
      </c>
      <c r="AN16" s="225">
        <f>投入係数!AN16*手順⑤!AN$123</f>
        <v>0</v>
      </c>
      <c r="AO16" s="225">
        <f>投入係数!AO16*手順⑤!AO$123</f>
        <v>0</v>
      </c>
      <c r="AP16" s="225">
        <f>投入係数!AP16*手順⑤!AP$123</f>
        <v>0</v>
      </c>
      <c r="AQ16" s="225">
        <f>投入係数!AQ16*手順⑤!AQ$123</f>
        <v>0</v>
      </c>
      <c r="AR16" s="225">
        <f>投入係数!AR16*手順⑤!AR$123</f>
        <v>0</v>
      </c>
      <c r="AS16" s="225">
        <f>投入係数!AS16*手順⑤!AS$123</f>
        <v>0</v>
      </c>
      <c r="AT16" s="225">
        <f>投入係数!AT16*手順⑤!AT$123</f>
        <v>0</v>
      </c>
      <c r="AU16" s="225">
        <f>投入係数!AU16*手順⑤!AU$123</f>
        <v>0</v>
      </c>
      <c r="AV16" s="225">
        <f>投入係数!AV16*手順⑤!AV$123</f>
        <v>0</v>
      </c>
      <c r="AW16" s="225">
        <f>投入係数!AW16*手順⑤!AW$123</f>
        <v>0</v>
      </c>
      <c r="AX16" s="225">
        <f>投入係数!AX16*手順⑤!AX$123</f>
        <v>0</v>
      </c>
      <c r="AY16" s="225">
        <f>投入係数!AY16*手順⑤!AY$123</f>
        <v>0</v>
      </c>
      <c r="AZ16" s="225">
        <f>投入係数!AZ16*手順⑤!AZ$123</f>
        <v>0</v>
      </c>
      <c r="BA16" s="225">
        <f>投入係数!BA16*手順⑤!BA$123</f>
        <v>0</v>
      </c>
      <c r="BB16" s="225">
        <f>投入係数!BB16*手順⑤!BB$123</f>
        <v>0</v>
      </c>
      <c r="BC16" s="225">
        <f>投入係数!BC16*手順⑤!BC$123</f>
        <v>0</v>
      </c>
      <c r="BD16" s="225">
        <f>投入係数!BD16*手順⑤!BD$123</f>
        <v>0</v>
      </c>
      <c r="BE16" s="225">
        <f>投入係数!BE16*手順⑤!BE$123</f>
        <v>0</v>
      </c>
      <c r="BF16" s="225">
        <f>投入係数!BF16*手順⑤!BF$123</f>
        <v>0</v>
      </c>
      <c r="BG16" s="225">
        <f>投入係数!BG16*手順⑤!BG$123</f>
        <v>0</v>
      </c>
      <c r="BH16" s="225">
        <f>投入係数!BH16*手順⑤!BH$123</f>
        <v>0</v>
      </c>
      <c r="BI16" s="225">
        <f>投入係数!BI16*手順⑤!BI$123</f>
        <v>0</v>
      </c>
      <c r="BJ16" s="225">
        <f>投入係数!BJ16*手順⑤!BJ$123</f>
        <v>0</v>
      </c>
      <c r="BK16" s="225">
        <f>投入係数!BK16*手順⑤!BK$123</f>
        <v>0</v>
      </c>
      <c r="BL16" s="225">
        <f>投入係数!BL16*手順⑤!BL$123</f>
        <v>0</v>
      </c>
      <c r="BM16" s="225">
        <f>投入係数!BM16*手順⑤!BM$123</f>
        <v>0</v>
      </c>
      <c r="BN16" s="225">
        <f>投入係数!BN16*手順⑤!BN$123</f>
        <v>0</v>
      </c>
      <c r="BO16" s="225">
        <f>投入係数!BO16*手順⑤!BO$123</f>
        <v>0</v>
      </c>
      <c r="BP16" s="225">
        <f>投入係数!BP16*手順⑤!BP$123</f>
        <v>0</v>
      </c>
      <c r="BQ16" s="225">
        <f>投入係数!BQ16*手順⑤!BQ$123</f>
        <v>0</v>
      </c>
      <c r="BR16" s="225">
        <f>投入係数!BR16*手順⑤!BR$123</f>
        <v>0</v>
      </c>
      <c r="BS16" s="225">
        <f>投入係数!BS16*手順⑤!BS$123</f>
        <v>0</v>
      </c>
      <c r="BT16" s="225">
        <f>投入係数!BT16*手順⑤!BT$123</f>
        <v>0</v>
      </c>
      <c r="BU16" s="225">
        <f>投入係数!BU16*手順⑤!BU$123</f>
        <v>0</v>
      </c>
      <c r="BV16" s="225">
        <f>投入係数!BV16*手順⑤!BV$123</f>
        <v>0</v>
      </c>
      <c r="BW16" s="225">
        <f>投入係数!BW16*手順⑤!BW$123</f>
        <v>0</v>
      </c>
      <c r="BX16" s="225">
        <f>投入係数!BX16*手順⑤!BX$123</f>
        <v>0</v>
      </c>
      <c r="BY16" s="225">
        <f>投入係数!BY16*手順⑤!BY$123</f>
        <v>0</v>
      </c>
      <c r="BZ16" s="225">
        <f>投入係数!BZ16*手順⑤!BZ$123</f>
        <v>0</v>
      </c>
      <c r="CA16" s="225">
        <f>投入係数!CA16*手順⑤!CA$123</f>
        <v>0</v>
      </c>
      <c r="CB16" s="225">
        <f>投入係数!CB16*手順⑤!CB$123</f>
        <v>0</v>
      </c>
      <c r="CC16" s="225">
        <f>投入係数!CC16*手順⑤!CC$123</f>
        <v>0</v>
      </c>
      <c r="CD16" s="225">
        <f>投入係数!CD16*手順⑤!CD$123</f>
        <v>0</v>
      </c>
      <c r="CE16" s="225">
        <f>投入係数!CE16*手順⑤!CE$123</f>
        <v>0</v>
      </c>
      <c r="CF16" s="225">
        <f>投入係数!CF16*手順⑤!CF$123</f>
        <v>0</v>
      </c>
      <c r="CG16" s="225">
        <f>投入係数!CG16*手順⑤!CG$123</f>
        <v>0</v>
      </c>
      <c r="CH16" s="225">
        <f>投入係数!CH16*手順⑤!CH$123</f>
        <v>0</v>
      </c>
      <c r="CI16" s="225">
        <f>投入係数!CI16*手順⑤!CI$123</f>
        <v>0</v>
      </c>
      <c r="CJ16" s="225">
        <f>投入係数!CJ16*手順⑤!CJ$123</f>
        <v>0</v>
      </c>
      <c r="CK16" s="225">
        <f>投入係数!CK16*手順⑤!CK$123</f>
        <v>0</v>
      </c>
      <c r="CL16" s="225">
        <f>投入係数!CL16*手順⑤!CL$123</f>
        <v>0</v>
      </c>
      <c r="CM16" s="225">
        <f>投入係数!CM16*手順⑤!CM$123</f>
        <v>0</v>
      </c>
      <c r="CN16" s="225">
        <f>投入係数!CN16*手順⑤!CN$123</f>
        <v>0</v>
      </c>
      <c r="CO16" s="225">
        <f>投入係数!CO16*手順⑤!CO$123</f>
        <v>0</v>
      </c>
      <c r="CP16" s="225">
        <f>投入係数!CP16*手順⑤!CP$123</f>
        <v>0</v>
      </c>
      <c r="CQ16" s="225">
        <f>投入係数!CQ16*手順⑤!CQ$123</f>
        <v>0</v>
      </c>
      <c r="CR16" s="225">
        <f>投入係数!CR16*手順⑤!CR$123</f>
        <v>0</v>
      </c>
      <c r="CS16" s="225">
        <f>投入係数!CS16*手順⑤!CS$123</f>
        <v>0</v>
      </c>
      <c r="CT16" s="225">
        <f>投入係数!CT16*手順⑤!CT$123</f>
        <v>0</v>
      </c>
      <c r="CU16" s="225">
        <f>投入係数!CU16*手順⑤!CU$123</f>
        <v>0</v>
      </c>
      <c r="CV16" s="225">
        <f>投入係数!CV16*手順⑤!CV$123</f>
        <v>0</v>
      </c>
      <c r="CW16" s="225">
        <f>投入係数!CW16*手順⑤!CW$123</f>
        <v>0</v>
      </c>
      <c r="CX16" s="225">
        <f>投入係数!CX16*手順⑤!CX$123</f>
        <v>0</v>
      </c>
      <c r="CY16" s="225">
        <f>投入係数!CY16*手順⑤!CY$123</f>
        <v>0</v>
      </c>
      <c r="CZ16" s="225">
        <f>投入係数!CZ16*手順⑤!CZ$123</f>
        <v>0</v>
      </c>
      <c r="DA16" s="225">
        <f>投入係数!DA16*手順⑤!DA$123</f>
        <v>0</v>
      </c>
      <c r="DB16" s="225">
        <f>投入係数!DB16*手順⑤!DB$123</f>
        <v>0</v>
      </c>
      <c r="DC16" s="225">
        <f>投入係数!DC16*手順⑤!DC$123</f>
        <v>0</v>
      </c>
      <c r="DD16" s="225">
        <f>投入係数!DD16*手順⑤!DD$123</f>
        <v>0</v>
      </c>
      <c r="DE16" s="225">
        <f>投入係数!DE16*手順⑤!DE$123</f>
        <v>0</v>
      </c>
      <c r="DF16" s="225">
        <f>投入係数!DF16*手順⑤!DF$123</f>
        <v>0</v>
      </c>
      <c r="DG16" s="225">
        <f>投入係数!DG16*手順⑤!DG$123</f>
        <v>0</v>
      </c>
      <c r="DH16" s="175">
        <f t="shared" si="0"/>
        <v>0</v>
      </c>
    </row>
    <row r="17" spans="2:112" ht="12" customHeight="1">
      <c r="B17" s="70" t="s">
        <v>490</v>
      </c>
      <c r="C17" s="252" t="s">
        <v>441</v>
      </c>
      <c r="D17" s="225">
        <f>投入係数!D17*手順⑤!D$123</f>
        <v>0</v>
      </c>
      <c r="E17" s="225">
        <f>投入係数!E17*手順⑤!E$123</f>
        <v>0</v>
      </c>
      <c r="F17" s="225">
        <f>投入係数!F17*手順⑤!F$123</f>
        <v>0</v>
      </c>
      <c r="G17" s="225">
        <f>投入係数!G17*手順⑤!G$123</f>
        <v>0</v>
      </c>
      <c r="H17" s="225">
        <f>投入係数!H17*手順⑤!H$123</f>
        <v>0</v>
      </c>
      <c r="I17" s="225">
        <f>投入係数!I17*手順⑤!I$123</f>
        <v>0</v>
      </c>
      <c r="J17" s="225">
        <f>投入係数!J17*手順⑤!J$123</f>
        <v>0</v>
      </c>
      <c r="K17" s="225">
        <f>投入係数!K17*手順⑤!K$123</f>
        <v>0</v>
      </c>
      <c r="L17" s="225">
        <f>投入係数!L17*手順⑤!L$123</f>
        <v>0</v>
      </c>
      <c r="M17" s="225">
        <f>投入係数!M17*手順⑤!M$123</f>
        <v>0</v>
      </c>
      <c r="N17" s="225">
        <f>投入係数!N17*手順⑤!N$123</f>
        <v>0</v>
      </c>
      <c r="O17" s="225">
        <f>投入係数!O17*手順⑤!O$123</f>
        <v>0</v>
      </c>
      <c r="P17" s="225">
        <f>投入係数!P17*手順⑤!P$123</f>
        <v>0</v>
      </c>
      <c r="Q17" s="225">
        <f>投入係数!Q17*手順⑤!Q$123</f>
        <v>0</v>
      </c>
      <c r="R17" s="225">
        <f>投入係数!R17*手順⑤!R$123</f>
        <v>0</v>
      </c>
      <c r="S17" s="225">
        <f>投入係数!S17*手順⑤!S$123</f>
        <v>0</v>
      </c>
      <c r="T17" s="225">
        <f>投入係数!T17*手順⑤!T$123</f>
        <v>0</v>
      </c>
      <c r="U17" s="225">
        <f>投入係数!U17*手順⑤!U$123</f>
        <v>0</v>
      </c>
      <c r="V17" s="225">
        <f>投入係数!V17*手順⑤!V$123</f>
        <v>0</v>
      </c>
      <c r="W17" s="225">
        <f>投入係数!W17*手順⑤!W$123</f>
        <v>0</v>
      </c>
      <c r="X17" s="225">
        <f>投入係数!X17*手順⑤!X$123</f>
        <v>0</v>
      </c>
      <c r="Y17" s="225">
        <f>投入係数!Y17*手順⑤!Y$123</f>
        <v>0</v>
      </c>
      <c r="Z17" s="225">
        <f>投入係数!Z17*手順⑤!Z$123</f>
        <v>0</v>
      </c>
      <c r="AA17" s="225">
        <f>投入係数!AA17*手順⑤!AA$123</f>
        <v>0</v>
      </c>
      <c r="AB17" s="225">
        <f>投入係数!AB17*手順⑤!AB$123</f>
        <v>0</v>
      </c>
      <c r="AC17" s="225">
        <f>投入係数!AC17*手順⑤!AC$123</f>
        <v>0</v>
      </c>
      <c r="AD17" s="225">
        <f>投入係数!AD17*手順⑤!AD$123</f>
        <v>0</v>
      </c>
      <c r="AE17" s="225">
        <f>投入係数!AE17*手順⑤!AE$123</f>
        <v>0</v>
      </c>
      <c r="AF17" s="225">
        <f>投入係数!AF17*手順⑤!AF$123</f>
        <v>0</v>
      </c>
      <c r="AG17" s="225">
        <f>投入係数!AG17*手順⑤!AG$123</f>
        <v>0</v>
      </c>
      <c r="AH17" s="225">
        <f>投入係数!AH17*手順⑤!AH$123</f>
        <v>0</v>
      </c>
      <c r="AI17" s="225">
        <f>投入係数!AI17*手順⑤!AI$123</f>
        <v>0</v>
      </c>
      <c r="AJ17" s="225">
        <f>投入係数!AJ17*手順⑤!AJ$123</f>
        <v>0</v>
      </c>
      <c r="AK17" s="225">
        <f>投入係数!AK17*手順⑤!AK$123</f>
        <v>0</v>
      </c>
      <c r="AL17" s="225">
        <f>投入係数!AL17*手順⑤!AL$123</f>
        <v>0</v>
      </c>
      <c r="AM17" s="225">
        <f>投入係数!AM17*手順⑤!AM$123</f>
        <v>0</v>
      </c>
      <c r="AN17" s="225">
        <f>投入係数!AN17*手順⑤!AN$123</f>
        <v>0</v>
      </c>
      <c r="AO17" s="225">
        <f>投入係数!AO17*手順⑤!AO$123</f>
        <v>0</v>
      </c>
      <c r="AP17" s="225">
        <f>投入係数!AP17*手順⑤!AP$123</f>
        <v>0</v>
      </c>
      <c r="AQ17" s="225">
        <f>投入係数!AQ17*手順⑤!AQ$123</f>
        <v>0</v>
      </c>
      <c r="AR17" s="225">
        <f>投入係数!AR17*手順⑤!AR$123</f>
        <v>0</v>
      </c>
      <c r="AS17" s="225">
        <f>投入係数!AS17*手順⑤!AS$123</f>
        <v>0</v>
      </c>
      <c r="AT17" s="225">
        <f>投入係数!AT17*手順⑤!AT$123</f>
        <v>0</v>
      </c>
      <c r="AU17" s="225">
        <f>投入係数!AU17*手順⑤!AU$123</f>
        <v>0</v>
      </c>
      <c r="AV17" s="225">
        <f>投入係数!AV17*手順⑤!AV$123</f>
        <v>0</v>
      </c>
      <c r="AW17" s="225">
        <f>投入係数!AW17*手順⑤!AW$123</f>
        <v>0</v>
      </c>
      <c r="AX17" s="225">
        <f>投入係数!AX17*手順⑤!AX$123</f>
        <v>0</v>
      </c>
      <c r="AY17" s="225">
        <f>投入係数!AY17*手順⑤!AY$123</f>
        <v>0</v>
      </c>
      <c r="AZ17" s="225">
        <f>投入係数!AZ17*手順⑤!AZ$123</f>
        <v>0</v>
      </c>
      <c r="BA17" s="225">
        <f>投入係数!BA17*手順⑤!BA$123</f>
        <v>0</v>
      </c>
      <c r="BB17" s="225">
        <f>投入係数!BB17*手順⑤!BB$123</f>
        <v>0</v>
      </c>
      <c r="BC17" s="225">
        <f>投入係数!BC17*手順⑤!BC$123</f>
        <v>0</v>
      </c>
      <c r="BD17" s="225">
        <f>投入係数!BD17*手順⑤!BD$123</f>
        <v>0</v>
      </c>
      <c r="BE17" s="225">
        <f>投入係数!BE17*手順⑤!BE$123</f>
        <v>0</v>
      </c>
      <c r="BF17" s="225">
        <f>投入係数!BF17*手順⑤!BF$123</f>
        <v>0</v>
      </c>
      <c r="BG17" s="225">
        <f>投入係数!BG17*手順⑤!BG$123</f>
        <v>0</v>
      </c>
      <c r="BH17" s="225">
        <f>投入係数!BH17*手順⑤!BH$123</f>
        <v>0</v>
      </c>
      <c r="BI17" s="225">
        <f>投入係数!BI17*手順⑤!BI$123</f>
        <v>0</v>
      </c>
      <c r="BJ17" s="225">
        <f>投入係数!BJ17*手順⑤!BJ$123</f>
        <v>0</v>
      </c>
      <c r="BK17" s="225">
        <f>投入係数!BK17*手順⑤!BK$123</f>
        <v>0</v>
      </c>
      <c r="BL17" s="225">
        <f>投入係数!BL17*手順⑤!BL$123</f>
        <v>0</v>
      </c>
      <c r="BM17" s="225">
        <f>投入係数!BM17*手順⑤!BM$123</f>
        <v>0</v>
      </c>
      <c r="BN17" s="225">
        <f>投入係数!BN17*手順⑤!BN$123</f>
        <v>0</v>
      </c>
      <c r="BO17" s="225">
        <f>投入係数!BO17*手順⑤!BO$123</f>
        <v>0</v>
      </c>
      <c r="BP17" s="225">
        <f>投入係数!BP17*手順⑤!BP$123</f>
        <v>0</v>
      </c>
      <c r="BQ17" s="225">
        <f>投入係数!BQ17*手順⑤!BQ$123</f>
        <v>0</v>
      </c>
      <c r="BR17" s="225">
        <f>投入係数!BR17*手順⑤!BR$123</f>
        <v>0</v>
      </c>
      <c r="BS17" s="225">
        <f>投入係数!BS17*手順⑤!BS$123</f>
        <v>0</v>
      </c>
      <c r="BT17" s="225">
        <f>投入係数!BT17*手順⑤!BT$123</f>
        <v>0</v>
      </c>
      <c r="BU17" s="225">
        <f>投入係数!BU17*手順⑤!BU$123</f>
        <v>0</v>
      </c>
      <c r="BV17" s="225">
        <f>投入係数!BV17*手順⑤!BV$123</f>
        <v>0</v>
      </c>
      <c r="BW17" s="225">
        <f>投入係数!BW17*手順⑤!BW$123</f>
        <v>0</v>
      </c>
      <c r="BX17" s="225">
        <f>投入係数!BX17*手順⑤!BX$123</f>
        <v>0</v>
      </c>
      <c r="BY17" s="225">
        <f>投入係数!BY17*手順⑤!BY$123</f>
        <v>0</v>
      </c>
      <c r="BZ17" s="225">
        <f>投入係数!BZ17*手順⑤!BZ$123</f>
        <v>0</v>
      </c>
      <c r="CA17" s="225">
        <f>投入係数!CA17*手順⑤!CA$123</f>
        <v>0</v>
      </c>
      <c r="CB17" s="225">
        <f>投入係数!CB17*手順⑤!CB$123</f>
        <v>0</v>
      </c>
      <c r="CC17" s="225">
        <f>投入係数!CC17*手順⑤!CC$123</f>
        <v>0</v>
      </c>
      <c r="CD17" s="225">
        <f>投入係数!CD17*手順⑤!CD$123</f>
        <v>0</v>
      </c>
      <c r="CE17" s="225">
        <f>投入係数!CE17*手順⑤!CE$123</f>
        <v>0</v>
      </c>
      <c r="CF17" s="225">
        <f>投入係数!CF17*手順⑤!CF$123</f>
        <v>0</v>
      </c>
      <c r="CG17" s="225">
        <f>投入係数!CG17*手順⑤!CG$123</f>
        <v>0</v>
      </c>
      <c r="CH17" s="225">
        <f>投入係数!CH17*手順⑤!CH$123</f>
        <v>0</v>
      </c>
      <c r="CI17" s="225">
        <f>投入係数!CI17*手順⑤!CI$123</f>
        <v>0</v>
      </c>
      <c r="CJ17" s="225">
        <f>投入係数!CJ17*手順⑤!CJ$123</f>
        <v>0</v>
      </c>
      <c r="CK17" s="225">
        <f>投入係数!CK17*手順⑤!CK$123</f>
        <v>0</v>
      </c>
      <c r="CL17" s="225">
        <f>投入係数!CL17*手順⑤!CL$123</f>
        <v>0</v>
      </c>
      <c r="CM17" s="225">
        <f>投入係数!CM17*手順⑤!CM$123</f>
        <v>0</v>
      </c>
      <c r="CN17" s="225">
        <f>投入係数!CN17*手順⑤!CN$123</f>
        <v>0</v>
      </c>
      <c r="CO17" s="225">
        <f>投入係数!CO17*手順⑤!CO$123</f>
        <v>0</v>
      </c>
      <c r="CP17" s="225">
        <f>投入係数!CP17*手順⑤!CP$123</f>
        <v>0</v>
      </c>
      <c r="CQ17" s="225">
        <f>投入係数!CQ17*手順⑤!CQ$123</f>
        <v>0</v>
      </c>
      <c r="CR17" s="225">
        <f>投入係数!CR17*手順⑤!CR$123</f>
        <v>0</v>
      </c>
      <c r="CS17" s="225">
        <f>投入係数!CS17*手順⑤!CS$123</f>
        <v>0</v>
      </c>
      <c r="CT17" s="225">
        <f>投入係数!CT17*手順⑤!CT$123</f>
        <v>0</v>
      </c>
      <c r="CU17" s="225">
        <f>投入係数!CU17*手順⑤!CU$123</f>
        <v>0</v>
      </c>
      <c r="CV17" s="225">
        <f>投入係数!CV17*手順⑤!CV$123</f>
        <v>0</v>
      </c>
      <c r="CW17" s="225">
        <f>投入係数!CW17*手順⑤!CW$123</f>
        <v>0</v>
      </c>
      <c r="CX17" s="225">
        <f>投入係数!CX17*手順⑤!CX$123</f>
        <v>0</v>
      </c>
      <c r="CY17" s="225">
        <f>投入係数!CY17*手順⑤!CY$123</f>
        <v>0</v>
      </c>
      <c r="CZ17" s="225">
        <f>投入係数!CZ17*手順⑤!CZ$123</f>
        <v>0</v>
      </c>
      <c r="DA17" s="225">
        <f>投入係数!DA17*手順⑤!DA$123</f>
        <v>0</v>
      </c>
      <c r="DB17" s="225">
        <f>投入係数!DB17*手順⑤!DB$123</f>
        <v>0</v>
      </c>
      <c r="DC17" s="225">
        <f>投入係数!DC17*手順⑤!DC$123</f>
        <v>0</v>
      </c>
      <c r="DD17" s="225">
        <f>投入係数!DD17*手順⑤!DD$123</f>
        <v>0</v>
      </c>
      <c r="DE17" s="225">
        <f>投入係数!DE17*手順⑤!DE$123</f>
        <v>0</v>
      </c>
      <c r="DF17" s="225">
        <f>投入係数!DF17*手順⑤!DF$123</f>
        <v>0</v>
      </c>
      <c r="DG17" s="225">
        <f>投入係数!DG17*手順⑤!DG$123</f>
        <v>0</v>
      </c>
      <c r="DH17" s="175">
        <f t="shared" si="0"/>
        <v>0</v>
      </c>
    </row>
    <row r="18" spans="2:112" ht="12" customHeight="1">
      <c r="B18" s="70" t="s">
        <v>491</v>
      </c>
      <c r="C18" s="252" t="s">
        <v>625</v>
      </c>
      <c r="D18" s="225">
        <f>投入係数!D18*手順⑤!D$123</f>
        <v>0</v>
      </c>
      <c r="E18" s="225">
        <f>投入係数!E18*手順⑤!E$123</f>
        <v>0</v>
      </c>
      <c r="F18" s="225">
        <f>投入係数!F18*手順⑤!F$123</f>
        <v>0</v>
      </c>
      <c r="G18" s="225">
        <f>投入係数!G18*手順⑤!G$123</f>
        <v>0</v>
      </c>
      <c r="H18" s="225">
        <f>投入係数!H18*手順⑤!H$123</f>
        <v>0</v>
      </c>
      <c r="I18" s="225">
        <f>投入係数!I18*手順⑤!I$123</f>
        <v>0</v>
      </c>
      <c r="J18" s="225">
        <f>投入係数!J18*手順⑤!J$123</f>
        <v>0</v>
      </c>
      <c r="K18" s="225">
        <f>投入係数!K18*手順⑤!K$123</f>
        <v>0</v>
      </c>
      <c r="L18" s="225">
        <f>投入係数!L18*手順⑤!L$123</f>
        <v>0</v>
      </c>
      <c r="M18" s="225">
        <f>投入係数!M18*手順⑤!M$123</f>
        <v>0</v>
      </c>
      <c r="N18" s="225">
        <f>投入係数!N18*手順⑤!N$123</f>
        <v>0</v>
      </c>
      <c r="O18" s="225">
        <f>投入係数!O18*手順⑤!O$123</f>
        <v>0</v>
      </c>
      <c r="P18" s="225">
        <f>投入係数!P18*手順⑤!P$123</f>
        <v>0</v>
      </c>
      <c r="Q18" s="225">
        <f>投入係数!Q18*手順⑤!Q$123</f>
        <v>0</v>
      </c>
      <c r="R18" s="225">
        <f>投入係数!R18*手順⑤!R$123</f>
        <v>0</v>
      </c>
      <c r="S18" s="225">
        <f>投入係数!S18*手順⑤!S$123</f>
        <v>0</v>
      </c>
      <c r="T18" s="225">
        <f>投入係数!T18*手順⑤!T$123</f>
        <v>0</v>
      </c>
      <c r="U18" s="225">
        <f>投入係数!U18*手順⑤!U$123</f>
        <v>0</v>
      </c>
      <c r="V18" s="225">
        <f>投入係数!V18*手順⑤!V$123</f>
        <v>0</v>
      </c>
      <c r="W18" s="225">
        <f>投入係数!W18*手順⑤!W$123</f>
        <v>0</v>
      </c>
      <c r="X18" s="225">
        <f>投入係数!X18*手順⑤!X$123</f>
        <v>0</v>
      </c>
      <c r="Y18" s="225">
        <f>投入係数!Y18*手順⑤!Y$123</f>
        <v>0</v>
      </c>
      <c r="Z18" s="225">
        <f>投入係数!Z18*手順⑤!Z$123</f>
        <v>0</v>
      </c>
      <c r="AA18" s="225">
        <f>投入係数!AA18*手順⑤!AA$123</f>
        <v>0</v>
      </c>
      <c r="AB18" s="225">
        <f>投入係数!AB18*手順⑤!AB$123</f>
        <v>0</v>
      </c>
      <c r="AC18" s="225">
        <f>投入係数!AC18*手順⑤!AC$123</f>
        <v>0</v>
      </c>
      <c r="AD18" s="225">
        <f>投入係数!AD18*手順⑤!AD$123</f>
        <v>0</v>
      </c>
      <c r="AE18" s="225">
        <f>投入係数!AE18*手順⑤!AE$123</f>
        <v>0</v>
      </c>
      <c r="AF18" s="225">
        <f>投入係数!AF18*手順⑤!AF$123</f>
        <v>0</v>
      </c>
      <c r="AG18" s="225">
        <f>投入係数!AG18*手順⑤!AG$123</f>
        <v>0</v>
      </c>
      <c r="AH18" s="225">
        <f>投入係数!AH18*手順⑤!AH$123</f>
        <v>0</v>
      </c>
      <c r="AI18" s="225">
        <f>投入係数!AI18*手順⑤!AI$123</f>
        <v>0</v>
      </c>
      <c r="AJ18" s="225">
        <f>投入係数!AJ18*手順⑤!AJ$123</f>
        <v>0</v>
      </c>
      <c r="AK18" s="225">
        <f>投入係数!AK18*手順⑤!AK$123</f>
        <v>0</v>
      </c>
      <c r="AL18" s="225">
        <f>投入係数!AL18*手順⑤!AL$123</f>
        <v>0</v>
      </c>
      <c r="AM18" s="225">
        <f>投入係数!AM18*手順⑤!AM$123</f>
        <v>0</v>
      </c>
      <c r="AN18" s="225">
        <f>投入係数!AN18*手順⑤!AN$123</f>
        <v>0</v>
      </c>
      <c r="AO18" s="225">
        <f>投入係数!AO18*手順⑤!AO$123</f>
        <v>0</v>
      </c>
      <c r="AP18" s="225">
        <f>投入係数!AP18*手順⑤!AP$123</f>
        <v>0</v>
      </c>
      <c r="AQ18" s="225">
        <f>投入係数!AQ18*手順⑤!AQ$123</f>
        <v>0</v>
      </c>
      <c r="AR18" s="225">
        <f>投入係数!AR18*手順⑤!AR$123</f>
        <v>0</v>
      </c>
      <c r="AS18" s="225">
        <f>投入係数!AS18*手順⑤!AS$123</f>
        <v>0</v>
      </c>
      <c r="AT18" s="225">
        <f>投入係数!AT18*手順⑤!AT$123</f>
        <v>0</v>
      </c>
      <c r="AU18" s="225">
        <f>投入係数!AU18*手順⑤!AU$123</f>
        <v>0</v>
      </c>
      <c r="AV18" s="225">
        <f>投入係数!AV18*手順⑤!AV$123</f>
        <v>0</v>
      </c>
      <c r="AW18" s="225">
        <f>投入係数!AW18*手順⑤!AW$123</f>
        <v>0</v>
      </c>
      <c r="AX18" s="225">
        <f>投入係数!AX18*手順⑤!AX$123</f>
        <v>0</v>
      </c>
      <c r="AY18" s="225">
        <f>投入係数!AY18*手順⑤!AY$123</f>
        <v>0</v>
      </c>
      <c r="AZ18" s="225">
        <f>投入係数!AZ18*手順⑤!AZ$123</f>
        <v>0</v>
      </c>
      <c r="BA18" s="225">
        <f>投入係数!BA18*手順⑤!BA$123</f>
        <v>0</v>
      </c>
      <c r="BB18" s="225">
        <f>投入係数!BB18*手順⑤!BB$123</f>
        <v>0</v>
      </c>
      <c r="BC18" s="225">
        <f>投入係数!BC18*手順⑤!BC$123</f>
        <v>0</v>
      </c>
      <c r="BD18" s="225">
        <f>投入係数!BD18*手順⑤!BD$123</f>
        <v>0</v>
      </c>
      <c r="BE18" s="225">
        <f>投入係数!BE18*手順⑤!BE$123</f>
        <v>0</v>
      </c>
      <c r="BF18" s="225">
        <f>投入係数!BF18*手順⑤!BF$123</f>
        <v>0</v>
      </c>
      <c r="BG18" s="225">
        <f>投入係数!BG18*手順⑤!BG$123</f>
        <v>0</v>
      </c>
      <c r="BH18" s="225">
        <f>投入係数!BH18*手順⑤!BH$123</f>
        <v>0</v>
      </c>
      <c r="BI18" s="225">
        <f>投入係数!BI18*手順⑤!BI$123</f>
        <v>0</v>
      </c>
      <c r="BJ18" s="225">
        <f>投入係数!BJ18*手順⑤!BJ$123</f>
        <v>0</v>
      </c>
      <c r="BK18" s="225">
        <f>投入係数!BK18*手順⑤!BK$123</f>
        <v>0</v>
      </c>
      <c r="BL18" s="225">
        <f>投入係数!BL18*手順⑤!BL$123</f>
        <v>0</v>
      </c>
      <c r="BM18" s="225">
        <f>投入係数!BM18*手順⑤!BM$123</f>
        <v>0</v>
      </c>
      <c r="BN18" s="225">
        <f>投入係数!BN18*手順⑤!BN$123</f>
        <v>0</v>
      </c>
      <c r="BO18" s="225">
        <f>投入係数!BO18*手順⑤!BO$123</f>
        <v>0</v>
      </c>
      <c r="BP18" s="225">
        <f>投入係数!BP18*手順⑤!BP$123</f>
        <v>0</v>
      </c>
      <c r="BQ18" s="225">
        <f>投入係数!BQ18*手順⑤!BQ$123</f>
        <v>0</v>
      </c>
      <c r="BR18" s="225">
        <f>投入係数!BR18*手順⑤!BR$123</f>
        <v>0</v>
      </c>
      <c r="BS18" s="225">
        <f>投入係数!BS18*手順⑤!BS$123</f>
        <v>0</v>
      </c>
      <c r="BT18" s="225">
        <f>投入係数!BT18*手順⑤!BT$123</f>
        <v>0</v>
      </c>
      <c r="BU18" s="225">
        <f>投入係数!BU18*手順⑤!BU$123</f>
        <v>0</v>
      </c>
      <c r="BV18" s="225">
        <f>投入係数!BV18*手順⑤!BV$123</f>
        <v>0</v>
      </c>
      <c r="BW18" s="225">
        <f>投入係数!BW18*手順⑤!BW$123</f>
        <v>0</v>
      </c>
      <c r="BX18" s="225">
        <f>投入係数!BX18*手順⑤!BX$123</f>
        <v>0</v>
      </c>
      <c r="BY18" s="225">
        <f>投入係数!BY18*手順⑤!BY$123</f>
        <v>0</v>
      </c>
      <c r="BZ18" s="225">
        <f>投入係数!BZ18*手順⑤!BZ$123</f>
        <v>0</v>
      </c>
      <c r="CA18" s="225">
        <f>投入係数!CA18*手順⑤!CA$123</f>
        <v>0</v>
      </c>
      <c r="CB18" s="225">
        <f>投入係数!CB18*手順⑤!CB$123</f>
        <v>0</v>
      </c>
      <c r="CC18" s="225">
        <f>投入係数!CC18*手順⑤!CC$123</f>
        <v>0</v>
      </c>
      <c r="CD18" s="225">
        <f>投入係数!CD18*手順⑤!CD$123</f>
        <v>0</v>
      </c>
      <c r="CE18" s="225">
        <f>投入係数!CE18*手順⑤!CE$123</f>
        <v>0</v>
      </c>
      <c r="CF18" s="225">
        <f>投入係数!CF18*手順⑤!CF$123</f>
        <v>0</v>
      </c>
      <c r="CG18" s="225">
        <f>投入係数!CG18*手順⑤!CG$123</f>
        <v>0</v>
      </c>
      <c r="CH18" s="225">
        <f>投入係数!CH18*手順⑤!CH$123</f>
        <v>0</v>
      </c>
      <c r="CI18" s="225">
        <f>投入係数!CI18*手順⑤!CI$123</f>
        <v>0</v>
      </c>
      <c r="CJ18" s="225">
        <f>投入係数!CJ18*手順⑤!CJ$123</f>
        <v>0</v>
      </c>
      <c r="CK18" s="225">
        <f>投入係数!CK18*手順⑤!CK$123</f>
        <v>0</v>
      </c>
      <c r="CL18" s="225">
        <f>投入係数!CL18*手順⑤!CL$123</f>
        <v>0</v>
      </c>
      <c r="CM18" s="225">
        <f>投入係数!CM18*手順⑤!CM$123</f>
        <v>0</v>
      </c>
      <c r="CN18" s="225">
        <f>投入係数!CN18*手順⑤!CN$123</f>
        <v>0</v>
      </c>
      <c r="CO18" s="225">
        <f>投入係数!CO18*手順⑤!CO$123</f>
        <v>0</v>
      </c>
      <c r="CP18" s="225">
        <f>投入係数!CP18*手順⑤!CP$123</f>
        <v>0</v>
      </c>
      <c r="CQ18" s="225">
        <f>投入係数!CQ18*手順⑤!CQ$123</f>
        <v>0</v>
      </c>
      <c r="CR18" s="225">
        <f>投入係数!CR18*手順⑤!CR$123</f>
        <v>0</v>
      </c>
      <c r="CS18" s="225">
        <f>投入係数!CS18*手順⑤!CS$123</f>
        <v>0</v>
      </c>
      <c r="CT18" s="225">
        <f>投入係数!CT18*手順⑤!CT$123</f>
        <v>0</v>
      </c>
      <c r="CU18" s="225">
        <f>投入係数!CU18*手順⑤!CU$123</f>
        <v>0</v>
      </c>
      <c r="CV18" s="225">
        <f>投入係数!CV18*手順⑤!CV$123</f>
        <v>0</v>
      </c>
      <c r="CW18" s="225">
        <f>投入係数!CW18*手順⑤!CW$123</f>
        <v>0</v>
      </c>
      <c r="CX18" s="225">
        <f>投入係数!CX18*手順⑤!CX$123</f>
        <v>0</v>
      </c>
      <c r="CY18" s="225">
        <f>投入係数!CY18*手順⑤!CY$123</f>
        <v>0</v>
      </c>
      <c r="CZ18" s="225">
        <f>投入係数!CZ18*手順⑤!CZ$123</f>
        <v>0</v>
      </c>
      <c r="DA18" s="225">
        <f>投入係数!DA18*手順⑤!DA$123</f>
        <v>0</v>
      </c>
      <c r="DB18" s="225">
        <f>投入係数!DB18*手順⑤!DB$123</f>
        <v>0</v>
      </c>
      <c r="DC18" s="225">
        <f>投入係数!DC18*手順⑤!DC$123</f>
        <v>0</v>
      </c>
      <c r="DD18" s="225">
        <f>投入係数!DD18*手順⑤!DD$123</f>
        <v>0</v>
      </c>
      <c r="DE18" s="225">
        <f>投入係数!DE18*手順⑤!DE$123</f>
        <v>0</v>
      </c>
      <c r="DF18" s="225">
        <f>投入係数!DF18*手順⑤!DF$123</f>
        <v>0</v>
      </c>
      <c r="DG18" s="225">
        <f>投入係数!DG18*手順⑤!DG$123</f>
        <v>0</v>
      </c>
      <c r="DH18" s="175">
        <f t="shared" si="0"/>
        <v>0</v>
      </c>
    </row>
    <row r="19" spans="2:112" ht="12" customHeight="1">
      <c r="B19" s="70" t="s">
        <v>492</v>
      </c>
      <c r="C19" s="252" t="s">
        <v>626</v>
      </c>
      <c r="D19" s="225">
        <f>投入係数!D19*手順⑤!D$123</f>
        <v>0</v>
      </c>
      <c r="E19" s="225">
        <f>投入係数!E19*手順⑤!E$123</f>
        <v>0</v>
      </c>
      <c r="F19" s="225">
        <f>投入係数!F19*手順⑤!F$123</f>
        <v>0</v>
      </c>
      <c r="G19" s="225">
        <f>投入係数!G19*手順⑤!G$123</f>
        <v>0</v>
      </c>
      <c r="H19" s="225">
        <f>投入係数!H19*手順⑤!H$123</f>
        <v>0</v>
      </c>
      <c r="I19" s="225">
        <f>投入係数!I19*手順⑤!I$123</f>
        <v>0</v>
      </c>
      <c r="J19" s="225">
        <f>投入係数!J19*手順⑤!J$123</f>
        <v>0</v>
      </c>
      <c r="K19" s="225">
        <f>投入係数!K19*手順⑤!K$123</f>
        <v>0</v>
      </c>
      <c r="L19" s="225">
        <f>投入係数!L19*手順⑤!L$123</f>
        <v>0</v>
      </c>
      <c r="M19" s="225">
        <f>投入係数!M19*手順⑤!M$123</f>
        <v>0</v>
      </c>
      <c r="N19" s="225">
        <f>投入係数!N19*手順⑤!N$123</f>
        <v>0</v>
      </c>
      <c r="O19" s="225">
        <f>投入係数!O19*手順⑤!O$123</f>
        <v>0</v>
      </c>
      <c r="P19" s="225">
        <f>投入係数!P19*手順⑤!P$123</f>
        <v>0</v>
      </c>
      <c r="Q19" s="225">
        <f>投入係数!Q19*手順⑤!Q$123</f>
        <v>0</v>
      </c>
      <c r="R19" s="225">
        <f>投入係数!R19*手順⑤!R$123</f>
        <v>0</v>
      </c>
      <c r="S19" s="225">
        <f>投入係数!S19*手順⑤!S$123</f>
        <v>0</v>
      </c>
      <c r="T19" s="225">
        <f>投入係数!T19*手順⑤!T$123</f>
        <v>0</v>
      </c>
      <c r="U19" s="225">
        <f>投入係数!U19*手順⑤!U$123</f>
        <v>0</v>
      </c>
      <c r="V19" s="225">
        <f>投入係数!V19*手順⑤!V$123</f>
        <v>0</v>
      </c>
      <c r="W19" s="225">
        <f>投入係数!W19*手順⑤!W$123</f>
        <v>0</v>
      </c>
      <c r="X19" s="225">
        <f>投入係数!X19*手順⑤!X$123</f>
        <v>0</v>
      </c>
      <c r="Y19" s="225">
        <f>投入係数!Y19*手順⑤!Y$123</f>
        <v>0</v>
      </c>
      <c r="Z19" s="225">
        <f>投入係数!Z19*手順⑤!Z$123</f>
        <v>0</v>
      </c>
      <c r="AA19" s="225">
        <f>投入係数!AA19*手順⑤!AA$123</f>
        <v>0</v>
      </c>
      <c r="AB19" s="225">
        <f>投入係数!AB19*手順⑤!AB$123</f>
        <v>0</v>
      </c>
      <c r="AC19" s="225">
        <f>投入係数!AC19*手順⑤!AC$123</f>
        <v>0</v>
      </c>
      <c r="AD19" s="225">
        <f>投入係数!AD19*手順⑤!AD$123</f>
        <v>0</v>
      </c>
      <c r="AE19" s="225">
        <f>投入係数!AE19*手順⑤!AE$123</f>
        <v>0</v>
      </c>
      <c r="AF19" s="225">
        <f>投入係数!AF19*手順⑤!AF$123</f>
        <v>0</v>
      </c>
      <c r="AG19" s="225">
        <f>投入係数!AG19*手順⑤!AG$123</f>
        <v>0</v>
      </c>
      <c r="AH19" s="225">
        <f>投入係数!AH19*手順⑤!AH$123</f>
        <v>0</v>
      </c>
      <c r="AI19" s="225">
        <f>投入係数!AI19*手順⑤!AI$123</f>
        <v>0</v>
      </c>
      <c r="AJ19" s="225">
        <f>投入係数!AJ19*手順⑤!AJ$123</f>
        <v>0</v>
      </c>
      <c r="AK19" s="225">
        <f>投入係数!AK19*手順⑤!AK$123</f>
        <v>0</v>
      </c>
      <c r="AL19" s="225">
        <f>投入係数!AL19*手順⑤!AL$123</f>
        <v>0</v>
      </c>
      <c r="AM19" s="225">
        <f>投入係数!AM19*手順⑤!AM$123</f>
        <v>0</v>
      </c>
      <c r="AN19" s="225">
        <f>投入係数!AN19*手順⑤!AN$123</f>
        <v>0</v>
      </c>
      <c r="AO19" s="225">
        <f>投入係数!AO19*手順⑤!AO$123</f>
        <v>0</v>
      </c>
      <c r="AP19" s="225">
        <f>投入係数!AP19*手順⑤!AP$123</f>
        <v>0</v>
      </c>
      <c r="AQ19" s="225">
        <f>投入係数!AQ19*手順⑤!AQ$123</f>
        <v>0</v>
      </c>
      <c r="AR19" s="225">
        <f>投入係数!AR19*手順⑤!AR$123</f>
        <v>0</v>
      </c>
      <c r="AS19" s="225">
        <f>投入係数!AS19*手順⑤!AS$123</f>
        <v>0</v>
      </c>
      <c r="AT19" s="225">
        <f>投入係数!AT19*手順⑤!AT$123</f>
        <v>0</v>
      </c>
      <c r="AU19" s="225">
        <f>投入係数!AU19*手順⑤!AU$123</f>
        <v>0</v>
      </c>
      <c r="AV19" s="225">
        <f>投入係数!AV19*手順⑤!AV$123</f>
        <v>0</v>
      </c>
      <c r="AW19" s="225">
        <f>投入係数!AW19*手順⑤!AW$123</f>
        <v>0</v>
      </c>
      <c r="AX19" s="225">
        <f>投入係数!AX19*手順⑤!AX$123</f>
        <v>0</v>
      </c>
      <c r="AY19" s="225">
        <f>投入係数!AY19*手順⑤!AY$123</f>
        <v>0</v>
      </c>
      <c r="AZ19" s="225">
        <f>投入係数!AZ19*手順⑤!AZ$123</f>
        <v>0</v>
      </c>
      <c r="BA19" s="225">
        <f>投入係数!BA19*手順⑤!BA$123</f>
        <v>0</v>
      </c>
      <c r="BB19" s="225">
        <f>投入係数!BB19*手順⑤!BB$123</f>
        <v>0</v>
      </c>
      <c r="BC19" s="225">
        <f>投入係数!BC19*手順⑤!BC$123</f>
        <v>0</v>
      </c>
      <c r="BD19" s="225">
        <f>投入係数!BD19*手順⑤!BD$123</f>
        <v>0</v>
      </c>
      <c r="BE19" s="225">
        <f>投入係数!BE19*手順⑤!BE$123</f>
        <v>0</v>
      </c>
      <c r="BF19" s="225">
        <f>投入係数!BF19*手順⑤!BF$123</f>
        <v>0</v>
      </c>
      <c r="BG19" s="225">
        <f>投入係数!BG19*手順⑤!BG$123</f>
        <v>0</v>
      </c>
      <c r="BH19" s="225">
        <f>投入係数!BH19*手順⑤!BH$123</f>
        <v>0</v>
      </c>
      <c r="BI19" s="225">
        <f>投入係数!BI19*手順⑤!BI$123</f>
        <v>0</v>
      </c>
      <c r="BJ19" s="225">
        <f>投入係数!BJ19*手順⑤!BJ$123</f>
        <v>0</v>
      </c>
      <c r="BK19" s="225">
        <f>投入係数!BK19*手順⑤!BK$123</f>
        <v>0</v>
      </c>
      <c r="BL19" s="225">
        <f>投入係数!BL19*手順⑤!BL$123</f>
        <v>0</v>
      </c>
      <c r="BM19" s="225">
        <f>投入係数!BM19*手順⑤!BM$123</f>
        <v>0</v>
      </c>
      <c r="BN19" s="225">
        <f>投入係数!BN19*手順⑤!BN$123</f>
        <v>0</v>
      </c>
      <c r="BO19" s="225">
        <f>投入係数!BO19*手順⑤!BO$123</f>
        <v>0</v>
      </c>
      <c r="BP19" s="225">
        <f>投入係数!BP19*手順⑤!BP$123</f>
        <v>0</v>
      </c>
      <c r="BQ19" s="225">
        <f>投入係数!BQ19*手順⑤!BQ$123</f>
        <v>0</v>
      </c>
      <c r="BR19" s="225">
        <f>投入係数!BR19*手順⑤!BR$123</f>
        <v>0</v>
      </c>
      <c r="BS19" s="225">
        <f>投入係数!BS19*手順⑤!BS$123</f>
        <v>0</v>
      </c>
      <c r="BT19" s="225">
        <f>投入係数!BT19*手順⑤!BT$123</f>
        <v>0</v>
      </c>
      <c r="BU19" s="225">
        <f>投入係数!BU19*手順⑤!BU$123</f>
        <v>0</v>
      </c>
      <c r="BV19" s="225">
        <f>投入係数!BV19*手順⑤!BV$123</f>
        <v>0</v>
      </c>
      <c r="BW19" s="225">
        <f>投入係数!BW19*手順⑤!BW$123</f>
        <v>0</v>
      </c>
      <c r="BX19" s="225">
        <f>投入係数!BX19*手順⑤!BX$123</f>
        <v>0</v>
      </c>
      <c r="BY19" s="225">
        <f>投入係数!BY19*手順⑤!BY$123</f>
        <v>0</v>
      </c>
      <c r="BZ19" s="225">
        <f>投入係数!BZ19*手順⑤!BZ$123</f>
        <v>0</v>
      </c>
      <c r="CA19" s="225">
        <f>投入係数!CA19*手順⑤!CA$123</f>
        <v>0</v>
      </c>
      <c r="CB19" s="225">
        <f>投入係数!CB19*手順⑤!CB$123</f>
        <v>0</v>
      </c>
      <c r="CC19" s="225">
        <f>投入係数!CC19*手順⑤!CC$123</f>
        <v>0</v>
      </c>
      <c r="CD19" s="225">
        <f>投入係数!CD19*手順⑤!CD$123</f>
        <v>0</v>
      </c>
      <c r="CE19" s="225">
        <f>投入係数!CE19*手順⑤!CE$123</f>
        <v>0</v>
      </c>
      <c r="CF19" s="225">
        <f>投入係数!CF19*手順⑤!CF$123</f>
        <v>0</v>
      </c>
      <c r="CG19" s="225">
        <f>投入係数!CG19*手順⑤!CG$123</f>
        <v>0</v>
      </c>
      <c r="CH19" s="225">
        <f>投入係数!CH19*手順⑤!CH$123</f>
        <v>0</v>
      </c>
      <c r="CI19" s="225">
        <f>投入係数!CI19*手順⑤!CI$123</f>
        <v>0</v>
      </c>
      <c r="CJ19" s="225">
        <f>投入係数!CJ19*手順⑤!CJ$123</f>
        <v>0</v>
      </c>
      <c r="CK19" s="225">
        <f>投入係数!CK19*手順⑤!CK$123</f>
        <v>0</v>
      </c>
      <c r="CL19" s="225">
        <f>投入係数!CL19*手順⑤!CL$123</f>
        <v>0</v>
      </c>
      <c r="CM19" s="225">
        <f>投入係数!CM19*手順⑤!CM$123</f>
        <v>0</v>
      </c>
      <c r="CN19" s="225">
        <f>投入係数!CN19*手順⑤!CN$123</f>
        <v>0</v>
      </c>
      <c r="CO19" s="225">
        <f>投入係数!CO19*手順⑤!CO$123</f>
        <v>0</v>
      </c>
      <c r="CP19" s="225">
        <f>投入係数!CP19*手順⑤!CP$123</f>
        <v>0</v>
      </c>
      <c r="CQ19" s="225">
        <f>投入係数!CQ19*手順⑤!CQ$123</f>
        <v>0</v>
      </c>
      <c r="CR19" s="225">
        <f>投入係数!CR19*手順⑤!CR$123</f>
        <v>0</v>
      </c>
      <c r="CS19" s="225">
        <f>投入係数!CS19*手順⑤!CS$123</f>
        <v>0</v>
      </c>
      <c r="CT19" s="225">
        <f>投入係数!CT19*手順⑤!CT$123</f>
        <v>0</v>
      </c>
      <c r="CU19" s="225">
        <f>投入係数!CU19*手順⑤!CU$123</f>
        <v>0</v>
      </c>
      <c r="CV19" s="225">
        <f>投入係数!CV19*手順⑤!CV$123</f>
        <v>0</v>
      </c>
      <c r="CW19" s="225">
        <f>投入係数!CW19*手順⑤!CW$123</f>
        <v>0</v>
      </c>
      <c r="CX19" s="225">
        <f>投入係数!CX19*手順⑤!CX$123</f>
        <v>0</v>
      </c>
      <c r="CY19" s="225">
        <f>投入係数!CY19*手順⑤!CY$123</f>
        <v>0</v>
      </c>
      <c r="CZ19" s="225">
        <f>投入係数!CZ19*手順⑤!CZ$123</f>
        <v>0</v>
      </c>
      <c r="DA19" s="225">
        <f>投入係数!DA19*手順⑤!DA$123</f>
        <v>0</v>
      </c>
      <c r="DB19" s="225">
        <f>投入係数!DB19*手順⑤!DB$123</f>
        <v>0</v>
      </c>
      <c r="DC19" s="225">
        <f>投入係数!DC19*手順⑤!DC$123</f>
        <v>0</v>
      </c>
      <c r="DD19" s="225">
        <f>投入係数!DD19*手順⑤!DD$123</f>
        <v>0</v>
      </c>
      <c r="DE19" s="225">
        <f>投入係数!DE19*手順⑤!DE$123</f>
        <v>0</v>
      </c>
      <c r="DF19" s="225">
        <f>投入係数!DF19*手順⑤!DF$123</f>
        <v>0</v>
      </c>
      <c r="DG19" s="225">
        <f>投入係数!DG19*手順⑤!DG$123</f>
        <v>0</v>
      </c>
      <c r="DH19" s="175">
        <f t="shared" si="0"/>
        <v>0</v>
      </c>
    </row>
    <row r="20" spans="2:112" ht="12" customHeight="1">
      <c r="B20" s="70" t="s">
        <v>493</v>
      </c>
      <c r="C20" s="252" t="s">
        <v>442</v>
      </c>
      <c r="D20" s="225">
        <f>投入係数!D20*手順⑤!D$123</f>
        <v>0</v>
      </c>
      <c r="E20" s="225">
        <f>投入係数!E20*手順⑤!E$123</f>
        <v>0</v>
      </c>
      <c r="F20" s="225">
        <f>投入係数!F20*手順⑤!F$123</f>
        <v>0</v>
      </c>
      <c r="G20" s="225">
        <f>投入係数!G20*手順⑤!G$123</f>
        <v>0</v>
      </c>
      <c r="H20" s="225">
        <f>投入係数!H20*手順⑤!H$123</f>
        <v>0</v>
      </c>
      <c r="I20" s="225">
        <f>投入係数!I20*手順⑤!I$123</f>
        <v>0</v>
      </c>
      <c r="J20" s="225">
        <f>投入係数!J20*手順⑤!J$123</f>
        <v>0</v>
      </c>
      <c r="K20" s="225">
        <f>投入係数!K20*手順⑤!K$123</f>
        <v>0</v>
      </c>
      <c r="L20" s="225">
        <f>投入係数!L20*手順⑤!L$123</f>
        <v>0</v>
      </c>
      <c r="M20" s="225">
        <f>投入係数!M20*手順⑤!M$123</f>
        <v>0</v>
      </c>
      <c r="N20" s="225">
        <f>投入係数!N20*手順⑤!N$123</f>
        <v>0</v>
      </c>
      <c r="O20" s="225">
        <f>投入係数!O20*手順⑤!O$123</f>
        <v>0</v>
      </c>
      <c r="P20" s="225">
        <f>投入係数!P20*手順⑤!P$123</f>
        <v>0</v>
      </c>
      <c r="Q20" s="225">
        <f>投入係数!Q20*手順⑤!Q$123</f>
        <v>0</v>
      </c>
      <c r="R20" s="225">
        <f>投入係数!R20*手順⑤!R$123</f>
        <v>0</v>
      </c>
      <c r="S20" s="225">
        <f>投入係数!S20*手順⑤!S$123</f>
        <v>0</v>
      </c>
      <c r="T20" s="225">
        <f>投入係数!T20*手順⑤!T$123</f>
        <v>0</v>
      </c>
      <c r="U20" s="225">
        <f>投入係数!U20*手順⑤!U$123</f>
        <v>0</v>
      </c>
      <c r="V20" s="225">
        <f>投入係数!V20*手順⑤!V$123</f>
        <v>0</v>
      </c>
      <c r="W20" s="225">
        <f>投入係数!W20*手順⑤!W$123</f>
        <v>0</v>
      </c>
      <c r="X20" s="225">
        <f>投入係数!X20*手順⑤!X$123</f>
        <v>0</v>
      </c>
      <c r="Y20" s="225">
        <f>投入係数!Y20*手順⑤!Y$123</f>
        <v>0</v>
      </c>
      <c r="Z20" s="225">
        <f>投入係数!Z20*手順⑤!Z$123</f>
        <v>0</v>
      </c>
      <c r="AA20" s="225">
        <f>投入係数!AA20*手順⑤!AA$123</f>
        <v>0</v>
      </c>
      <c r="AB20" s="225">
        <f>投入係数!AB20*手順⑤!AB$123</f>
        <v>0</v>
      </c>
      <c r="AC20" s="225">
        <f>投入係数!AC20*手順⑤!AC$123</f>
        <v>0</v>
      </c>
      <c r="AD20" s="225">
        <f>投入係数!AD20*手順⑤!AD$123</f>
        <v>0</v>
      </c>
      <c r="AE20" s="225">
        <f>投入係数!AE20*手順⑤!AE$123</f>
        <v>0</v>
      </c>
      <c r="AF20" s="225">
        <f>投入係数!AF20*手順⑤!AF$123</f>
        <v>0</v>
      </c>
      <c r="AG20" s="225">
        <f>投入係数!AG20*手順⑤!AG$123</f>
        <v>0</v>
      </c>
      <c r="AH20" s="225">
        <f>投入係数!AH20*手順⑤!AH$123</f>
        <v>0</v>
      </c>
      <c r="AI20" s="225">
        <f>投入係数!AI20*手順⑤!AI$123</f>
        <v>0</v>
      </c>
      <c r="AJ20" s="225">
        <f>投入係数!AJ20*手順⑤!AJ$123</f>
        <v>0</v>
      </c>
      <c r="AK20" s="225">
        <f>投入係数!AK20*手順⑤!AK$123</f>
        <v>0</v>
      </c>
      <c r="AL20" s="225">
        <f>投入係数!AL20*手順⑤!AL$123</f>
        <v>0</v>
      </c>
      <c r="AM20" s="225">
        <f>投入係数!AM20*手順⑤!AM$123</f>
        <v>0</v>
      </c>
      <c r="AN20" s="225">
        <f>投入係数!AN20*手順⑤!AN$123</f>
        <v>0</v>
      </c>
      <c r="AO20" s="225">
        <f>投入係数!AO20*手順⑤!AO$123</f>
        <v>0</v>
      </c>
      <c r="AP20" s="225">
        <f>投入係数!AP20*手順⑤!AP$123</f>
        <v>0</v>
      </c>
      <c r="AQ20" s="225">
        <f>投入係数!AQ20*手順⑤!AQ$123</f>
        <v>0</v>
      </c>
      <c r="AR20" s="225">
        <f>投入係数!AR20*手順⑤!AR$123</f>
        <v>0</v>
      </c>
      <c r="AS20" s="225">
        <f>投入係数!AS20*手順⑤!AS$123</f>
        <v>0</v>
      </c>
      <c r="AT20" s="225">
        <f>投入係数!AT20*手順⑤!AT$123</f>
        <v>0</v>
      </c>
      <c r="AU20" s="225">
        <f>投入係数!AU20*手順⑤!AU$123</f>
        <v>0</v>
      </c>
      <c r="AV20" s="225">
        <f>投入係数!AV20*手順⑤!AV$123</f>
        <v>0</v>
      </c>
      <c r="AW20" s="225">
        <f>投入係数!AW20*手順⑤!AW$123</f>
        <v>0</v>
      </c>
      <c r="AX20" s="225">
        <f>投入係数!AX20*手順⑤!AX$123</f>
        <v>0</v>
      </c>
      <c r="AY20" s="225">
        <f>投入係数!AY20*手順⑤!AY$123</f>
        <v>0</v>
      </c>
      <c r="AZ20" s="225">
        <f>投入係数!AZ20*手順⑤!AZ$123</f>
        <v>0</v>
      </c>
      <c r="BA20" s="225">
        <f>投入係数!BA20*手順⑤!BA$123</f>
        <v>0</v>
      </c>
      <c r="BB20" s="225">
        <f>投入係数!BB20*手順⑤!BB$123</f>
        <v>0</v>
      </c>
      <c r="BC20" s="225">
        <f>投入係数!BC20*手順⑤!BC$123</f>
        <v>0</v>
      </c>
      <c r="BD20" s="225">
        <f>投入係数!BD20*手順⑤!BD$123</f>
        <v>0</v>
      </c>
      <c r="BE20" s="225">
        <f>投入係数!BE20*手順⑤!BE$123</f>
        <v>0</v>
      </c>
      <c r="BF20" s="225">
        <f>投入係数!BF20*手順⑤!BF$123</f>
        <v>0</v>
      </c>
      <c r="BG20" s="225">
        <f>投入係数!BG20*手順⑤!BG$123</f>
        <v>0</v>
      </c>
      <c r="BH20" s="225">
        <f>投入係数!BH20*手順⑤!BH$123</f>
        <v>0</v>
      </c>
      <c r="BI20" s="225">
        <f>投入係数!BI20*手順⑤!BI$123</f>
        <v>0</v>
      </c>
      <c r="BJ20" s="225">
        <f>投入係数!BJ20*手順⑤!BJ$123</f>
        <v>0</v>
      </c>
      <c r="BK20" s="225">
        <f>投入係数!BK20*手順⑤!BK$123</f>
        <v>0</v>
      </c>
      <c r="BL20" s="225">
        <f>投入係数!BL20*手順⑤!BL$123</f>
        <v>0</v>
      </c>
      <c r="BM20" s="225">
        <f>投入係数!BM20*手順⑤!BM$123</f>
        <v>0</v>
      </c>
      <c r="BN20" s="225">
        <f>投入係数!BN20*手順⑤!BN$123</f>
        <v>0</v>
      </c>
      <c r="BO20" s="225">
        <f>投入係数!BO20*手順⑤!BO$123</f>
        <v>0</v>
      </c>
      <c r="BP20" s="225">
        <f>投入係数!BP20*手順⑤!BP$123</f>
        <v>0</v>
      </c>
      <c r="BQ20" s="225">
        <f>投入係数!BQ20*手順⑤!BQ$123</f>
        <v>0</v>
      </c>
      <c r="BR20" s="225">
        <f>投入係数!BR20*手順⑤!BR$123</f>
        <v>0</v>
      </c>
      <c r="BS20" s="225">
        <f>投入係数!BS20*手順⑤!BS$123</f>
        <v>0</v>
      </c>
      <c r="BT20" s="225">
        <f>投入係数!BT20*手順⑤!BT$123</f>
        <v>0</v>
      </c>
      <c r="BU20" s="225">
        <f>投入係数!BU20*手順⑤!BU$123</f>
        <v>0</v>
      </c>
      <c r="BV20" s="225">
        <f>投入係数!BV20*手順⑤!BV$123</f>
        <v>0</v>
      </c>
      <c r="BW20" s="225">
        <f>投入係数!BW20*手順⑤!BW$123</f>
        <v>0</v>
      </c>
      <c r="BX20" s="225">
        <f>投入係数!BX20*手順⑤!BX$123</f>
        <v>0</v>
      </c>
      <c r="BY20" s="225">
        <f>投入係数!BY20*手順⑤!BY$123</f>
        <v>0</v>
      </c>
      <c r="BZ20" s="225">
        <f>投入係数!BZ20*手順⑤!BZ$123</f>
        <v>0</v>
      </c>
      <c r="CA20" s="225">
        <f>投入係数!CA20*手順⑤!CA$123</f>
        <v>0</v>
      </c>
      <c r="CB20" s="225">
        <f>投入係数!CB20*手順⑤!CB$123</f>
        <v>0</v>
      </c>
      <c r="CC20" s="225">
        <f>投入係数!CC20*手順⑤!CC$123</f>
        <v>0</v>
      </c>
      <c r="CD20" s="225">
        <f>投入係数!CD20*手順⑤!CD$123</f>
        <v>0</v>
      </c>
      <c r="CE20" s="225">
        <f>投入係数!CE20*手順⑤!CE$123</f>
        <v>0</v>
      </c>
      <c r="CF20" s="225">
        <f>投入係数!CF20*手順⑤!CF$123</f>
        <v>0</v>
      </c>
      <c r="CG20" s="225">
        <f>投入係数!CG20*手順⑤!CG$123</f>
        <v>0</v>
      </c>
      <c r="CH20" s="225">
        <f>投入係数!CH20*手順⑤!CH$123</f>
        <v>0</v>
      </c>
      <c r="CI20" s="225">
        <f>投入係数!CI20*手順⑤!CI$123</f>
        <v>0</v>
      </c>
      <c r="CJ20" s="225">
        <f>投入係数!CJ20*手順⑤!CJ$123</f>
        <v>0</v>
      </c>
      <c r="CK20" s="225">
        <f>投入係数!CK20*手順⑤!CK$123</f>
        <v>0</v>
      </c>
      <c r="CL20" s="225">
        <f>投入係数!CL20*手順⑤!CL$123</f>
        <v>0</v>
      </c>
      <c r="CM20" s="225">
        <f>投入係数!CM20*手順⑤!CM$123</f>
        <v>0</v>
      </c>
      <c r="CN20" s="225">
        <f>投入係数!CN20*手順⑤!CN$123</f>
        <v>0</v>
      </c>
      <c r="CO20" s="225">
        <f>投入係数!CO20*手順⑤!CO$123</f>
        <v>0</v>
      </c>
      <c r="CP20" s="225">
        <f>投入係数!CP20*手順⑤!CP$123</f>
        <v>0</v>
      </c>
      <c r="CQ20" s="225">
        <f>投入係数!CQ20*手順⑤!CQ$123</f>
        <v>0</v>
      </c>
      <c r="CR20" s="225">
        <f>投入係数!CR20*手順⑤!CR$123</f>
        <v>0</v>
      </c>
      <c r="CS20" s="225">
        <f>投入係数!CS20*手順⑤!CS$123</f>
        <v>0</v>
      </c>
      <c r="CT20" s="225">
        <f>投入係数!CT20*手順⑤!CT$123</f>
        <v>0</v>
      </c>
      <c r="CU20" s="225">
        <f>投入係数!CU20*手順⑤!CU$123</f>
        <v>0</v>
      </c>
      <c r="CV20" s="225">
        <f>投入係数!CV20*手順⑤!CV$123</f>
        <v>0</v>
      </c>
      <c r="CW20" s="225">
        <f>投入係数!CW20*手順⑤!CW$123</f>
        <v>0</v>
      </c>
      <c r="CX20" s="225">
        <f>投入係数!CX20*手順⑤!CX$123</f>
        <v>0</v>
      </c>
      <c r="CY20" s="225">
        <f>投入係数!CY20*手順⑤!CY$123</f>
        <v>0</v>
      </c>
      <c r="CZ20" s="225">
        <f>投入係数!CZ20*手順⑤!CZ$123</f>
        <v>0</v>
      </c>
      <c r="DA20" s="225">
        <f>投入係数!DA20*手順⑤!DA$123</f>
        <v>0</v>
      </c>
      <c r="DB20" s="225">
        <f>投入係数!DB20*手順⑤!DB$123</f>
        <v>0</v>
      </c>
      <c r="DC20" s="225">
        <f>投入係数!DC20*手順⑤!DC$123</f>
        <v>0</v>
      </c>
      <c r="DD20" s="225">
        <f>投入係数!DD20*手順⑤!DD$123</f>
        <v>0</v>
      </c>
      <c r="DE20" s="225">
        <f>投入係数!DE20*手順⑤!DE$123</f>
        <v>0</v>
      </c>
      <c r="DF20" s="225">
        <f>投入係数!DF20*手順⑤!DF$123</f>
        <v>0</v>
      </c>
      <c r="DG20" s="225">
        <f>投入係数!DG20*手順⑤!DG$123</f>
        <v>0</v>
      </c>
      <c r="DH20" s="175">
        <f t="shared" si="0"/>
        <v>0</v>
      </c>
    </row>
    <row r="21" spans="2:112" ht="12" customHeight="1">
      <c r="B21" s="70" t="s">
        <v>494</v>
      </c>
      <c r="C21" s="252" t="s">
        <v>627</v>
      </c>
      <c r="D21" s="225">
        <f>投入係数!D21*手順⑤!D$123</f>
        <v>0</v>
      </c>
      <c r="E21" s="225">
        <f>投入係数!E21*手順⑤!E$123</f>
        <v>0</v>
      </c>
      <c r="F21" s="225">
        <f>投入係数!F21*手順⑤!F$123</f>
        <v>0</v>
      </c>
      <c r="G21" s="225">
        <f>投入係数!G21*手順⑤!G$123</f>
        <v>0</v>
      </c>
      <c r="H21" s="225">
        <f>投入係数!H21*手順⑤!H$123</f>
        <v>0</v>
      </c>
      <c r="I21" s="225">
        <f>投入係数!I21*手順⑤!I$123</f>
        <v>0</v>
      </c>
      <c r="J21" s="225">
        <f>投入係数!J21*手順⑤!J$123</f>
        <v>0</v>
      </c>
      <c r="K21" s="225">
        <f>投入係数!K21*手順⑤!K$123</f>
        <v>0</v>
      </c>
      <c r="L21" s="225">
        <f>投入係数!L21*手順⑤!L$123</f>
        <v>0</v>
      </c>
      <c r="M21" s="225">
        <f>投入係数!M21*手順⑤!M$123</f>
        <v>0</v>
      </c>
      <c r="N21" s="225">
        <f>投入係数!N21*手順⑤!N$123</f>
        <v>0</v>
      </c>
      <c r="O21" s="225">
        <f>投入係数!O21*手順⑤!O$123</f>
        <v>0</v>
      </c>
      <c r="P21" s="225">
        <f>投入係数!P21*手順⑤!P$123</f>
        <v>0</v>
      </c>
      <c r="Q21" s="225">
        <f>投入係数!Q21*手順⑤!Q$123</f>
        <v>0</v>
      </c>
      <c r="R21" s="225">
        <f>投入係数!R21*手順⑤!R$123</f>
        <v>0</v>
      </c>
      <c r="S21" s="225">
        <f>投入係数!S21*手順⑤!S$123</f>
        <v>0</v>
      </c>
      <c r="T21" s="225">
        <f>投入係数!T21*手順⑤!T$123</f>
        <v>0</v>
      </c>
      <c r="U21" s="225">
        <f>投入係数!U21*手順⑤!U$123</f>
        <v>0</v>
      </c>
      <c r="V21" s="225">
        <f>投入係数!V21*手順⑤!V$123</f>
        <v>0</v>
      </c>
      <c r="W21" s="225">
        <f>投入係数!W21*手順⑤!W$123</f>
        <v>0</v>
      </c>
      <c r="X21" s="225">
        <f>投入係数!X21*手順⑤!X$123</f>
        <v>0</v>
      </c>
      <c r="Y21" s="225">
        <f>投入係数!Y21*手順⑤!Y$123</f>
        <v>0</v>
      </c>
      <c r="Z21" s="225">
        <f>投入係数!Z21*手順⑤!Z$123</f>
        <v>0</v>
      </c>
      <c r="AA21" s="225">
        <f>投入係数!AA21*手順⑤!AA$123</f>
        <v>0</v>
      </c>
      <c r="AB21" s="225">
        <f>投入係数!AB21*手順⑤!AB$123</f>
        <v>0</v>
      </c>
      <c r="AC21" s="225">
        <f>投入係数!AC21*手順⑤!AC$123</f>
        <v>0</v>
      </c>
      <c r="AD21" s="225">
        <f>投入係数!AD21*手順⑤!AD$123</f>
        <v>0</v>
      </c>
      <c r="AE21" s="225">
        <f>投入係数!AE21*手順⑤!AE$123</f>
        <v>0</v>
      </c>
      <c r="AF21" s="225">
        <f>投入係数!AF21*手順⑤!AF$123</f>
        <v>0</v>
      </c>
      <c r="AG21" s="225">
        <f>投入係数!AG21*手順⑤!AG$123</f>
        <v>0</v>
      </c>
      <c r="AH21" s="225">
        <f>投入係数!AH21*手順⑤!AH$123</f>
        <v>0</v>
      </c>
      <c r="AI21" s="225">
        <f>投入係数!AI21*手順⑤!AI$123</f>
        <v>0</v>
      </c>
      <c r="AJ21" s="225">
        <f>投入係数!AJ21*手順⑤!AJ$123</f>
        <v>0</v>
      </c>
      <c r="AK21" s="225">
        <f>投入係数!AK21*手順⑤!AK$123</f>
        <v>0</v>
      </c>
      <c r="AL21" s="225">
        <f>投入係数!AL21*手順⑤!AL$123</f>
        <v>0</v>
      </c>
      <c r="AM21" s="225">
        <f>投入係数!AM21*手順⑤!AM$123</f>
        <v>0</v>
      </c>
      <c r="AN21" s="225">
        <f>投入係数!AN21*手順⑤!AN$123</f>
        <v>0</v>
      </c>
      <c r="AO21" s="225">
        <f>投入係数!AO21*手順⑤!AO$123</f>
        <v>0</v>
      </c>
      <c r="AP21" s="225">
        <f>投入係数!AP21*手順⑤!AP$123</f>
        <v>0</v>
      </c>
      <c r="AQ21" s="225">
        <f>投入係数!AQ21*手順⑤!AQ$123</f>
        <v>0</v>
      </c>
      <c r="AR21" s="225">
        <f>投入係数!AR21*手順⑤!AR$123</f>
        <v>0</v>
      </c>
      <c r="AS21" s="225">
        <f>投入係数!AS21*手順⑤!AS$123</f>
        <v>0</v>
      </c>
      <c r="AT21" s="225">
        <f>投入係数!AT21*手順⑤!AT$123</f>
        <v>0</v>
      </c>
      <c r="AU21" s="225">
        <f>投入係数!AU21*手順⑤!AU$123</f>
        <v>0</v>
      </c>
      <c r="AV21" s="225">
        <f>投入係数!AV21*手順⑤!AV$123</f>
        <v>0</v>
      </c>
      <c r="AW21" s="225">
        <f>投入係数!AW21*手順⑤!AW$123</f>
        <v>0</v>
      </c>
      <c r="AX21" s="225">
        <f>投入係数!AX21*手順⑤!AX$123</f>
        <v>0</v>
      </c>
      <c r="AY21" s="225">
        <f>投入係数!AY21*手順⑤!AY$123</f>
        <v>0</v>
      </c>
      <c r="AZ21" s="225">
        <f>投入係数!AZ21*手順⑤!AZ$123</f>
        <v>0</v>
      </c>
      <c r="BA21" s="225">
        <f>投入係数!BA21*手順⑤!BA$123</f>
        <v>0</v>
      </c>
      <c r="BB21" s="225">
        <f>投入係数!BB21*手順⑤!BB$123</f>
        <v>0</v>
      </c>
      <c r="BC21" s="225">
        <f>投入係数!BC21*手順⑤!BC$123</f>
        <v>0</v>
      </c>
      <c r="BD21" s="225">
        <f>投入係数!BD21*手順⑤!BD$123</f>
        <v>0</v>
      </c>
      <c r="BE21" s="225">
        <f>投入係数!BE21*手順⑤!BE$123</f>
        <v>0</v>
      </c>
      <c r="BF21" s="225">
        <f>投入係数!BF21*手順⑤!BF$123</f>
        <v>0</v>
      </c>
      <c r="BG21" s="225">
        <f>投入係数!BG21*手順⑤!BG$123</f>
        <v>0</v>
      </c>
      <c r="BH21" s="225">
        <f>投入係数!BH21*手順⑤!BH$123</f>
        <v>0</v>
      </c>
      <c r="BI21" s="225">
        <f>投入係数!BI21*手順⑤!BI$123</f>
        <v>0</v>
      </c>
      <c r="BJ21" s="225">
        <f>投入係数!BJ21*手順⑤!BJ$123</f>
        <v>0</v>
      </c>
      <c r="BK21" s="225">
        <f>投入係数!BK21*手順⑤!BK$123</f>
        <v>0</v>
      </c>
      <c r="BL21" s="225">
        <f>投入係数!BL21*手順⑤!BL$123</f>
        <v>0</v>
      </c>
      <c r="BM21" s="225">
        <f>投入係数!BM21*手順⑤!BM$123</f>
        <v>0</v>
      </c>
      <c r="BN21" s="225">
        <f>投入係数!BN21*手順⑤!BN$123</f>
        <v>0</v>
      </c>
      <c r="BO21" s="225">
        <f>投入係数!BO21*手順⑤!BO$123</f>
        <v>0</v>
      </c>
      <c r="BP21" s="225">
        <f>投入係数!BP21*手順⑤!BP$123</f>
        <v>0</v>
      </c>
      <c r="BQ21" s="225">
        <f>投入係数!BQ21*手順⑤!BQ$123</f>
        <v>0</v>
      </c>
      <c r="BR21" s="225">
        <f>投入係数!BR21*手順⑤!BR$123</f>
        <v>0</v>
      </c>
      <c r="BS21" s="225">
        <f>投入係数!BS21*手順⑤!BS$123</f>
        <v>0</v>
      </c>
      <c r="BT21" s="225">
        <f>投入係数!BT21*手順⑤!BT$123</f>
        <v>0</v>
      </c>
      <c r="BU21" s="225">
        <f>投入係数!BU21*手順⑤!BU$123</f>
        <v>0</v>
      </c>
      <c r="BV21" s="225">
        <f>投入係数!BV21*手順⑤!BV$123</f>
        <v>0</v>
      </c>
      <c r="BW21" s="225">
        <f>投入係数!BW21*手順⑤!BW$123</f>
        <v>0</v>
      </c>
      <c r="BX21" s="225">
        <f>投入係数!BX21*手順⑤!BX$123</f>
        <v>0</v>
      </c>
      <c r="BY21" s="225">
        <f>投入係数!BY21*手順⑤!BY$123</f>
        <v>0</v>
      </c>
      <c r="BZ21" s="225">
        <f>投入係数!BZ21*手順⑤!BZ$123</f>
        <v>0</v>
      </c>
      <c r="CA21" s="225">
        <f>投入係数!CA21*手順⑤!CA$123</f>
        <v>0</v>
      </c>
      <c r="CB21" s="225">
        <f>投入係数!CB21*手順⑤!CB$123</f>
        <v>0</v>
      </c>
      <c r="CC21" s="225">
        <f>投入係数!CC21*手順⑤!CC$123</f>
        <v>0</v>
      </c>
      <c r="CD21" s="225">
        <f>投入係数!CD21*手順⑤!CD$123</f>
        <v>0</v>
      </c>
      <c r="CE21" s="225">
        <f>投入係数!CE21*手順⑤!CE$123</f>
        <v>0</v>
      </c>
      <c r="CF21" s="225">
        <f>投入係数!CF21*手順⑤!CF$123</f>
        <v>0</v>
      </c>
      <c r="CG21" s="225">
        <f>投入係数!CG21*手順⑤!CG$123</f>
        <v>0</v>
      </c>
      <c r="CH21" s="225">
        <f>投入係数!CH21*手順⑤!CH$123</f>
        <v>0</v>
      </c>
      <c r="CI21" s="225">
        <f>投入係数!CI21*手順⑤!CI$123</f>
        <v>0</v>
      </c>
      <c r="CJ21" s="225">
        <f>投入係数!CJ21*手順⑤!CJ$123</f>
        <v>0</v>
      </c>
      <c r="CK21" s="225">
        <f>投入係数!CK21*手順⑤!CK$123</f>
        <v>0</v>
      </c>
      <c r="CL21" s="225">
        <f>投入係数!CL21*手順⑤!CL$123</f>
        <v>0</v>
      </c>
      <c r="CM21" s="225">
        <f>投入係数!CM21*手順⑤!CM$123</f>
        <v>0</v>
      </c>
      <c r="CN21" s="225">
        <f>投入係数!CN21*手順⑤!CN$123</f>
        <v>0</v>
      </c>
      <c r="CO21" s="225">
        <f>投入係数!CO21*手順⑤!CO$123</f>
        <v>0</v>
      </c>
      <c r="CP21" s="225">
        <f>投入係数!CP21*手順⑤!CP$123</f>
        <v>0</v>
      </c>
      <c r="CQ21" s="225">
        <f>投入係数!CQ21*手順⑤!CQ$123</f>
        <v>0</v>
      </c>
      <c r="CR21" s="225">
        <f>投入係数!CR21*手順⑤!CR$123</f>
        <v>0</v>
      </c>
      <c r="CS21" s="225">
        <f>投入係数!CS21*手順⑤!CS$123</f>
        <v>0</v>
      </c>
      <c r="CT21" s="225">
        <f>投入係数!CT21*手順⑤!CT$123</f>
        <v>0</v>
      </c>
      <c r="CU21" s="225">
        <f>投入係数!CU21*手順⑤!CU$123</f>
        <v>0</v>
      </c>
      <c r="CV21" s="225">
        <f>投入係数!CV21*手順⑤!CV$123</f>
        <v>0</v>
      </c>
      <c r="CW21" s="225">
        <f>投入係数!CW21*手順⑤!CW$123</f>
        <v>0</v>
      </c>
      <c r="CX21" s="225">
        <f>投入係数!CX21*手順⑤!CX$123</f>
        <v>0</v>
      </c>
      <c r="CY21" s="225">
        <f>投入係数!CY21*手順⑤!CY$123</f>
        <v>0</v>
      </c>
      <c r="CZ21" s="225">
        <f>投入係数!CZ21*手順⑤!CZ$123</f>
        <v>0</v>
      </c>
      <c r="DA21" s="225">
        <f>投入係数!DA21*手順⑤!DA$123</f>
        <v>0</v>
      </c>
      <c r="DB21" s="225">
        <f>投入係数!DB21*手順⑤!DB$123</f>
        <v>0</v>
      </c>
      <c r="DC21" s="225">
        <f>投入係数!DC21*手順⑤!DC$123</f>
        <v>0</v>
      </c>
      <c r="DD21" s="225">
        <f>投入係数!DD21*手順⑤!DD$123</f>
        <v>0</v>
      </c>
      <c r="DE21" s="225">
        <f>投入係数!DE21*手順⑤!DE$123</f>
        <v>0</v>
      </c>
      <c r="DF21" s="225">
        <f>投入係数!DF21*手順⑤!DF$123</f>
        <v>0</v>
      </c>
      <c r="DG21" s="225">
        <f>投入係数!DG21*手順⑤!DG$123</f>
        <v>0</v>
      </c>
      <c r="DH21" s="175">
        <f t="shared" si="0"/>
        <v>0</v>
      </c>
    </row>
    <row r="22" spans="2:112" ht="12" customHeight="1">
      <c r="B22" s="70" t="s">
        <v>495</v>
      </c>
      <c r="C22" s="252" t="s">
        <v>628</v>
      </c>
      <c r="D22" s="225">
        <f>投入係数!D22*手順⑤!D$123</f>
        <v>0</v>
      </c>
      <c r="E22" s="225">
        <f>投入係数!E22*手順⑤!E$123</f>
        <v>0</v>
      </c>
      <c r="F22" s="225">
        <f>投入係数!F22*手順⑤!F$123</f>
        <v>0</v>
      </c>
      <c r="G22" s="225">
        <f>投入係数!G22*手順⑤!G$123</f>
        <v>0</v>
      </c>
      <c r="H22" s="225">
        <f>投入係数!H22*手順⑤!H$123</f>
        <v>0</v>
      </c>
      <c r="I22" s="225">
        <f>投入係数!I22*手順⑤!I$123</f>
        <v>0</v>
      </c>
      <c r="J22" s="225">
        <f>投入係数!J22*手順⑤!J$123</f>
        <v>0</v>
      </c>
      <c r="K22" s="225">
        <f>投入係数!K22*手順⑤!K$123</f>
        <v>0</v>
      </c>
      <c r="L22" s="225">
        <f>投入係数!L22*手順⑤!L$123</f>
        <v>0</v>
      </c>
      <c r="M22" s="225">
        <f>投入係数!M22*手順⑤!M$123</f>
        <v>0</v>
      </c>
      <c r="N22" s="225">
        <f>投入係数!N22*手順⑤!N$123</f>
        <v>0</v>
      </c>
      <c r="O22" s="225">
        <f>投入係数!O22*手順⑤!O$123</f>
        <v>0</v>
      </c>
      <c r="P22" s="225">
        <f>投入係数!P22*手順⑤!P$123</f>
        <v>0</v>
      </c>
      <c r="Q22" s="225">
        <f>投入係数!Q22*手順⑤!Q$123</f>
        <v>0</v>
      </c>
      <c r="R22" s="225">
        <f>投入係数!R22*手順⑤!R$123</f>
        <v>0</v>
      </c>
      <c r="S22" s="225">
        <f>投入係数!S22*手順⑤!S$123</f>
        <v>0</v>
      </c>
      <c r="T22" s="225">
        <f>投入係数!T22*手順⑤!T$123</f>
        <v>0</v>
      </c>
      <c r="U22" s="225">
        <f>投入係数!U22*手順⑤!U$123</f>
        <v>0</v>
      </c>
      <c r="V22" s="225">
        <f>投入係数!V22*手順⑤!V$123</f>
        <v>0</v>
      </c>
      <c r="W22" s="225">
        <f>投入係数!W22*手順⑤!W$123</f>
        <v>0</v>
      </c>
      <c r="X22" s="225">
        <f>投入係数!X22*手順⑤!X$123</f>
        <v>0</v>
      </c>
      <c r="Y22" s="225">
        <f>投入係数!Y22*手順⑤!Y$123</f>
        <v>0</v>
      </c>
      <c r="Z22" s="225">
        <f>投入係数!Z22*手順⑤!Z$123</f>
        <v>0</v>
      </c>
      <c r="AA22" s="225">
        <f>投入係数!AA22*手順⑤!AA$123</f>
        <v>0</v>
      </c>
      <c r="AB22" s="225">
        <f>投入係数!AB22*手順⑤!AB$123</f>
        <v>0</v>
      </c>
      <c r="AC22" s="225">
        <f>投入係数!AC22*手順⑤!AC$123</f>
        <v>0</v>
      </c>
      <c r="AD22" s="225">
        <f>投入係数!AD22*手順⑤!AD$123</f>
        <v>0</v>
      </c>
      <c r="AE22" s="225">
        <f>投入係数!AE22*手順⑤!AE$123</f>
        <v>0</v>
      </c>
      <c r="AF22" s="225">
        <f>投入係数!AF22*手順⑤!AF$123</f>
        <v>0</v>
      </c>
      <c r="AG22" s="225">
        <f>投入係数!AG22*手順⑤!AG$123</f>
        <v>0</v>
      </c>
      <c r="AH22" s="225">
        <f>投入係数!AH22*手順⑤!AH$123</f>
        <v>0</v>
      </c>
      <c r="AI22" s="225">
        <f>投入係数!AI22*手順⑤!AI$123</f>
        <v>0</v>
      </c>
      <c r="AJ22" s="225">
        <f>投入係数!AJ22*手順⑤!AJ$123</f>
        <v>0</v>
      </c>
      <c r="AK22" s="225">
        <f>投入係数!AK22*手順⑤!AK$123</f>
        <v>0</v>
      </c>
      <c r="AL22" s="225">
        <f>投入係数!AL22*手順⑤!AL$123</f>
        <v>0</v>
      </c>
      <c r="AM22" s="225">
        <f>投入係数!AM22*手順⑤!AM$123</f>
        <v>0</v>
      </c>
      <c r="AN22" s="225">
        <f>投入係数!AN22*手順⑤!AN$123</f>
        <v>0</v>
      </c>
      <c r="AO22" s="225">
        <f>投入係数!AO22*手順⑤!AO$123</f>
        <v>0</v>
      </c>
      <c r="AP22" s="225">
        <f>投入係数!AP22*手順⑤!AP$123</f>
        <v>0</v>
      </c>
      <c r="AQ22" s="225">
        <f>投入係数!AQ22*手順⑤!AQ$123</f>
        <v>0</v>
      </c>
      <c r="AR22" s="225">
        <f>投入係数!AR22*手順⑤!AR$123</f>
        <v>0</v>
      </c>
      <c r="AS22" s="225">
        <f>投入係数!AS22*手順⑤!AS$123</f>
        <v>0</v>
      </c>
      <c r="AT22" s="225">
        <f>投入係数!AT22*手順⑤!AT$123</f>
        <v>0</v>
      </c>
      <c r="AU22" s="225">
        <f>投入係数!AU22*手順⑤!AU$123</f>
        <v>0</v>
      </c>
      <c r="AV22" s="225">
        <f>投入係数!AV22*手順⑤!AV$123</f>
        <v>0</v>
      </c>
      <c r="AW22" s="225">
        <f>投入係数!AW22*手順⑤!AW$123</f>
        <v>0</v>
      </c>
      <c r="AX22" s="225">
        <f>投入係数!AX22*手順⑤!AX$123</f>
        <v>0</v>
      </c>
      <c r="AY22" s="225">
        <f>投入係数!AY22*手順⑤!AY$123</f>
        <v>0</v>
      </c>
      <c r="AZ22" s="225">
        <f>投入係数!AZ22*手順⑤!AZ$123</f>
        <v>0</v>
      </c>
      <c r="BA22" s="225">
        <f>投入係数!BA22*手順⑤!BA$123</f>
        <v>0</v>
      </c>
      <c r="BB22" s="225">
        <f>投入係数!BB22*手順⑤!BB$123</f>
        <v>0</v>
      </c>
      <c r="BC22" s="225">
        <f>投入係数!BC22*手順⑤!BC$123</f>
        <v>0</v>
      </c>
      <c r="BD22" s="225">
        <f>投入係数!BD22*手順⑤!BD$123</f>
        <v>0</v>
      </c>
      <c r="BE22" s="225">
        <f>投入係数!BE22*手順⑤!BE$123</f>
        <v>0</v>
      </c>
      <c r="BF22" s="225">
        <f>投入係数!BF22*手順⑤!BF$123</f>
        <v>0</v>
      </c>
      <c r="BG22" s="225">
        <f>投入係数!BG22*手順⑤!BG$123</f>
        <v>0</v>
      </c>
      <c r="BH22" s="225">
        <f>投入係数!BH22*手順⑤!BH$123</f>
        <v>0</v>
      </c>
      <c r="BI22" s="225">
        <f>投入係数!BI22*手順⑤!BI$123</f>
        <v>0</v>
      </c>
      <c r="BJ22" s="225">
        <f>投入係数!BJ22*手順⑤!BJ$123</f>
        <v>0</v>
      </c>
      <c r="BK22" s="225">
        <f>投入係数!BK22*手順⑤!BK$123</f>
        <v>0</v>
      </c>
      <c r="BL22" s="225">
        <f>投入係数!BL22*手順⑤!BL$123</f>
        <v>0</v>
      </c>
      <c r="BM22" s="225">
        <f>投入係数!BM22*手順⑤!BM$123</f>
        <v>0</v>
      </c>
      <c r="BN22" s="225">
        <f>投入係数!BN22*手順⑤!BN$123</f>
        <v>0</v>
      </c>
      <c r="BO22" s="225">
        <f>投入係数!BO22*手順⑤!BO$123</f>
        <v>0</v>
      </c>
      <c r="BP22" s="225">
        <f>投入係数!BP22*手順⑤!BP$123</f>
        <v>0</v>
      </c>
      <c r="BQ22" s="225">
        <f>投入係数!BQ22*手順⑤!BQ$123</f>
        <v>0</v>
      </c>
      <c r="BR22" s="225">
        <f>投入係数!BR22*手順⑤!BR$123</f>
        <v>0</v>
      </c>
      <c r="BS22" s="225">
        <f>投入係数!BS22*手順⑤!BS$123</f>
        <v>0</v>
      </c>
      <c r="BT22" s="225">
        <f>投入係数!BT22*手順⑤!BT$123</f>
        <v>0</v>
      </c>
      <c r="BU22" s="225">
        <f>投入係数!BU22*手順⑤!BU$123</f>
        <v>0</v>
      </c>
      <c r="BV22" s="225">
        <f>投入係数!BV22*手順⑤!BV$123</f>
        <v>0</v>
      </c>
      <c r="BW22" s="225">
        <f>投入係数!BW22*手順⑤!BW$123</f>
        <v>0</v>
      </c>
      <c r="BX22" s="225">
        <f>投入係数!BX22*手順⑤!BX$123</f>
        <v>0</v>
      </c>
      <c r="BY22" s="225">
        <f>投入係数!BY22*手順⑤!BY$123</f>
        <v>0</v>
      </c>
      <c r="BZ22" s="225">
        <f>投入係数!BZ22*手順⑤!BZ$123</f>
        <v>0</v>
      </c>
      <c r="CA22" s="225">
        <f>投入係数!CA22*手順⑤!CA$123</f>
        <v>0</v>
      </c>
      <c r="CB22" s="225">
        <f>投入係数!CB22*手順⑤!CB$123</f>
        <v>0</v>
      </c>
      <c r="CC22" s="225">
        <f>投入係数!CC22*手順⑤!CC$123</f>
        <v>0</v>
      </c>
      <c r="CD22" s="225">
        <f>投入係数!CD22*手順⑤!CD$123</f>
        <v>0</v>
      </c>
      <c r="CE22" s="225">
        <f>投入係数!CE22*手順⑤!CE$123</f>
        <v>0</v>
      </c>
      <c r="CF22" s="225">
        <f>投入係数!CF22*手順⑤!CF$123</f>
        <v>0</v>
      </c>
      <c r="CG22" s="225">
        <f>投入係数!CG22*手順⑤!CG$123</f>
        <v>0</v>
      </c>
      <c r="CH22" s="225">
        <f>投入係数!CH22*手順⑤!CH$123</f>
        <v>0</v>
      </c>
      <c r="CI22" s="225">
        <f>投入係数!CI22*手順⑤!CI$123</f>
        <v>0</v>
      </c>
      <c r="CJ22" s="225">
        <f>投入係数!CJ22*手順⑤!CJ$123</f>
        <v>0</v>
      </c>
      <c r="CK22" s="225">
        <f>投入係数!CK22*手順⑤!CK$123</f>
        <v>0</v>
      </c>
      <c r="CL22" s="225">
        <f>投入係数!CL22*手順⑤!CL$123</f>
        <v>0</v>
      </c>
      <c r="CM22" s="225">
        <f>投入係数!CM22*手順⑤!CM$123</f>
        <v>0</v>
      </c>
      <c r="CN22" s="225">
        <f>投入係数!CN22*手順⑤!CN$123</f>
        <v>0</v>
      </c>
      <c r="CO22" s="225">
        <f>投入係数!CO22*手順⑤!CO$123</f>
        <v>0</v>
      </c>
      <c r="CP22" s="225">
        <f>投入係数!CP22*手順⑤!CP$123</f>
        <v>0</v>
      </c>
      <c r="CQ22" s="225">
        <f>投入係数!CQ22*手順⑤!CQ$123</f>
        <v>0</v>
      </c>
      <c r="CR22" s="225">
        <f>投入係数!CR22*手順⑤!CR$123</f>
        <v>0</v>
      </c>
      <c r="CS22" s="225">
        <f>投入係数!CS22*手順⑤!CS$123</f>
        <v>0</v>
      </c>
      <c r="CT22" s="225">
        <f>投入係数!CT22*手順⑤!CT$123</f>
        <v>0</v>
      </c>
      <c r="CU22" s="225">
        <f>投入係数!CU22*手順⑤!CU$123</f>
        <v>0</v>
      </c>
      <c r="CV22" s="225">
        <f>投入係数!CV22*手順⑤!CV$123</f>
        <v>0</v>
      </c>
      <c r="CW22" s="225">
        <f>投入係数!CW22*手順⑤!CW$123</f>
        <v>0</v>
      </c>
      <c r="CX22" s="225">
        <f>投入係数!CX22*手順⑤!CX$123</f>
        <v>0</v>
      </c>
      <c r="CY22" s="225">
        <f>投入係数!CY22*手順⑤!CY$123</f>
        <v>0</v>
      </c>
      <c r="CZ22" s="225">
        <f>投入係数!CZ22*手順⑤!CZ$123</f>
        <v>0</v>
      </c>
      <c r="DA22" s="225">
        <f>投入係数!DA22*手順⑤!DA$123</f>
        <v>0</v>
      </c>
      <c r="DB22" s="225">
        <f>投入係数!DB22*手順⑤!DB$123</f>
        <v>0</v>
      </c>
      <c r="DC22" s="225">
        <f>投入係数!DC22*手順⑤!DC$123</f>
        <v>0</v>
      </c>
      <c r="DD22" s="225">
        <f>投入係数!DD22*手順⑤!DD$123</f>
        <v>0</v>
      </c>
      <c r="DE22" s="225">
        <f>投入係数!DE22*手順⑤!DE$123</f>
        <v>0</v>
      </c>
      <c r="DF22" s="225">
        <f>投入係数!DF22*手順⑤!DF$123</f>
        <v>0</v>
      </c>
      <c r="DG22" s="225">
        <f>投入係数!DG22*手順⑤!DG$123</f>
        <v>0</v>
      </c>
      <c r="DH22" s="175">
        <f t="shared" si="0"/>
        <v>0</v>
      </c>
    </row>
    <row r="23" spans="2:112" ht="12" customHeight="1">
      <c r="B23" s="70" t="s">
        <v>496</v>
      </c>
      <c r="C23" s="252" t="s">
        <v>629</v>
      </c>
      <c r="D23" s="225">
        <f>投入係数!D23*手順⑤!D$123</f>
        <v>0</v>
      </c>
      <c r="E23" s="225">
        <f>投入係数!E23*手順⑤!E$123</f>
        <v>0</v>
      </c>
      <c r="F23" s="225">
        <f>投入係数!F23*手順⑤!F$123</f>
        <v>0</v>
      </c>
      <c r="G23" s="225">
        <f>投入係数!G23*手順⑤!G$123</f>
        <v>0</v>
      </c>
      <c r="H23" s="225">
        <f>投入係数!H23*手順⑤!H$123</f>
        <v>0</v>
      </c>
      <c r="I23" s="225">
        <f>投入係数!I23*手順⑤!I$123</f>
        <v>0</v>
      </c>
      <c r="J23" s="225">
        <f>投入係数!J23*手順⑤!J$123</f>
        <v>0</v>
      </c>
      <c r="K23" s="225">
        <f>投入係数!K23*手順⑤!K$123</f>
        <v>0</v>
      </c>
      <c r="L23" s="225">
        <f>投入係数!L23*手順⑤!L$123</f>
        <v>0</v>
      </c>
      <c r="M23" s="225">
        <f>投入係数!M23*手順⑤!M$123</f>
        <v>0</v>
      </c>
      <c r="N23" s="225">
        <f>投入係数!N23*手順⑤!N$123</f>
        <v>0</v>
      </c>
      <c r="O23" s="225">
        <f>投入係数!O23*手順⑤!O$123</f>
        <v>0</v>
      </c>
      <c r="P23" s="225">
        <f>投入係数!P23*手順⑤!P$123</f>
        <v>0</v>
      </c>
      <c r="Q23" s="225">
        <f>投入係数!Q23*手順⑤!Q$123</f>
        <v>0</v>
      </c>
      <c r="R23" s="225">
        <f>投入係数!R23*手順⑤!R$123</f>
        <v>0</v>
      </c>
      <c r="S23" s="225">
        <f>投入係数!S23*手順⑤!S$123</f>
        <v>0</v>
      </c>
      <c r="T23" s="225">
        <f>投入係数!T23*手順⑤!T$123</f>
        <v>0</v>
      </c>
      <c r="U23" s="225">
        <f>投入係数!U23*手順⑤!U$123</f>
        <v>0</v>
      </c>
      <c r="V23" s="225">
        <f>投入係数!V23*手順⑤!V$123</f>
        <v>0</v>
      </c>
      <c r="W23" s="225">
        <f>投入係数!W23*手順⑤!W$123</f>
        <v>0</v>
      </c>
      <c r="X23" s="225">
        <f>投入係数!X23*手順⑤!X$123</f>
        <v>0</v>
      </c>
      <c r="Y23" s="225">
        <f>投入係数!Y23*手順⑤!Y$123</f>
        <v>0</v>
      </c>
      <c r="Z23" s="225">
        <f>投入係数!Z23*手順⑤!Z$123</f>
        <v>0</v>
      </c>
      <c r="AA23" s="225">
        <f>投入係数!AA23*手順⑤!AA$123</f>
        <v>0</v>
      </c>
      <c r="AB23" s="225">
        <f>投入係数!AB23*手順⑤!AB$123</f>
        <v>0</v>
      </c>
      <c r="AC23" s="225">
        <f>投入係数!AC23*手順⑤!AC$123</f>
        <v>0</v>
      </c>
      <c r="AD23" s="225">
        <f>投入係数!AD23*手順⑤!AD$123</f>
        <v>0</v>
      </c>
      <c r="AE23" s="225">
        <f>投入係数!AE23*手順⑤!AE$123</f>
        <v>0</v>
      </c>
      <c r="AF23" s="225">
        <f>投入係数!AF23*手順⑤!AF$123</f>
        <v>0</v>
      </c>
      <c r="AG23" s="225">
        <f>投入係数!AG23*手順⑤!AG$123</f>
        <v>0</v>
      </c>
      <c r="AH23" s="225">
        <f>投入係数!AH23*手順⑤!AH$123</f>
        <v>0</v>
      </c>
      <c r="AI23" s="225">
        <f>投入係数!AI23*手順⑤!AI$123</f>
        <v>0</v>
      </c>
      <c r="AJ23" s="225">
        <f>投入係数!AJ23*手順⑤!AJ$123</f>
        <v>0</v>
      </c>
      <c r="AK23" s="225">
        <f>投入係数!AK23*手順⑤!AK$123</f>
        <v>0</v>
      </c>
      <c r="AL23" s="225">
        <f>投入係数!AL23*手順⑤!AL$123</f>
        <v>0</v>
      </c>
      <c r="AM23" s="225">
        <f>投入係数!AM23*手順⑤!AM$123</f>
        <v>0</v>
      </c>
      <c r="AN23" s="225">
        <f>投入係数!AN23*手順⑤!AN$123</f>
        <v>0</v>
      </c>
      <c r="AO23" s="225">
        <f>投入係数!AO23*手順⑤!AO$123</f>
        <v>0</v>
      </c>
      <c r="AP23" s="225">
        <f>投入係数!AP23*手順⑤!AP$123</f>
        <v>0</v>
      </c>
      <c r="AQ23" s="225">
        <f>投入係数!AQ23*手順⑤!AQ$123</f>
        <v>0</v>
      </c>
      <c r="AR23" s="225">
        <f>投入係数!AR23*手順⑤!AR$123</f>
        <v>0</v>
      </c>
      <c r="AS23" s="225">
        <f>投入係数!AS23*手順⑤!AS$123</f>
        <v>0</v>
      </c>
      <c r="AT23" s="225">
        <f>投入係数!AT23*手順⑤!AT$123</f>
        <v>0</v>
      </c>
      <c r="AU23" s="225">
        <f>投入係数!AU23*手順⑤!AU$123</f>
        <v>0</v>
      </c>
      <c r="AV23" s="225">
        <f>投入係数!AV23*手順⑤!AV$123</f>
        <v>0</v>
      </c>
      <c r="AW23" s="225">
        <f>投入係数!AW23*手順⑤!AW$123</f>
        <v>0</v>
      </c>
      <c r="AX23" s="225">
        <f>投入係数!AX23*手順⑤!AX$123</f>
        <v>0</v>
      </c>
      <c r="AY23" s="225">
        <f>投入係数!AY23*手順⑤!AY$123</f>
        <v>0</v>
      </c>
      <c r="AZ23" s="225">
        <f>投入係数!AZ23*手順⑤!AZ$123</f>
        <v>0</v>
      </c>
      <c r="BA23" s="225">
        <f>投入係数!BA23*手順⑤!BA$123</f>
        <v>0</v>
      </c>
      <c r="BB23" s="225">
        <f>投入係数!BB23*手順⑤!BB$123</f>
        <v>0</v>
      </c>
      <c r="BC23" s="225">
        <f>投入係数!BC23*手順⑤!BC$123</f>
        <v>0</v>
      </c>
      <c r="BD23" s="225">
        <f>投入係数!BD23*手順⑤!BD$123</f>
        <v>0</v>
      </c>
      <c r="BE23" s="225">
        <f>投入係数!BE23*手順⑤!BE$123</f>
        <v>0</v>
      </c>
      <c r="BF23" s="225">
        <f>投入係数!BF23*手順⑤!BF$123</f>
        <v>0</v>
      </c>
      <c r="BG23" s="225">
        <f>投入係数!BG23*手順⑤!BG$123</f>
        <v>0</v>
      </c>
      <c r="BH23" s="225">
        <f>投入係数!BH23*手順⑤!BH$123</f>
        <v>0</v>
      </c>
      <c r="BI23" s="225">
        <f>投入係数!BI23*手順⑤!BI$123</f>
        <v>0</v>
      </c>
      <c r="BJ23" s="225">
        <f>投入係数!BJ23*手順⑤!BJ$123</f>
        <v>0</v>
      </c>
      <c r="BK23" s="225">
        <f>投入係数!BK23*手順⑤!BK$123</f>
        <v>0</v>
      </c>
      <c r="BL23" s="225">
        <f>投入係数!BL23*手順⑤!BL$123</f>
        <v>0</v>
      </c>
      <c r="BM23" s="225">
        <f>投入係数!BM23*手順⑤!BM$123</f>
        <v>0</v>
      </c>
      <c r="BN23" s="225">
        <f>投入係数!BN23*手順⑤!BN$123</f>
        <v>0</v>
      </c>
      <c r="BO23" s="225">
        <f>投入係数!BO23*手順⑤!BO$123</f>
        <v>0</v>
      </c>
      <c r="BP23" s="225">
        <f>投入係数!BP23*手順⑤!BP$123</f>
        <v>0</v>
      </c>
      <c r="BQ23" s="225">
        <f>投入係数!BQ23*手順⑤!BQ$123</f>
        <v>0</v>
      </c>
      <c r="BR23" s="225">
        <f>投入係数!BR23*手順⑤!BR$123</f>
        <v>0</v>
      </c>
      <c r="BS23" s="225">
        <f>投入係数!BS23*手順⑤!BS$123</f>
        <v>0</v>
      </c>
      <c r="BT23" s="225">
        <f>投入係数!BT23*手順⑤!BT$123</f>
        <v>0</v>
      </c>
      <c r="BU23" s="225">
        <f>投入係数!BU23*手順⑤!BU$123</f>
        <v>0</v>
      </c>
      <c r="BV23" s="225">
        <f>投入係数!BV23*手順⑤!BV$123</f>
        <v>0</v>
      </c>
      <c r="BW23" s="225">
        <f>投入係数!BW23*手順⑤!BW$123</f>
        <v>0</v>
      </c>
      <c r="BX23" s="225">
        <f>投入係数!BX23*手順⑤!BX$123</f>
        <v>0</v>
      </c>
      <c r="BY23" s="225">
        <f>投入係数!BY23*手順⑤!BY$123</f>
        <v>0</v>
      </c>
      <c r="BZ23" s="225">
        <f>投入係数!BZ23*手順⑤!BZ$123</f>
        <v>0</v>
      </c>
      <c r="CA23" s="225">
        <f>投入係数!CA23*手順⑤!CA$123</f>
        <v>0</v>
      </c>
      <c r="CB23" s="225">
        <f>投入係数!CB23*手順⑤!CB$123</f>
        <v>0</v>
      </c>
      <c r="CC23" s="225">
        <f>投入係数!CC23*手順⑤!CC$123</f>
        <v>0</v>
      </c>
      <c r="CD23" s="225">
        <f>投入係数!CD23*手順⑤!CD$123</f>
        <v>0</v>
      </c>
      <c r="CE23" s="225">
        <f>投入係数!CE23*手順⑤!CE$123</f>
        <v>0</v>
      </c>
      <c r="CF23" s="225">
        <f>投入係数!CF23*手順⑤!CF$123</f>
        <v>0</v>
      </c>
      <c r="CG23" s="225">
        <f>投入係数!CG23*手順⑤!CG$123</f>
        <v>0</v>
      </c>
      <c r="CH23" s="225">
        <f>投入係数!CH23*手順⑤!CH$123</f>
        <v>0</v>
      </c>
      <c r="CI23" s="225">
        <f>投入係数!CI23*手順⑤!CI$123</f>
        <v>0</v>
      </c>
      <c r="CJ23" s="225">
        <f>投入係数!CJ23*手順⑤!CJ$123</f>
        <v>0</v>
      </c>
      <c r="CK23" s="225">
        <f>投入係数!CK23*手順⑤!CK$123</f>
        <v>0</v>
      </c>
      <c r="CL23" s="225">
        <f>投入係数!CL23*手順⑤!CL$123</f>
        <v>0</v>
      </c>
      <c r="CM23" s="225">
        <f>投入係数!CM23*手順⑤!CM$123</f>
        <v>0</v>
      </c>
      <c r="CN23" s="225">
        <f>投入係数!CN23*手順⑤!CN$123</f>
        <v>0</v>
      </c>
      <c r="CO23" s="225">
        <f>投入係数!CO23*手順⑤!CO$123</f>
        <v>0</v>
      </c>
      <c r="CP23" s="225">
        <f>投入係数!CP23*手順⑤!CP$123</f>
        <v>0</v>
      </c>
      <c r="CQ23" s="225">
        <f>投入係数!CQ23*手順⑤!CQ$123</f>
        <v>0</v>
      </c>
      <c r="CR23" s="225">
        <f>投入係数!CR23*手順⑤!CR$123</f>
        <v>0</v>
      </c>
      <c r="CS23" s="225">
        <f>投入係数!CS23*手順⑤!CS$123</f>
        <v>0</v>
      </c>
      <c r="CT23" s="225">
        <f>投入係数!CT23*手順⑤!CT$123</f>
        <v>0</v>
      </c>
      <c r="CU23" s="225">
        <f>投入係数!CU23*手順⑤!CU$123</f>
        <v>0</v>
      </c>
      <c r="CV23" s="225">
        <f>投入係数!CV23*手順⑤!CV$123</f>
        <v>0</v>
      </c>
      <c r="CW23" s="225">
        <f>投入係数!CW23*手順⑤!CW$123</f>
        <v>0</v>
      </c>
      <c r="CX23" s="225">
        <f>投入係数!CX23*手順⑤!CX$123</f>
        <v>0</v>
      </c>
      <c r="CY23" s="225">
        <f>投入係数!CY23*手順⑤!CY$123</f>
        <v>0</v>
      </c>
      <c r="CZ23" s="225">
        <f>投入係数!CZ23*手順⑤!CZ$123</f>
        <v>0</v>
      </c>
      <c r="DA23" s="225">
        <f>投入係数!DA23*手順⑤!DA$123</f>
        <v>0</v>
      </c>
      <c r="DB23" s="225">
        <f>投入係数!DB23*手順⑤!DB$123</f>
        <v>0</v>
      </c>
      <c r="DC23" s="225">
        <f>投入係数!DC23*手順⑤!DC$123</f>
        <v>0</v>
      </c>
      <c r="DD23" s="225">
        <f>投入係数!DD23*手順⑤!DD$123</f>
        <v>0</v>
      </c>
      <c r="DE23" s="225">
        <f>投入係数!DE23*手順⑤!DE$123</f>
        <v>0</v>
      </c>
      <c r="DF23" s="225">
        <f>投入係数!DF23*手順⑤!DF$123</f>
        <v>0</v>
      </c>
      <c r="DG23" s="225">
        <f>投入係数!DG23*手順⑤!DG$123</f>
        <v>0</v>
      </c>
      <c r="DH23" s="175">
        <f t="shared" si="0"/>
        <v>0</v>
      </c>
    </row>
    <row r="24" spans="2:112" ht="12" customHeight="1">
      <c r="B24" s="70" t="s">
        <v>497</v>
      </c>
      <c r="C24" s="252" t="s">
        <v>443</v>
      </c>
      <c r="D24" s="225">
        <f>投入係数!D24*手順⑤!D$123</f>
        <v>0</v>
      </c>
      <c r="E24" s="225">
        <f>投入係数!E24*手順⑤!E$123</f>
        <v>0</v>
      </c>
      <c r="F24" s="225">
        <f>投入係数!F24*手順⑤!F$123</f>
        <v>0</v>
      </c>
      <c r="G24" s="225">
        <f>投入係数!G24*手順⑤!G$123</f>
        <v>0</v>
      </c>
      <c r="H24" s="225">
        <f>投入係数!H24*手順⑤!H$123</f>
        <v>0</v>
      </c>
      <c r="I24" s="225">
        <f>投入係数!I24*手順⑤!I$123</f>
        <v>0</v>
      </c>
      <c r="J24" s="225">
        <f>投入係数!J24*手順⑤!J$123</f>
        <v>0</v>
      </c>
      <c r="K24" s="225">
        <f>投入係数!K24*手順⑤!K$123</f>
        <v>0</v>
      </c>
      <c r="L24" s="225">
        <f>投入係数!L24*手順⑤!L$123</f>
        <v>0</v>
      </c>
      <c r="M24" s="225">
        <f>投入係数!M24*手順⑤!M$123</f>
        <v>0</v>
      </c>
      <c r="N24" s="225">
        <f>投入係数!N24*手順⑤!N$123</f>
        <v>0</v>
      </c>
      <c r="O24" s="225">
        <f>投入係数!O24*手順⑤!O$123</f>
        <v>0</v>
      </c>
      <c r="P24" s="225">
        <f>投入係数!P24*手順⑤!P$123</f>
        <v>0</v>
      </c>
      <c r="Q24" s="225">
        <f>投入係数!Q24*手順⑤!Q$123</f>
        <v>0</v>
      </c>
      <c r="R24" s="225">
        <f>投入係数!R24*手順⑤!R$123</f>
        <v>0</v>
      </c>
      <c r="S24" s="225">
        <f>投入係数!S24*手順⑤!S$123</f>
        <v>0</v>
      </c>
      <c r="T24" s="225">
        <f>投入係数!T24*手順⑤!T$123</f>
        <v>0</v>
      </c>
      <c r="U24" s="225">
        <f>投入係数!U24*手順⑤!U$123</f>
        <v>0</v>
      </c>
      <c r="V24" s="225">
        <f>投入係数!V24*手順⑤!V$123</f>
        <v>0</v>
      </c>
      <c r="W24" s="225">
        <f>投入係数!W24*手順⑤!W$123</f>
        <v>0</v>
      </c>
      <c r="X24" s="225">
        <f>投入係数!X24*手順⑤!X$123</f>
        <v>0</v>
      </c>
      <c r="Y24" s="225">
        <f>投入係数!Y24*手順⑤!Y$123</f>
        <v>0</v>
      </c>
      <c r="Z24" s="225">
        <f>投入係数!Z24*手順⑤!Z$123</f>
        <v>0</v>
      </c>
      <c r="AA24" s="225">
        <f>投入係数!AA24*手順⑤!AA$123</f>
        <v>0</v>
      </c>
      <c r="AB24" s="225">
        <f>投入係数!AB24*手順⑤!AB$123</f>
        <v>0</v>
      </c>
      <c r="AC24" s="225">
        <f>投入係数!AC24*手順⑤!AC$123</f>
        <v>0</v>
      </c>
      <c r="AD24" s="225">
        <f>投入係数!AD24*手順⑤!AD$123</f>
        <v>0</v>
      </c>
      <c r="AE24" s="225">
        <f>投入係数!AE24*手順⑤!AE$123</f>
        <v>0</v>
      </c>
      <c r="AF24" s="225">
        <f>投入係数!AF24*手順⑤!AF$123</f>
        <v>0</v>
      </c>
      <c r="AG24" s="225">
        <f>投入係数!AG24*手順⑤!AG$123</f>
        <v>0</v>
      </c>
      <c r="AH24" s="225">
        <f>投入係数!AH24*手順⑤!AH$123</f>
        <v>0</v>
      </c>
      <c r="AI24" s="225">
        <f>投入係数!AI24*手順⑤!AI$123</f>
        <v>0</v>
      </c>
      <c r="AJ24" s="225">
        <f>投入係数!AJ24*手順⑤!AJ$123</f>
        <v>0</v>
      </c>
      <c r="AK24" s="225">
        <f>投入係数!AK24*手順⑤!AK$123</f>
        <v>0</v>
      </c>
      <c r="AL24" s="225">
        <f>投入係数!AL24*手順⑤!AL$123</f>
        <v>0</v>
      </c>
      <c r="AM24" s="225">
        <f>投入係数!AM24*手順⑤!AM$123</f>
        <v>0</v>
      </c>
      <c r="AN24" s="225">
        <f>投入係数!AN24*手順⑤!AN$123</f>
        <v>0</v>
      </c>
      <c r="AO24" s="225">
        <f>投入係数!AO24*手順⑤!AO$123</f>
        <v>0</v>
      </c>
      <c r="AP24" s="225">
        <f>投入係数!AP24*手順⑤!AP$123</f>
        <v>0</v>
      </c>
      <c r="AQ24" s="225">
        <f>投入係数!AQ24*手順⑤!AQ$123</f>
        <v>0</v>
      </c>
      <c r="AR24" s="225">
        <f>投入係数!AR24*手順⑤!AR$123</f>
        <v>0</v>
      </c>
      <c r="AS24" s="225">
        <f>投入係数!AS24*手順⑤!AS$123</f>
        <v>0</v>
      </c>
      <c r="AT24" s="225">
        <f>投入係数!AT24*手順⑤!AT$123</f>
        <v>0</v>
      </c>
      <c r="AU24" s="225">
        <f>投入係数!AU24*手順⑤!AU$123</f>
        <v>0</v>
      </c>
      <c r="AV24" s="225">
        <f>投入係数!AV24*手順⑤!AV$123</f>
        <v>0</v>
      </c>
      <c r="AW24" s="225">
        <f>投入係数!AW24*手順⑤!AW$123</f>
        <v>0</v>
      </c>
      <c r="AX24" s="225">
        <f>投入係数!AX24*手順⑤!AX$123</f>
        <v>0</v>
      </c>
      <c r="AY24" s="225">
        <f>投入係数!AY24*手順⑤!AY$123</f>
        <v>0</v>
      </c>
      <c r="AZ24" s="225">
        <f>投入係数!AZ24*手順⑤!AZ$123</f>
        <v>0</v>
      </c>
      <c r="BA24" s="225">
        <f>投入係数!BA24*手順⑤!BA$123</f>
        <v>0</v>
      </c>
      <c r="BB24" s="225">
        <f>投入係数!BB24*手順⑤!BB$123</f>
        <v>0</v>
      </c>
      <c r="BC24" s="225">
        <f>投入係数!BC24*手順⑤!BC$123</f>
        <v>0</v>
      </c>
      <c r="BD24" s="225">
        <f>投入係数!BD24*手順⑤!BD$123</f>
        <v>0</v>
      </c>
      <c r="BE24" s="225">
        <f>投入係数!BE24*手順⑤!BE$123</f>
        <v>0</v>
      </c>
      <c r="BF24" s="225">
        <f>投入係数!BF24*手順⑤!BF$123</f>
        <v>0</v>
      </c>
      <c r="BG24" s="225">
        <f>投入係数!BG24*手順⑤!BG$123</f>
        <v>0</v>
      </c>
      <c r="BH24" s="225">
        <f>投入係数!BH24*手順⑤!BH$123</f>
        <v>0</v>
      </c>
      <c r="BI24" s="225">
        <f>投入係数!BI24*手順⑤!BI$123</f>
        <v>0</v>
      </c>
      <c r="BJ24" s="225">
        <f>投入係数!BJ24*手順⑤!BJ$123</f>
        <v>0</v>
      </c>
      <c r="BK24" s="225">
        <f>投入係数!BK24*手順⑤!BK$123</f>
        <v>0</v>
      </c>
      <c r="BL24" s="225">
        <f>投入係数!BL24*手順⑤!BL$123</f>
        <v>0</v>
      </c>
      <c r="BM24" s="225">
        <f>投入係数!BM24*手順⑤!BM$123</f>
        <v>0</v>
      </c>
      <c r="BN24" s="225">
        <f>投入係数!BN24*手順⑤!BN$123</f>
        <v>0</v>
      </c>
      <c r="BO24" s="225">
        <f>投入係数!BO24*手順⑤!BO$123</f>
        <v>0</v>
      </c>
      <c r="BP24" s="225">
        <f>投入係数!BP24*手順⑤!BP$123</f>
        <v>0</v>
      </c>
      <c r="BQ24" s="225">
        <f>投入係数!BQ24*手順⑤!BQ$123</f>
        <v>0</v>
      </c>
      <c r="BR24" s="225">
        <f>投入係数!BR24*手順⑤!BR$123</f>
        <v>0</v>
      </c>
      <c r="BS24" s="225">
        <f>投入係数!BS24*手順⑤!BS$123</f>
        <v>0</v>
      </c>
      <c r="BT24" s="225">
        <f>投入係数!BT24*手順⑤!BT$123</f>
        <v>0</v>
      </c>
      <c r="BU24" s="225">
        <f>投入係数!BU24*手順⑤!BU$123</f>
        <v>0</v>
      </c>
      <c r="BV24" s="225">
        <f>投入係数!BV24*手順⑤!BV$123</f>
        <v>0</v>
      </c>
      <c r="BW24" s="225">
        <f>投入係数!BW24*手順⑤!BW$123</f>
        <v>0</v>
      </c>
      <c r="BX24" s="225">
        <f>投入係数!BX24*手順⑤!BX$123</f>
        <v>0</v>
      </c>
      <c r="BY24" s="225">
        <f>投入係数!BY24*手順⑤!BY$123</f>
        <v>0</v>
      </c>
      <c r="BZ24" s="225">
        <f>投入係数!BZ24*手順⑤!BZ$123</f>
        <v>0</v>
      </c>
      <c r="CA24" s="225">
        <f>投入係数!CA24*手順⑤!CA$123</f>
        <v>0</v>
      </c>
      <c r="CB24" s="225">
        <f>投入係数!CB24*手順⑤!CB$123</f>
        <v>0</v>
      </c>
      <c r="CC24" s="225">
        <f>投入係数!CC24*手順⑤!CC$123</f>
        <v>0</v>
      </c>
      <c r="CD24" s="225">
        <f>投入係数!CD24*手順⑤!CD$123</f>
        <v>0</v>
      </c>
      <c r="CE24" s="225">
        <f>投入係数!CE24*手順⑤!CE$123</f>
        <v>0</v>
      </c>
      <c r="CF24" s="225">
        <f>投入係数!CF24*手順⑤!CF$123</f>
        <v>0</v>
      </c>
      <c r="CG24" s="225">
        <f>投入係数!CG24*手順⑤!CG$123</f>
        <v>0</v>
      </c>
      <c r="CH24" s="225">
        <f>投入係数!CH24*手順⑤!CH$123</f>
        <v>0</v>
      </c>
      <c r="CI24" s="225">
        <f>投入係数!CI24*手順⑤!CI$123</f>
        <v>0</v>
      </c>
      <c r="CJ24" s="225">
        <f>投入係数!CJ24*手順⑤!CJ$123</f>
        <v>0</v>
      </c>
      <c r="CK24" s="225">
        <f>投入係数!CK24*手順⑤!CK$123</f>
        <v>0</v>
      </c>
      <c r="CL24" s="225">
        <f>投入係数!CL24*手順⑤!CL$123</f>
        <v>0</v>
      </c>
      <c r="CM24" s="225">
        <f>投入係数!CM24*手順⑤!CM$123</f>
        <v>0</v>
      </c>
      <c r="CN24" s="225">
        <f>投入係数!CN24*手順⑤!CN$123</f>
        <v>0</v>
      </c>
      <c r="CO24" s="225">
        <f>投入係数!CO24*手順⑤!CO$123</f>
        <v>0</v>
      </c>
      <c r="CP24" s="225">
        <f>投入係数!CP24*手順⑤!CP$123</f>
        <v>0</v>
      </c>
      <c r="CQ24" s="225">
        <f>投入係数!CQ24*手順⑤!CQ$123</f>
        <v>0</v>
      </c>
      <c r="CR24" s="225">
        <f>投入係数!CR24*手順⑤!CR$123</f>
        <v>0</v>
      </c>
      <c r="CS24" s="225">
        <f>投入係数!CS24*手順⑤!CS$123</f>
        <v>0</v>
      </c>
      <c r="CT24" s="225">
        <f>投入係数!CT24*手順⑤!CT$123</f>
        <v>0</v>
      </c>
      <c r="CU24" s="225">
        <f>投入係数!CU24*手順⑤!CU$123</f>
        <v>0</v>
      </c>
      <c r="CV24" s="225">
        <f>投入係数!CV24*手順⑤!CV$123</f>
        <v>0</v>
      </c>
      <c r="CW24" s="225">
        <f>投入係数!CW24*手順⑤!CW$123</f>
        <v>0</v>
      </c>
      <c r="CX24" s="225">
        <f>投入係数!CX24*手順⑤!CX$123</f>
        <v>0</v>
      </c>
      <c r="CY24" s="225">
        <f>投入係数!CY24*手順⑤!CY$123</f>
        <v>0</v>
      </c>
      <c r="CZ24" s="225">
        <f>投入係数!CZ24*手順⑤!CZ$123</f>
        <v>0</v>
      </c>
      <c r="DA24" s="225">
        <f>投入係数!DA24*手順⑤!DA$123</f>
        <v>0</v>
      </c>
      <c r="DB24" s="225">
        <f>投入係数!DB24*手順⑤!DB$123</f>
        <v>0</v>
      </c>
      <c r="DC24" s="225">
        <f>投入係数!DC24*手順⑤!DC$123</f>
        <v>0</v>
      </c>
      <c r="DD24" s="225">
        <f>投入係数!DD24*手順⑤!DD$123</f>
        <v>0</v>
      </c>
      <c r="DE24" s="225">
        <f>投入係数!DE24*手順⑤!DE$123</f>
        <v>0</v>
      </c>
      <c r="DF24" s="225">
        <f>投入係数!DF24*手順⑤!DF$123</f>
        <v>0</v>
      </c>
      <c r="DG24" s="225">
        <f>投入係数!DG24*手順⑤!DG$123</f>
        <v>0</v>
      </c>
      <c r="DH24" s="175">
        <f t="shared" si="0"/>
        <v>0</v>
      </c>
    </row>
    <row r="25" spans="2:112" ht="12" customHeight="1">
      <c r="B25" s="70" t="s">
        <v>498</v>
      </c>
      <c r="C25" s="252" t="s">
        <v>630</v>
      </c>
      <c r="D25" s="225">
        <f>投入係数!D25*手順⑤!D$123</f>
        <v>0</v>
      </c>
      <c r="E25" s="225">
        <f>投入係数!E25*手順⑤!E$123</f>
        <v>0</v>
      </c>
      <c r="F25" s="225">
        <f>投入係数!F25*手順⑤!F$123</f>
        <v>0</v>
      </c>
      <c r="G25" s="225">
        <f>投入係数!G25*手順⑤!G$123</f>
        <v>0</v>
      </c>
      <c r="H25" s="225">
        <f>投入係数!H25*手順⑤!H$123</f>
        <v>0</v>
      </c>
      <c r="I25" s="225">
        <f>投入係数!I25*手順⑤!I$123</f>
        <v>0</v>
      </c>
      <c r="J25" s="225">
        <f>投入係数!J25*手順⑤!J$123</f>
        <v>0</v>
      </c>
      <c r="K25" s="225">
        <f>投入係数!K25*手順⑤!K$123</f>
        <v>0</v>
      </c>
      <c r="L25" s="225">
        <f>投入係数!L25*手順⑤!L$123</f>
        <v>0</v>
      </c>
      <c r="M25" s="225">
        <f>投入係数!M25*手順⑤!M$123</f>
        <v>0</v>
      </c>
      <c r="N25" s="225">
        <f>投入係数!N25*手順⑤!N$123</f>
        <v>0</v>
      </c>
      <c r="O25" s="225">
        <f>投入係数!O25*手順⑤!O$123</f>
        <v>0</v>
      </c>
      <c r="P25" s="225">
        <f>投入係数!P25*手順⑤!P$123</f>
        <v>0</v>
      </c>
      <c r="Q25" s="225">
        <f>投入係数!Q25*手順⑤!Q$123</f>
        <v>0</v>
      </c>
      <c r="R25" s="225">
        <f>投入係数!R25*手順⑤!R$123</f>
        <v>0</v>
      </c>
      <c r="S25" s="225">
        <f>投入係数!S25*手順⑤!S$123</f>
        <v>0</v>
      </c>
      <c r="T25" s="225">
        <f>投入係数!T25*手順⑤!T$123</f>
        <v>0</v>
      </c>
      <c r="U25" s="225">
        <f>投入係数!U25*手順⑤!U$123</f>
        <v>0</v>
      </c>
      <c r="V25" s="225">
        <f>投入係数!V25*手順⑤!V$123</f>
        <v>0</v>
      </c>
      <c r="W25" s="225">
        <f>投入係数!W25*手順⑤!W$123</f>
        <v>0</v>
      </c>
      <c r="X25" s="225">
        <f>投入係数!X25*手順⑤!X$123</f>
        <v>0</v>
      </c>
      <c r="Y25" s="225">
        <f>投入係数!Y25*手順⑤!Y$123</f>
        <v>0</v>
      </c>
      <c r="Z25" s="225">
        <f>投入係数!Z25*手順⑤!Z$123</f>
        <v>0</v>
      </c>
      <c r="AA25" s="225">
        <f>投入係数!AA25*手順⑤!AA$123</f>
        <v>0</v>
      </c>
      <c r="AB25" s="225">
        <f>投入係数!AB25*手順⑤!AB$123</f>
        <v>0</v>
      </c>
      <c r="AC25" s="225">
        <f>投入係数!AC25*手順⑤!AC$123</f>
        <v>0</v>
      </c>
      <c r="AD25" s="225">
        <f>投入係数!AD25*手順⑤!AD$123</f>
        <v>0</v>
      </c>
      <c r="AE25" s="225">
        <f>投入係数!AE25*手順⑤!AE$123</f>
        <v>0</v>
      </c>
      <c r="AF25" s="225">
        <f>投入係数!AF25*手順⑤!AF$123</f>
        <v>0</v>
      </c>
      <c r="AG25" s="225">
        <f>投入係数!AG25*手順⑤!AG$123</f>
        <v>0</v>
      </c>
      <c r="AH25" s="225">
        <f>投入係数!AH25*手順⑤!AH$123</f>
        <v>0</v>
      </c>
      <c r="AI25" s="225">
        <f>投入係数!AI25*手順⑤!AI$123</f>
        <v>0</v>
      </c>
      <c r="AJ25" s="225">
        <f>投入係数!AJ25*手順⑤!AJ$123</f>
        <v>0</v>
      </c>
      <c r="AK25" s="225">
        <f>投入係数!AK25*手順⑤!AK$123</f>
        <v>0</v>
      </c>
      <c r="AL25" s="225">
        <f>投入係数!AL25*手順⑤!AL$123</f>
        <v>0</v>
      </c>
      <c r="AM25" s="225">
        <f>投入係数!AM25*手順⑤!AM$123</f>
        <v>0</v>
      </c>
      <c r="AN25" s="225">
        <f>投入係数!AN25*手順⑤!AN$123</f>
        <v>0</v>
      </c>
      <c r="AO25" s="225">
        <f>投入係数!AO25*手順⑤!AO$123</f>
        <v>0</v>
      </c>
      <c r="AP25" s="225">
        <f>投入係数!AP25*手順⑤!AP$123</f>
        <v>0</v>
      </c>
      <c r="AQ25" s="225">
        <f>投入係数!AQ25*手順⑤!AQ$123</f>
        <v>0</v>
      </c>
      <c r="AR25" s="225">
        <f>投入係数!AR25*手順⑤!AR$123</f>
        <v>0</v>
      </c>
      <c r="AS25" s="225">
        <f>投入係数!AS25*手順⑤!AS$123</f>
        <v>0</v>
      </c>
      <c r="AT25" s="225">
        <f>投入係数!AT25*手順⑤!AT$123</f>
        <v>0</v>
      </c>
      <c r="AU25" s="225">
        <f>投入係数!AU25*手順⑤!AU$123</f>
        <v>0</v>
      </c>
      <c r="AV25" s="225">
        <f>投入係数!AV25*手順⑤!AV$123</f>
        <v>0</v>
      </c>
      <c r="AW25" s="225">
        <f>投入係数!AW25*手順⑤!AW$123</f>
        <v>0</v>
      </c>
      <c r="AX25" s="225">
        <f>投入係数!AX25*手順⑤!AX$123</f>
        <v>0</v>
      </c>
      <c r="AY25" s="225">
        <f>投入係数!AY25*手順⑤!AY$123</f>
        <v>0</v>
      </c>
      <c r="AZ25" s="225">
        <f>投入係数!AZ25*手順⑤!AZ$123</f>
        <v>0</v>
      </c>
      <c r="BA25" s="225">
        <f>投入係数!BA25*手順⑤!BA$123</f>
        <v>0</v>
      </c>
      <c r="BB25" s="225">
        <f>投入係数!BB25*手順⑤!BB$123</f>
        <v>0</v>
      </c>
      <c r="BC25" s="225">
        <f>投入係数!BC25*手順⑤!BC$123</f>
        <v>0</v>
      </c>
      <c r="BD25" s="225">
        <f>投入係数!BD25*手順⑤!BD$123</f>
        <v>0</v>
      </c>
      <c r="BE25" s="225">
        <f>投入係数!BE25*手順⑤!BE$123</f>
        <v>0</v>
      </c>
      <c r="BF25" s="225">
        <f>投入係数!BF25*手順⑤!BF$123</f>
        <v>0</v>
      </c>
      <c r="BG25" s="225">
        <f>投入係数!BG25*手順⑤!BG$123</f>
        <v>0</v>
      </c>
      <c r="BH25" s="225">
        <f>投入係数!BH25*手順⑤!BH$123</f>
        <v>0</v>
      </c>
      <c r="BI25" s="225">
        <f>投入係数!BI25*手順⑤!BI$123</f>
        <v>0</v>
      </c>
      <c r="BJ25" s="225">
        <f>投入係数!BJ25*手順⑤!BJ$123</f>
        <v>0</v>
      </c>
      <c r="BK25" s="225">
        <f>投入係数!BK25*手順⑤!BK$123</f>
        <v>0</v>
      </c>
      <c r="BL25" s="225">
        <f>投入係数!BL25*手順⑤!BL$123</f>
        <v>0</v>
      </c>
      <c r="BM25" s="225">
        <f>投入係数!BM25*手順⑤!BM$123</f>
        <v>0</v>
      </c>
      <c r="BN25" s="225">
        <f>投入係数!BN25*手順⑤!BN$123</f>
        <v>0</v>
      </c>
      <c r="BO25" s="225">
        <f>投入係数!BO25*手順⑤!BO$123</f>
        <v>0</v>
      </c>
      <c r="BP25" s="225">
        <f>投入係数!BP25*手順⑤!BP$123</f>
        <v>0</v>
      </c>
      <c r="BQ25" s="225">
        <f>投入係数!BQ25*手順⑤!BQ$123</f>
        <v>0</v>
      </c>
      <c r="BR25" s="225">
        <f>投入係数!BR25*手順⑤!BR$123</f>
        <v>0</v>
      </c>
      <c r="BS25" s="225">
        <f>投入係数!BS25*手順⑤!BS$123</f>
        <v>0</v>
      </c>
      <c r="BT25" s="225">
        <f>投入係数!BT25*手順⑤!BT$123</f>
        <v>0</v>
      </c>
      <c r="BU25" s="225">
        <f>投入係数!BU25*手順⑤!BU$123</f>
        <v>0</v>
      </c>
      <c r="BV25" s="225">
        <f>投入係数!BV25*手順⑤!BV$123</f>
        <v>0</v>
      </c>
      <c r="BW25" s="225">
        <f>投入係数!BW25*手順⑤!BW$123</f>
        <v>0</v>
      </c>
      <c r="BX25" s="225">
        <f>投入係数!BX25*手順⑤!BX$123</f>
        <v>0</v>
      </c>
      <c r="BY25" s="225">
        <f>投入係数!BY25*手順⑤!BY$123</f>
        <v>0</v>
      </c>
      <c r="BZ25" s="225">
        <f>投入係数!BZ25*手順⑤!BZ$123</f>
        <v>0</v>
      </c>
      <c r="CA25" s="225">
        <f>投入係数!CA25*手順⑤!CA$123</f>
        <v>0</v>
      </c>
      <c r="CB25" s="225">
        <f>投入係数!CB25*手順⑤!CB$123</f>
        <v>0</v>
      </c>
      <c r="CC25" s="225">
        <f>投入係数!CC25*手順⑤!CC$123</f>
        <v>0</v>
      </c>
      <c r="CD25" s="225">
        <f>投入係数!CD25*手順⑤!CD$123</f>
        <v>0</v>
      </c>
      <c r="CE25" s="225">
        <f>投入係数!CE25*手順⑤!CE$123</f>
        <v>0</v>
      </c>
      <c r="CF25" s="225">
        <f>投入係数!CF25*手順⑤!CF$123</f>
        <v>0</v>
      </c>
      <c r="CG25" s="225">
        <f>投入係数!CG25*手順⑤!CG$123</f>
        <v>0</v>
      </c>
      <c r="CH25" s="225">
        <f>投入係数!CH25*手順⑤!CH$123</f>
        <v>0</v>
      </c>
      <c r="CI25" s="225">
        <f>投入係数!CI25*手順⑤!CI$123</f>
        <v>0</v>
      </c>
      <c r="CJ25" s="225">
        <f>投入係数!CJ25*手順⑤!CJ$123</f>
        <v>0</v>
      </c>
      <c r="CK25" s="225">
        <f>投入係数!CK25*手順⑤!CK$123</f>
        <v>0</v>
      </c>
      <c r="CL25" s="225">
        <f>投入係数!CL25*手順⑤!CL$123</f>
        <v>0</v>
      </c>
      <c r="CM25" s="225">
        <f>投入係数!CM25*手順⑤!CM$123</f>
        <v>0</v>
      </c>
      <c r="CN25" s="225">
        <f>投入係数!CN25*手順⑤!CN$123</f>
        <v>0</v>
      </c>
      <c r="CO25" s="225">
        <f>投入係数!CO25*手順⑤!CO$123</f>
        <v>0</v>
      </c>
      <c r="CP25" s="225">
        <f>投入係数!CP25*手順⑤!CP$123</f>
        <v>0</v>
      </c>
      <c r="CQ25" s="225">
        <f>投入係数!CQ25*手順⑤!CQ$123</f>
        <v>0</v>
      </c>
      <c r="CR25" s="225">
        <f>投入係数!CR25*手順⑤!CR$123</f>
        <v>0</v>
      </c>
      <c r="CS25" s="225">
        <f>投入係数!CS25*手順⑤!CS$123</f>
        <v>0</v>
      </c>
      <c r="CT25" s="225">
        <f>投入係数!CT25*手順⑤!CT$123</f>
        <v>0</v>
      </c>
      <c r="CU25" s="225">
        <f>投入係数!CU25*手順⑤!CU$123</f>
        <v>0</v>
      </c>
      <c r="CV25" s="225">
        <f>投入係数!CV25*手順⑤!CV$123</f>
        <v>0</v>
      </c>
      <c r="CW25" s="225">
        <f>投入係数!CW25*手順⑤!CW$123</f>
        <v>0</v>
      </c>
      <c r="CX25" s="225">
        <f>投入係数!CX25*手順⑤!CX$123</f>
        <v>0</v>
      </c>
      <c r="CY25" s="225">
        <f>投入係数!CY25*手順⑤!CY$123</f>
        <v>0</v>
      </c>
      <c r="CZ25" s="225">
        <f>投入係数!CZ25*手順⑤!CZ$123</f>
        <v>0</v>
      </c>
      <c r="DA25" s="225">
        <f>投入係数!DA25*手順⑤!DA$123</f>
        <v>0</v>
      </c>
      <c r="DB25" s="225">
        <f>投入係数!DB25*手順⑤!DB$123</f>
        <v>0</v>
      </c>
      <c r="DC25" s="225">
        <f>投入係数!DC25*手順⑤!DC$123</f>
        <v>0</v>
      </c>
      <c r="DD25" s="225">
        <f>投入係数!DD25*手順⑤!DD$123</f>
        <v>0</v>
      </c>
      <c r="DE25" s="225">
        <f>投入係数!DE25*手順⑤!DE$123</f>
        <v>0</v>
      </c>
      <c r="DF25" s="225">
        <f>投入係数!DF25*手順⑤!DF$123</f>
        <v>0</v>
      </c>
      <c r="DG25" s="225">
        <f>投入係数!DG25*手順⑤!DG$123</f>
        <v>0</v>
      </c>
      <c r="DH25" s="175">
        <f t="shared" si="0"/>
        <v>0</v>
      </c>
    </row>
    <row r="26" spans="2:112" ht="12" customHeight="1">
      <c r="B26" s="70" t="s">
        <v>499</v>
      </c>
      <c r="C26" s="252" t="s">
        <v>741</v>
      </c>
      <c r="D26" s="225">
        <f>投入係数!D26*手順⑤!D$123</f>
        <v>0</v>
      </c>
      <c r="E26" s="225">
        <f>投入係数!E26*手順⑤!E$123</f>
        <v>0</v>
      </c>
      <c r="F26" s="225">
        <f>投入係数!F26*手順⑤!F$123</f>
        <v>0</v>
      </c>
      <c r="G26" s="225">
        <f>投入係数!G26*手順⑤!G$123</f>
        <v>0</v>
      </c>
      <c r="H26" s="225">
        <f>投入係数!H26*手順⑤!H$123</f>
        <v>0</v>
      </c>
      <c r="I26" s="225">
        <f>投入係数!I26*手順⑤!I$123</f>
        <v>0</v>
      </c>
      <c r="J26" s="225">
        <f>投入係数!J26*手順⑤!J$123</f>
        <v>0</v>
      </c>
      <c r="K26" s="225">
        <f>投入係数!K26*手順⑤!K$123</f>
        <v>0</v>
      </c>
      <c r="L26" s="225">
        <f>投入係数!L26*手順⑤!L$123</f>
        <v>0</v>
      </c>
      <c r="M26" s="225">
        <f>投入係数!M26*手順⑤!M$123</f>
        <v>0</v>
      </c>
      <c r="N26" s="225">
        <f>投入係数!N26*手順⑤!N$123</f>
        <v>0</v>
      </c>
      <c r="O26" s="225">
        <f>投入係数!O26*手順⑤!O$123</f>
        <v>0</v>
      </c>
      <c r="P26" s="225">
        <f>投入係数!P26*手順⑤!P$123</f>
        <v>0</v>
      </c>
      <c r="Q26" s="225">
        <f>投入係数!Q26*手順⑤!Q$123</f>
        <v>0</v>
      </c>
      <c r="R26" s="225">
        <f>投入係数!R26*手順⑤!R$123</f>
        <v>0</v>
      </c>
      <c r="S26" s="225">
        <f>投入係数!S26*手順⑤!S$123</f>
        <v>0</v>
      </c>
      <c r="T26" s="225">
        <f>投入係数!T26*手順⑤!T$123</f>
        <v>0</v>
      </c>
      <c r="U26" s="225">
        <f>投入係数!U26*手順⑤!U$123</f>
        <v>0</v>
      </c>
      <c r="V26" s="225">
        <f>投入係数!V26*手順⑤!V$123</f>
        <v>0</v>
      </c>
      <c r="W26" s="225">
        <f>投入係数!W26*手順⑤!W$123</f>
        <v>0</v>
      </c>
      <c r="X26" s="225">
        <f>投入係数!X26*手順⑤!X$123</f>
        <v>0</v>
      </c>
      <c r="Y26" s="225">
        <f>投入係数!Y26*手順⑤!Y$123</f>
        <v>0</v>
      </c>
      <c r="Z26" s="225">
        <f>投入係数!Z26*手順⑤!Z$123</f>
        <v>0</v>
      </c>
      <c r="AA26" s="225">
        <f>投入係数!AA26*手順⑤!AA$123</f>
        <v>0</v>
      </c>
      <c r="AB26" s="225">
        <f>投入係数!AB26*手順⑤!AB$123</f>
        <v>0</v>
      </c>
      <c r="AC26" s="225">
        <f>投入係数!AC26*手順⑤!AC$123</f>
        <v>0</v>
      </c>
      <c r="AD26" s="225">
        <f>投入係数!AD26*手順⑤!AD$123</f>
        <v>0</v>
      </c>
      <c r="AE26" s="225">
        <f>投入係数!AE26*手順⑤!AE$123</f>
        <v>0</v>
      </c>
      <c r="AF26" s="225">
        <f>投入係数!AF26*手順⑤!AF$123</f>
        <v>0</v>
      </c>
      <c r="AG26" s="225">
        <f>投入係数!AG26*手順⑤!AG$123</f>
        <v>0</v>
      </c>
      <c r="AH26" s="225">
        <f>投入係数!AH26*手順⑤!AH$123</f>
        <v>0</v>
      </c>
      <c r="AI26" s="225">
        <f>投入係数!AI26*手順⑤!AI$123</f>
        <v>0</v>
      </c>
      <c r="AJ26" s="225">
        <f>投入係数!AJ26*手順⑤!AJ$123</f>
        <v>0</v>
      </c>
      <c r="AK26" s="225">
        <f>投入係数!AK26*手順⑤!AK$123</f>
        <v>0</v>
      </c>
      <c r="AL26" s="225">
        <f>投入係数!AL26*手順⑤!AL$123</f>
        <v>0</v>
      </c>
      <c r="AM26" s="225">
        <f>投入係数!AM26*手順⑤!AM$123</f>
        <v>0</v>
      </c>
      <c r="AN26" s="225">
        <f>投入係数!AN26*手順⑤!AN$123</f>
        <v>0</v>
      </c>
      <c r="AO26" s="225">
        <f>投入係数!AO26*手順⑤!AO$123</f>
        <v>0</v>
      </c>
      <c r="AP26" s="225">
        <f>投入係数!AP26*手順⑤!AP$123</f>
        <v>0</v>
      </c>
      <c r="AQ26" s="225">
        <f>投入係数!AQ26*手順⑤!AQ$123</f>
        <v>0</v>
      </c>
      <c r="AR26" s="225">
        <f>投入係数!AR26*手順⑤!AR$123</f>
        <v>0</v>
      </c>
      <c r="AS26" s="225">
        <f>投入係数!AS26*手順⑤!AS$123</f>
        <v>0</v>
      </c>
      <c r="AT26" s="225">
        <f>投入係数!AT26*手順⑤!AT$123</f>
        <v>0</v>
      </c>
      <c r="AU26" s="225">
        <f>投入係数!AU26*手順⑤!AU$123</f>
        <v>0</v>
      </c>
      <c r="AV26" s="225">
        <f>投入係数!AV26*手順⑤!AV$123</f>
        <v>0</v>
      </c>
      <c r="AW26" s="225">
        <f>投入係数!AW26*手順⑤!AW$123</f>
        <v>0</v>
      </c>
      <c r="AX26" s="225">
        <f>投入係数!AX26*手順⑤!AX$123</f>
        <v>0</v>
      </c>
      <c r="AY26" s="225">
        <f>投入係数!AY26*手順⑤!AY$123</f>
        <v>0</v>
      </c>
      <c r="AZ26" s="225">
        <f>投入係数!AZ26*手順⑤!AZ$123</f>
        <v>0</v>
      </c>
      <c r="BA26" s="225">
        <f>投入係数!BA26*手順⑤!BA$123</f>
        <v>0</v>
      </c>
      <c r="BB26" s="225">
        <f>投入係数!BB26*手順⑤!BB$123</f>
        <v>0</v>
      </c>
      <c r="BC26" s="225">
        <f>投入係数!BC26*手順⑤!BC$123</f>
        <v>0</v>
      </c>
      <c r="BD26" s="225">
        <f>投入係数!BD26*手順⑤!BD$123</f>
        <v>0</v>
      </c>
      <c r="BE26" s="225">
        <f>投入係数!BE26*手順⑤!BE$123</f>
        <v>0</v>
      </c>
      <c r="BF26" s="225">
        <f>投入係数!BF26*手順⑤!BF$123</f>
        <v>0</v>
      </c>
      <c r="BG26" s="225">
        <f>投入係数!BG26*手順⑤!BG$123</f>
        <v>0</v>
      </c>
      <c r="BH26" s="225">
        <f>投入係数!BH26*手順⑤!BH$123</f>
        <v>0</v>
      </c>
      <c r="BI26" s="225">
        <f>投入係数!BI26*手順⑤!BI$123</f>
        <v>0</v>
      </c>
      <c r="BJ26" s="225">
        <f>投入係数!BJ26*手順⑤!BJ$123</f>
        <v>0</v>
      </c>
      <c r="BK26" s="225">
        <f>投入係数!BK26*手順⑤!BK$123</f>
        <v>0</v>
      </c>
      <c r="BL26" s="225">
        <f>投入係数!BL26*手順⑤!BL$123</f>
        <v>0</v>
      </c>
      <c r="BM26" s="225">
        <f>投入係数!BM26*手順⑤!BM$123</f>
        <v>0</v>
      </c>
      <c r="BN26" s="225">
        <f>投入係数!BN26*手順⑤!BN$123</f>
        <v>0</v>
      </c>
      <c r="BO26" s="225">
        <f>投入係数!BO26*手順⑤!BO$123</f>
        <v>0</v>
      </c>
      <c r="BP26" s="225">
        <f>投入係数!BP26*手順⑤!BP$123</f>
        <v>0</v>
      </c>
      <c r="BQ26" s="225">
        <f>投入係数!BQ26*手順⑤!BQ$123</f>
        <v>0</v>
      </c>
      <c r="BR26" s="225">
        <f>投入係数!BR26*手順⑤!BR$123</f>
        <v>0</v>
      </c>
      <c r="BS26" s="225">
        <f>投入係数!BS26*手順⑤!BS$123</f>
        <v>0</v>
      </c>
      <c r="BT26" s="225">
        <f>投入係数!BT26*手順⑤!BT$123</f>
        <v>0</v>
      </c>
      <c r="BU26" s="225">
        <f>投入係数!BU26*手順⑤!BU$123</f>
        <v>0</v>
      </c>
      <c r="BV26" s="225">
        <f>投入係数!BV26*手順⑤!BV$123</f>
        <v>0</v>
      </c>
      <c r="BW26" s="225">
        <f>投入係数!BW26*手順⑤!BW$123</f>
        <v>0</v>
      </c>
      <c r="BX26" s="225">
        <f>投入係数!BX26*手順⑤!BX$123</f>
        <v>0</v>
      </c>
      <c r="BY26" s="225">
        <f>投入係数!BY26*手順⑤!BY$123</f>
        <v>0</v>
      </c>
      <c r="BZ26" s="225">
        <f>投入係数!BZ26*手順⑤!BZ$123</f>
        <v>0</v>
      </c>
      <c r="CA26" s="225">
        <f>投入係数!CA26*手順⑤!CA$123</f>
        <v>0</v>
      </c>
      <c r="CB26" s="225">
        <f>投入係数!CB26*手順⑤!CB$123</f>
        <v>0</v>
      </c>
      <c r="CC26" s="225">
        <f>投入係数!CC26*手順⑤!CC$123</f>
        <v>0</v>
      </c>
      <c r="CD26" s="225">
        <f>投入係数!CD26*手順⑤!CD$123</f>
        <v>0</v>
      </c>
      <c r="CE26" s="225">
        <f>投入係数!CE26*手順⑤!CE$123</f>
        <v>0</v>
      </c>
      <c r="CF26" s="225">
        <f>投入係数!CF26*手順⑤!CF$123</f>
        <v>0</v>
      </c>
      <c r="CG26" s="225">
        <f>投入係数!CG26*手順⑤!CG$123</f>
        <v>0</v>
      </c>
      <c r="CH26" s="225">
        <f>投入係数!CH26*手順⑤!CH$123</f>
        <v>0</v>
      </c>
      <c r="CI26" s="225">
        <f>投入係数!CI26*手順⑤!CI$123</f>
        <v>0</v>
      </c>
      <c r="CJ26" s="225">
        <f>投入係数!CJ26*手順⑤!CJ$123</f>
        <v>0</v>
      </c>
      <c r="CK26" s="225">
        <f>投入係数!CK26*手順⑤!CK$123</f>
        <v>0</v>
      </c>
      <c r="CL26" s="225">
        <f>投入係数!CL26*手順⑤!CL$123</f>
        <v>0</v>
      </c>
      <c r="CM26" s="225">
        <f>投入係数!CM26*手順⑤!CM$123</f>
        <v>0</v>
      </c>
      <c r="CN26" s="225">
        <f>投入係数!CN26*手順⑤!CN$123</f>
        <v>0</v>
      </c>
      <c r="CO26" s="225">
        <f>投入係数!CO26*手順⑤!CO$123</f>
        <v>0</v>
      </c>
      <c r="CP26" s="225">
        <f>投入係数!CP26*手順⑤!CP$123</f>
        <v>0</v>
      </c>
      <c r="CQ26" s="225">
        <f>投入係数!CQ26*手順⑤!CQ$123</f>
        <v>0</v>
      </c>
      <c r="CR26" s="225">
        <f>投入係数!CR26*手順⑤!CR$123</f>
        <v>0</v>
      </c>
      <c r="CS26" s="225">
        <f>投入係数!CS26*手順⑤!CS$123</f>
        <v>0</v>
      </c>
      <c r="CT26" s="225">
        <f>投入係数!CT26*手順⑤!CT$123</f>
        <v>0</v>
      </c>
      <c r="CU26" s="225">
        <f>投入係数!CU26*手順⑤!CU$123</f>
        <v>0</v>
      </c>
      <c r="CV26" s="225">
        <f>投入係数!CV26*手順⑤!CV$123</f>
        <v>0</v>
      </c>
      <c r="CW26" s="225">
        <f>投入係数!CW26*手順⑤!CW$123</f>
        <v>0</v>
      </c>
      <c r="CX26" s="225">
        <f>投入係数!CX26*手順⑤!CX$123</f>
        <v>0</v>
      </c>
      <c r="CY26" s="225">
        <f>投入係数!CY26*手順⑤!CY$123</f>
        <v>0</v>
      </c>
      <c r="CZ26" s="225">
        <f>投入係数!CZ26*手順⑤!CZ$123</f>
        <v>0</v>
      </c>
      <c r="DA26" s="225">
        <f>投入係数!DA26*手順⑤!DA$123</f>
        <v>0</v>
      </c>
      <c r="DB26" s="225">
        <f>投入係数!DB26*手順⑤!DB$123</f>
        <v>0</v>
      </c>
      <c r="DC26" s="225">
        <f>投入係数!DC26*手順⑤!DC$123</f>
        <v>0</v>
      </c>
      <c r="DD26" s="225">
        <f>投入係数!DD26*手順⑤!DD$123</f>
        <v>0</v>
      </c>
      <c r="DE26" s="225">
        <f>投入係数!DE26*手順⑤!DE$123</f>
        <v>0</v>
      </c>
      <c r="DF26" s="225">
        <f>投入係数!DF26*手順⑤!DF$123</f>
        <v>0</v>
      </c>
      <c r="DG26" s="225">
        <f>投入係数!DG26*手順⑤!DG$123</f>
        <v>0</v>
      </c>
      <c r="DH26" s="175">
        <f t="shared" si="0"/>
        <v>0</v>
      </c>
    </row>
    <row r="27" spans="2:112" ht="24.75" customHeight="1">
      <c r="B27" s="70" t="s">
        <v>500</v>
      </c>
      <c r="C27" s="252" t="s">
        <v>742</v>
      </c>
      <c r="D27" s="225">
        <f>投入係数!D27*手順⑤!D$123</f>
        <v>0</v>
      </c>
      <c r="E27" s="225">
        <f>投入係数!E27*手順⑤!E$123</f>
        <v>0</v>
      </c>
      <c r="F27" s="225">
        <f>投入係数!F27*手順⑤!F$123</f>
        <v>0</v>
      </c>
      <c r="G27" s="225">
        <f>投入係数!G27*手順⑤!G$123</f>
        <v>0</v>
      </c>
      <c r="H27" s="225">
        <f>投入係数!H27*手順⑤!H$123</f>
        <v>0</v>
      </c>
      <c r="I27" s="225">
        <f>投入係数!I27*手順⑤!I$123</f>
        <v>0</v>
      </c>
      <c r="J27" s="225">
        <f>投入係数!J27*手順⑤!J$123</f>
        <v>0</v>
      </c>
      <c r="K27" s="225">
        <f>投入係数!K27*手順⑤!K$123</f>
        <v>0</v>
      </c>
      <c r="L27" s="225">
        <f>投入係数!L27*手順⑤!L$123</f>
        <v>0</v>
      </c>
      <c r="M27" s="225">
        <f>投入係数!M27*手順⑤!M$123</f>
        <v>0</v>
      </c>
      <c r="N27" s="225">
        <f>投入係数!N27*手順⑤!N$123</f>
        <v>0</v>
      </c>
      <c r="O27" s="225">
        <f>投入係数!O27*手順⑤!O$123</f>
        <v>0</v>
      </c>
      <c r="P27" s="225">
        <f>投入係数!P27*手順⑤!P$123</f>
        <v>0</v>
      </c>
      <c r="Q27" s="225">
        <f>投入係数!Q27*手順⑤!Q$123</f>
        <v>0</v>
      </c>
      <c r="R27" s="225">
        <f>投入係数!R27*手順⑤!R$123</f>
        <v>0</v>
      </c>
      <c r="S27" s="225">
        <f>投入係数!S27*手順⑤!S$123</f>
        <v>0</v>
      </c>
      <c r="T27" s="225">
        <f>投入係数!T27*手順⑤!T$123</f>
        <v>0</v>
      </c>
      <c r="U27" s="225">
        <f>投入係数!U27*手順⑤!U$123</f>
        <v>0</v>
      </c>
      <c r="V27" s="225">
        <f>投入係数!V27*手順⑤!V$123</f>
        <v>0</v>
      </c>
      <c r="W27" s="225">
        <f>投入係数!W27*手順⑤!W$123</f>
        <v>0</v>
      </c>
      <c r="X27" s="225">
        <f>投入係数!X27*手順⑤!X$123</f>
        <v>0</v>
      </c>
      <c r="Y27" s="225">
        <f>投入係数!Y27*手順⑤!Y$123</f>
        <v>0</v>
      </c>
      <c r="Z27" s="225">
        <f>投入係数!Z27*手順⑤!Z$123</f>
        <v>0</v>
      </c>
      <c r="AA27" s="225">
        <f>投入係数!AA27*手順⑤!AA$123</f>
        <v>0</v>
      </c>
      <c r="AB27" s="225">
        <f>投入係数!AB27*手順⑤!AB$123</f>
        <v>0</v>
      </c>
      <c r="AC27" s="225">
        <f>投入係数!AC27*手順⑤!AC$123</f>
        <v>0</v>
      </c>
      <c r="AD27" s="225">
        <f>投入係数!AD27*手順⑤!AD$123</f>
        <v>0</v>
      </c>
      <c r="AE27" s="225">
        <f>投入係数!AE27*手順⑤!AE$123</f>
        <v>0</v>
      </c>
      <c r="AF27" s="225">
        <f>投入係数!AF27*手順⑤!AF$123</f>
        <v>0</v>
      </c>
      <c r="AG27" s="225">
        <f>投入係数!AG27*手順⑤!AG$123</f>
        <v>0</v>
      </c>
      <c r="AH27" s="225">
        <f>投入係数!AH27*手順⑤!AH$123</f>
        <v>0</v>
      </c>
      <c r="AI27" s="225">
        <f>投入係数!AI27*手順⑤!AI$123</f>
        <v>0</v>
      </c>
      <c r="AJ27" s="225">
        <f>投入係数!AJ27*手順⑤!AJ$123</f>
        <v>0</v>
      </c>
      <c r="AK27" s="225">
        <f>投入係数!AK27*手順⑤!AK$123</f>
        <v>0</v>
      </c>
      <c r="AL27" s="225">
        <f>投入係数!AL27*手順⑤!AL$123</f>
        <v>0</v>
      </c>
      <c r="AM27" s="225">
        <f>投入係数!AM27*手順⑤!AM$123</f>
        <v>0</v>
      </c>
      <c r="AN27" s="225">
        <f>投入係数!AN27*手順⑤!AN$123</f>
        <v>0</v>
      </c>
      <c r="AO27" s="225">
        <f>投入係数!AO27*手順⑤!AO$123</f>
        <v>0</v>
      </c>
      <c r="AP27" s="225">
        <f>投入係数!AP27*手順⑤!AP$123</f>
        <v>0</v>
      </c>
      <c r="AQ27" s="225">
        <f>投入係数!AQ27*手順⑤!AQ$123</f>
        <v>0</v>
      </c>
      <c r="AR27" s="225">
        <f>投入係数!AR27*手順⑤!AR$123</f>
        <v>0</v>
      </c>
      <c r="AS27" s="225">
        <f>投入係数!AS27*手順⑤!AS$123</f>
        <v>0</v>
      </c>
      <c r="AT27" s="225">
        <f>投入係数!AT27*手順⑤!AT$123</f>
        <v>0</v>
      </c>
      <c r="AU27" s="225">
        <f>投入係数!AU27*手順⑤!AU$123</f>
        <v>0</v>
      </c>
      <c r="AV27" s="225">
        <f>投入係数!AV27*手順⑤!AV$123</f>
        <v>0</v>
      </c>
      <c r="AW27" s="225">
        <f>投入係数!AW27*手順⑤!AW$123</f>
        <v>0</v>
      </c>
      <c r="AX27" s="225">
        <f>投入係数!AX27*手順⑤!AX$123</f>
        <v>0</v>
      </c>
      <c r="AY27" s="225">
        <f>投入係数!AY27*手順⑤!AY$123</f>
        <v>0</v>
      </c>
      <c r="AZ27" s="225">
        <f>投入係数!AZ27*手順⑤!AZ$123</f>
        <v>0</v>
      </c>
      <c r="BA27" s="225">
        <f>投入係数!BA27*手順⑤!BA$123</f>
        <v>0</v>
      </c>
      <c r="BB27" s="225">
        <f>投入係数!BB27*手順⑤!BB$123</f>
        <v>0</v>
      </c>
      <c r="BC27" s="225">
        <f>投入係数!BC27*手順⑤!BC$123</f>
        <v>0</v>
      </c>
      <c r="BD27" s="225">
        <f>投入係数!BD27*手順⑤!BD$123</f>
        <v>0</v>
      </c>
      <c r="BE27" s="225">
        <f>投入係数!BE27*手順⑤!BE$123</f>
        <v>0</v>
      </c>
      <c r="BF27" s="225">
        <f>投入係数!BF27*手順⑤!BF$123</f>
        <v>0</v>
      </c>
      <c r="BG27" s="225">
        <f>投入係数!BG27*手順⑤!BG$123</f>
        <v>0</v>
      </c>
      <c r="BH27" s="225">
        <f>投入係数!BH27*手順⑤!BH$123</f>
        <v>0</v>
      </c>
      <c r="BI27" s="225">
        <f>投入係数!BI27*手順⑤!BI$123</f>
        <v>0</v>
      </c>
      <c r="BJ27" s="225">
        <f>投入係数!BJ27*手順⑤!BJ$123</f>
        <v>0</v>
      </c>
      <c r="BK27" s="225">
        <f>投入係数!BK27*手順⑤!BK$123</f>
        <v>0</v>
      </c>
      <c r="BL27" s="225">
        <f>投入係数!BL27*手順⑤!BL$123</f>
        <v>0</v>
      </c>
      <c r="BM27" s="225">
        <f>投入係数!BM27*手順⑤!BM$123</f>
        <v>0</v>
      </c>
      <c r="BN27" s="225">
        <f>投入係数!BN27*手順⑤!BN$123</f>
        <v>0</v>
      </c>
      <c r="BO27" s="225">
        <f>投入係数!BO27*手順⑤!BO$123</f>
        <v>0</v>
      </c>
      <c r="BP27" s="225">
        <f>投入係数!BP27*手順⑤!BP$123</f>
        <v>0</v>
      </c>
      <c r="BQ27" s="225">
        <f>投入係数!BQ27*手順⑤!BQ$123</f>
        <v>0</v>
      </c>
      <c r="BR27" s="225">
        <f>投入係数!BR27*手順⑤!BR$123</f>
        <v>0</v>
      </c>
      <c r="BS27" s="225">
        <f>投入係数!BS27*手順⑤!BS$123</f>
        <v>0</v>
      </c>
      <c r="BT27" s="225">
        <f>投入係数!BT27*手順⑤!BT$123</f>
        <v>0</v>
      </c>
      <c r="BU27" s="225">
        <f>投入係数!BU27*手順⑤!BU$123</f>
        <v>0</v>
      </c>
      <c r="BV27" s="225">
        <f>投入係数!BV27*手順⑤!BV$123</f>
        <v>0</v>
      </c>
      <c r="BW27" s="225">
        <f>投入係数!BW27*手順⑤!BW$123</f>
        <v>0</v>
      </c>
      <c r="BX27" s="225">
        <f>投入係数!BX27*手順⑤!BX$123</f>
        <v>0</v>
      </c>
      <c r="BY27" s="225">
        <f>投入係数!BY27*手順⑤!BY$123</f>
        <v>0</v>
      </c>
      <c r="BZ27" s="225">
        <f>投入係数!BZ27*手順⑤!BZ$123</f>
        <v>0</v>
      </c>
      <c r="CA27" s="225">
        <f>投入係数!CA27*手順⑤!CA$123</f>
        <v>0</v>
      </c>
      <c r="CB27" s="225">
        <f>投入係数!CB27*手順⑤!CB$123</f>
        <v>0</v>
      </c>
      <c r="CC27" s="225">
        <f>投入係数!CC27*手順⑤!CC$123</f>
        <v>0</v>
      </c>
      <c r="CD27" s="225">
        <f>投入係数!CD27*手順⑤!CD$123</f>
        <v>0</v>
      </c>
      <c r="CE27" s="225">
        <f>投入係数!CE27*手順⑤!CE$123</f>
        <v>0</v>
      </c>
      <c r="CF27" s="225">
        <f>投入係数!CF27*手順⑤!CF$123</f>
        <v>0</v>
      </c>
      <c r="CG27" s="225">
        <f>投入係数!CG27*手順⑤!CG$123</f>
        <v>0</v>
      </c>
      <c r="CH27" s="225">
        <f>投入係数!CH27*手順⑤!CH$123</f>
        <v>0</v>
      </c>
      <c r="CI27" s="225">
        <f>投入係数!CI27*手順⑤!CI$123</f>
        <v>0</v>
      </c>
      <c r="CJ27" s="225">
        <f>投入係数!CJ27*手順⑤!CJ$123</f>
        <v>0</v>
      </c>
      <c r="CK27" s="225">
        <f>投入係数!CK27*手順⑤!CK$123</f>
        <v>0</v>
      </c>
      <c r="CL27" s="225">
        <f>投入係数!CL27*手順⑤!CL$123</f>
        <v>0</v>
      </c>
      <c r="CM27" s="225">
        <f>投入係数!CM27*手順⑤!CM$123</f>
        <v>0</v>
      </c>
      <c r="CN27" s="225">
        <f>投入係数!CN27*手順⑤!CN$123</f>
        <v>0</v>
      </c>
      <c r="CO27" s="225">
        <f>投入係数!CO27*手順⑤!CO$123</f>
        <v>0</v>
      </c>
      <c r="CP27" s="225">
        <f>投入係数!CP27*手順⑤!CP$123</f>
        <v>0</v>
      </c>
      <c r="CQ27" s="225">
        <f>投入係数!CQ27*手順⑤!CQ$123</f>
        <v>0</v>
      </c>
      <c r="CR27" s="225">
        <f>投入係数!CR27*手順⑤!CR$123</f>
        <v>0</v>
      </c>
      <c r="CS27" s="225">
        <f>投入係数!CS27*手順⑤!CS$123</f>
        <v>0</v>
      </c>
      <c r="CT27" s="225">
        <f>投入係数!CT27*手順⑤!CT$123</f>
        <v>0</v>
      </c>
      <c r="CU27" s="225">
        <f>投入係数!CU27*手順⑤!CU$123</f>
        <v>0</v>
      </c>
      <c r="CV27" s="225">
        <f>投入係数!CV27*手順⑤!CV$123</f>
        <v>0</v>
      </c>
      <c r="CW27" s="225">
        <f>投入係数!CW27*手順⑤!CW$123</f>
        <v>0</v>
      </c>
      <c r="CX27" s="225">
        <f>投入係数!CX27*手順⑤!CX$123</f>
        <v>0</v>
      </c>
      <c r="CY27" s="225">
        <f>投入係数!CY27*手順⑤!CY$123</f>
        <v>0</v>
      </c>
      <c r="CZ27" s="225">
        <f>投入係数!CZ27*手順⑤!CZ$123</f>
        <v>0</v>
      </c>
      <c r="DA27" s="225">
        <f>投入係数!DA27*手順⑤!DA$123</f>
        <v>0</v>
      </c>
      <c r="DB27" s="225">
        <f>投入係数!DB27*手順⑤!DB$123</f>
        <v>0</v>
      </c>
      <c r="DC27" s="225">
        <f>投入係数!DC27*手順⑤!DC$123</f>
        <v>0</v>
      </c>
      <c r="DD27" s="225">
        <f>投入係数!DD27*手順⑤!DD$123</f>
        <v>0</v>
      </c>
      <c r="DE27" s="225">
        <f>投入係数!DE27*手順⑤!DE$123</f>
        <v>0</v>
      </c>
      <c r="DF27" s="225">
        <f>投入係数!DF27*手順⑤!DF$123</f>
        <v>0</v>
      </c>
      <c r="DG27" s="225">
        <f>投入係数!DG27*手順⑤!DG$123</f>
        <v>0</v>
      </c>
      <c r="DH27" s="175">
        <f t="shared" si="0"/>
        <v>0</v>
      </c>
    </row>
    <row r="28" spans="2:112" ht="12" customHeight="1">
      <c r="B28" s="70" t="s">
        <v>501</v>
      </c>
      <c r="C28" s="252" t="s">
        <v>631</v>
      </c>
      <c r="D28" s="225">
        <f>投入係数!D28*手順⑤!D$123</f>
        <v>0</v>
      </c>
      <c r="E28" s="225">
        <f>投入係数!E28*手順⑤!E$123</f>
        <v>0</v>
      </c>
      <c r="F28" s="225">
        <f>投入係数!F28*手順⑤!F$123</f>
        <v>0</v>
      </c>
      <c r="G28" s="225">
        <f>投入係数!G28*手順⑤!G$123</f>
        <v>0</v>
      </c>
      <c r="H28" s="225">
        <f>投入係数!H28*手順⑤!H$123</f>
        <v>0</v>
      </c>
      <c r="I28" s="225">
        <f>投入係数!I28*手順⑤!I$123</f>
        <v>0</v>
      </c>
      <c r="J28" s="225">
        <f>投入係数!J28*手順⑤!J$123</f>
        <v>0</v>
      </c>
      <c r="K28" s="225">
        <f>投入係数!K28*手順⑤!K$123</f>
        <v>0</v>
      </c>
      <c r="L28" s="225">
        <f>投入係数!L28*手順⑤!L$123</f>
        <v>0</v>
      </c>
      <c r="M28" s="225">
        <f>投入係数!M28*手順⑤!M$123</f>
        <v>0</v>
      </c>
      <c r="N28" s="225">
        <f>投入係数!N28*手順⑤!N$123</f>
        <v>0</v>
      </c>
      <c r="O28" s="225">
        <f>投入係数!O28*手順⑤!O$123</f>
        <v>0</v>
      </c>
      <c r="P28" s="225">
        <f>投入係数!P28*手順⑤!P$123</f>
        <v>0</v>
      </c>
      <c r="Q28" s="225">
        <f>投入係数!Q28*手順⑤!Q$123</f>
        <v>0</v>
      </c>
      <c r="R28" s="225">
        <f>投入係数!R28*手順⑤!R$123</f>
        <v>0</v>
      </c>
      <c r="S28" s="225">
        <f>投入係数!S28*手順⑤!S$123</f>
        <v>0</v>
      </c>
      <c r="T28" s="225">
        <f>投入係数!T28*手順⑤!T$123</f>
        <v>0</v>
      </c>
      <c r="U28" s="225">
        <f>投入係数!U28*手順⑤!U$123</f>
        <v>0</v>
      </c>
      <c r="V28" s="225">
        <f>投入係数!V28*手順⑤!V$123</f>
        <v>0</v>
      </c>
      <c r="W28" s="225">
        <f>投入係数!W28*手順⑤!W$123</f>
        <v>0</v>
      </c>
      <c r="X28" s="225">
        <f>投入係数!X28*手順⑤!X$123</f>
        <v>0</v>
      </c>
      <c r="Y28" s="225">
        <f>投入係数!Y28*手順⑤!Y$123</f>
        <v>0</v>
      </c>
      <c r="Z28" s="225">
        <f>投入係数!Z28*手順⑤!Z$123</f>
        <v>0</v>
      </c>
      <c r="AA28" s="225">
        <f>投入係数!AA28*手順⑤!AA$123</f>
        <v>0</v>
      </c>
      <c r="AB28" s="225">
        <f>投入係数!AB28*手順⑤!AB$123</f>
        <v>0</v>
      </c>
      <c r="AC28" s="225">
        <f>投入係数!AC28*手順⑤!AC$123</f>
        <v>0</v>
      </c>
      <c r="AD28" s="225">
        <f>投入係数!AD28*手順⑤!AD$123</f>
        <v>0</v>
      </c>
      <c r="AE28" s="225">
        <f>投入係数!AE28*手順⑤!AE$123</f>
        <v>0</v>
      </c>
      <c r="AF28" s="225">
        <f>投入係数!AF28*手順⑤!AF$123</f>
        <v>0</v>
      </c>
      <c r="AG28" s="225">
        <f>投入係数!AG28*手順⑤!AG$123</f>
        <v>0</v>
      </c>
      <c r="AH28" s="225">
        <f>投入係数!AH28*手順⑤!AH$123</f>
        <v>0</v>
      </c>
      <c r="AI28" s="225">
        <f>投入係数!AI28*手順⑤!AI$123</f>
        <v>0</v>
      </c>
      <c r="AJ28" s="225">
        <f>投入係数!AJ28*手順⑤!AJ$123</f>
        <v>0</v>
      </c>
      <c r="AK28" s="225">
        <f>投入係数!AK28*手順⑤!AK$123</f>
        <v>0</v>
      </c>
      <c r="AL28" s="225">
        <f>投入係数!AL28*手順⑤!AL$123</f>
        <v>0</v>
      </c>
      <c r="AM28" s="225">
        <f>投入係数!AM28*手順⑤!AM$123</f>
        <v>0</v>
      </c>
      <c r="AN28" s="225">
        <f>投入係数!AN28*手順⑤!AN$123</f>
        <v>0</v>
      </c>
      <c r="AO28" s="225">
        <f>投入係数!AO28*手順⑤!AO$123</f>
        <v>0</v>
      </c>
      <c r="AP28" s="225">
        <f>投入係数!AP28*手順⑤!AP$123</f>
        <v>0</v>
      </c>
      <c r="AQ28" s="225">
        <f>投入係数!AQ28*手順⑤!AQ$123</f>
        <v>0</v>
      </c>
      <c r="AR28" s="225">
        <f>投入係数!AR28*手順⑤!AR$123</f>
        <v>0</v>
      </c>
      <c r="AS28" s="225">
        <f>投入係数!AS28*手順⑤!AS$123</f>
        <v>0</v>
      </c>
      <c r="AT28" s="225">
        <f>投入係数!AT28*手順⑤!AT$123</f>
        <v>0</v>
      </c>
      <c r="AU28" s="225">
        <f>投入係数!AU28*手順⑤!AU$123</f>
        <v>0</v>
      </c>
      <c r="AV28" s="225">
        <f>投入係数!AV28*手順⑤!AV$123</f>
        <v>0</v>
      </c>
      <c r="AW28" s="225">
        <f>投入係数!AW28*手順⑤!AW$123</f>
        <v>0</v>
      </c>
      <c r="AX28" s="225">
        <f>投入係数!AX28*手順⑤!AX$123</f>
        <v>0</v>
      </c>
      <c r="AY28" s="225">
        <f>投入係数!AY28*手順⑤!AY$123</f>
        <v>0</v>
      </c>
      <c r="AZ28" s="225">
        <f>投入係数!AZ28*手順⑤!AZ$123</f>
        <v>0</v>
      </c>
      <c r="BA28" s="225">
        <f>投入係数!BA28*手順⑤!BA$123</f>
        <v>0</v>
      </c>
      <c r="BB28" s="225">
        <f>投入係数!BB28*手順⑤!BB$123</f>
        <v>0</v>
      </c>
      <c r="BC28" s="225">
        <f>投入係数!BC28*手順⑤!BC$123</f>
        <v>0</v>
      </c>
      <c r="BD28" s="225">
        <f>投入係数!BD28*手順⑤!BD$123</f>
        <v>0</v>
      </c>
      <c r="BE28" s="225">
        <f>投入係数!BE28*手順⑤!BE$123</f>
        <v>0</v>
      </c>
      <c r="BF28" s="225">
        <f>投入係数!BF28*手順⑤!BF$123</f>
        <v>0</v>
      </c>
      <c r="BG28" s="225">
        <f>投入係数!BG28*手順⑤!BG$123</f>
        <v>0</v>
      </c>
      <c r="BH28" s="225">
        <f>投入係数!BH28*手順⑤!BH$123</f>
        <v>0</v>
      </c>
      <c r="BI28" s="225">
        <f>投入係数!BI28*手順⑤!BI$123</f>
        <v>0</v>
      </c>
      <c r="BJ28" s="225">
        <f>投入係数!BJ28*手順⑤!BJ$123</f>
        <v>0</v>
      </c>
      <c r="BK28" s="225">
        <f>投入係数!BK28*手順⑤!BK$123</f>
        <v>0</v>
      </c>
      <c r="BL28" s="225">
        <f>投入係数!BL28*手順⑤!BL$123</f>
        <v>0</v>
      </c>
      <c r="BM28" s="225">
        <f>投入係数!BM28*手順⑤!BM$123</f>
        <v>0</v>
      </c>
      <c r="BN28" s="225">
        <f>投入係数!BN28*手順⑤!BN$123</f>
        <v>0</v>
      </c>
      <c r="BO28" s="225">
        <f>投入係数!BO28*手順⑤!BO$123</f>
        <v>0</v>
      </c>
      <c r="BP28" s="225">
        <f>投入係数!BP28*手順⑤!BP$123</f>
        <v>0</v>
      </c>
      <c r="BQ28" s="225">
        <f>投入係数!BQ28*手順⑤!BQ$123</f>
        <v>0</v>
      </c>
      <c r="BR28" s="225">
        <f>投入係数!BR28*手順⑤!BR$123</f>
        <v>0</v>
      </c>
      <c r="BS28" s="225">
        <f>投入係数!BS28*手順⑤!BS$123</f>
        <v>0</v>
      </c>
      <c r="BT28" s="225">
        <f>投入係数!BT28*手順⑤!BT$123</f>
        <v>0</v>
      </c>
      <c r="BU28" s="225">
        <f>投入係数!BU28*手順⑤!BU$123</f>
        <v>0</v>
      </c>
      <c r="BV28" s="225">
        <f>投入係数!BV28*手順⑤!BV$123</f>
        <v>0</v>
      </c>
      <c r="BW28" s="225">
        <f>投入係数!BW28*手順⑤!BW$123</f>
        <v>0</v>
      </c>
      <c r="BX28" s="225">
        <f>投入係数!BX28*手順⑤!BX$123</f>
        <v>0</v>
      </c>
      <c r="BY28" s="225">
        <f>投入係数!BY28*手順⑤!BY$123</f>
        <v>0</v>
      </c>
      <c r="BZ28" s="225">
        <f>投入係数!BZ28*手順⑤!BZ$123</f>
        <v>0</v>
      </c>
      <c r="CA28" s="225">
        <f>投入係数!CA28*手順⑤!CA$123</f>
        <v>0</v>
      </c>
      <c r="CB28" s="225">
        <f>投入係数!CB28*手順⑤!CB$123</f>
        <v>0</v>
      </c>
      <c r="CC28" s="225">
        <f>投入係数!CC28*手順⑤!CC$123</f>
        <v>0</v>
      </c>
      <c r="CD28" s="225">
        <f>投入係数!CD28*手順⑤!CD$123</f>
        <v>0</v>
      </c>
      <c r="CE28" s="225">
        <f>投入係数!CE28*手順⑤!CE$123</f>
        <v>0</v>
      </c>
      <c r="CF28" s="225">
        <f>投入係数!CF28*手順⑤!CF$123</f>
        <v>0</v>
      </c>
      <c r="CG28" s="225">
        <f>投入係数!CG28*手順⑤!CG$123</f>
        <v>0</v>
      </c>
      <c r="CH28" s="225">
        <f>投入係数!CH28*手順⑤!CH$123</f>
        <v>0</v>
      </c>
      <c r="CI28" s="225">
        <f>投入係数!CI28*手順⑤!CI$123</f>
        <v>0</v>
      </c>
      <c r="CJ28" s="225">
        <f>投入係数!CJ28*手順⑤!CJ$123</f>
        <v>0</v>
      </c>
      <c r="CK28" s="225">
        <f>投入係数!CK28*手順⑤!CK$123</f>
        <v>0</v>
      </c>
      <c r="CL28" s="225">
        <f>投入係数!CL28*手順⑤!CL$123</f>
        <v>0</v>
      </c>
      <c r="CM28" s="225">
        <f>投入係数!CM28*手順⑤!CM$123</f>
        <v>0</v>
      </c>
      <c r="CN28" s="225">
        <f>投入係数!CN28*手順⑤!CN$123</f>
        <v>0</v>
      </c>
      <c r="CO28" s="225">
        <f>投入係数!CO28*手順⑤!CO$123</f>
        <v>0</v>
      </c>
      <c r="CP28" s="225">
        <f>投入係数!CP28*手順⑤!CP$123</f>
        <v>0</v>
      </c>
      <c r="CQ28" s="225">
        <f>投入係数!CQ28*手順⑤!CQ$123</f>
        <v>0</v>
      </c>
      <c r="CR28" s="225">
        <f>投入係数!CR28*手順⑤!CR$123</f>
        <v>0</v>
      </c>
      <c r="CS28" s="225">
        <f>投入係数!CS28*手順⑤!CS$123</f>
        <v>0</v>
      </c>
      <c r="CT28" s="225">
        <f>投入係数!CT28*手順⑤!CT$123</f>
        <v>0</v>
      </c>
      <c r="CU28" s="225">
        <f>投入係数!CU28*手順⑤!CU$123</f>
        <v>0</v>
      </c>
      <c r="CV28" s="225">
        <f>投入係数!CV28*手順⑤!CV$123</f>
        <v>0</v>
      </c>
      <c r="CW28" s="225">
        <f>投入係数!CW28*手順⑤!CW$123</f>
        <v>0</v>
      </c>
      <c r="CX28" s="225">
        <f>投入係数!CX28*手順⑤!CX$123</f>
        <v>0</v>
      </c>
      <c r="CY28" s="225">
        <f>投入係数!CY28*手順⑤!CY$123</f>
        <v>0</v>
      </c>
      <c r="CZ28" s="225">
        <f>投入係数!CZ28*手順⑤!CZ$123</f>
        <v>0</v>
      </c>
      <c r="DA28" s="225">
        <f>投入係数!DA28*手順⑤!DA$123</f>
        <v>0</v>
      </c>
      <c r="DB28" s="225">
        <f>投入係数!DB28*手順⑤!DB$123</f>
        <v>0</v>
      </c>
      <c r="DC28" s="225">
        <f>投入係数!DC28*手順⑤!DC$123</f>
        <v>0</v>
      </c>
      <c r="DD28" s="225">
        <f>投入係数!DD28*手順⑤!DD$123</f>
        <v>0</v>
      </c>
      <c r="DE28" s="225">
        <f>投入係数!DE28*手順⑤!DE$123</f>
        <v>0</v>
      </c>
      <c r="DF28" s="225">
        <f>投入係数!DF28*手順⑤!DF$123</f>
        <v>0</v>
      </c>
      <c r="DG28" s="225">
        <f>投入係数!DG28*手順⑤!DG$123</f>
        <v>0</v>
      </c>
      <c r="DH28" s="175">
        <f t="shared" si="0"/>
        <v>0</v>
      </c>
    </row>
    <row r="29" spans="2:112" ht="12" customHeight="1">
      <c r="B29" s="70" t="s">
        <v>502</v>
      </c>
      <c r="C29" s="252" t="s">
        <v>632</v>
      </c>
      <c r="D29" s="225">
        <f>投入係数!D29*手順⑤!D$123</f>
        <v>0</v>
      </c>
      <c r="E29" s="225">
        <f>投入係数!E29*手順⑤!E$123</f>
        <v>0</v>
      </c>
      <c r="F29" s="225">
        <f>投入係数!F29*手順⑤!F$123</f>
        <v>0</v>
      </c>
      <c r="G29" s="225">
        <f>投入係数!G29*手順⑤!G$123</f>
        <v>0</v>
      </c>
      <c r="H29" s="225">
        <f>投入係数!H29*手順⑤!H$123</f>
        <v>0</v>
      </c>
      <c r="I29" s="225">
        <f>投入係数!I29*手順⑤!I$123</f>
        <v>0</v>
      </c>
      <c r="J29" s="225">
        <f>投入係数!J29*手順⑤!J$123</f>
        <v>0</v>
      </c>
      <c r="K29" s="225">
        <f>投入係数!K29*手順⑤!K$123</f>
        <v>0</v>
      </c>
      <c r="L29" s="225">
        <f>投入係数!L29*手順⑤!L$123</f>
        <v>0</v>
      </c>
      <c r="M29" s="225">
        <f>投入係数!M29*手順⑤!M$123</f>
        <v>0</v>
      </c>
      <c r="N29" s="225">
        <f>投入係数!N29*手順⑤!N$123</f>
        <v>0</v>
      </c>
      <c r="O29" s="225">
        <f>投入係数!O29*手順⑤!O$123</f>
        <v>0</v>
      </c>
      <c r="P29" s="225">
        <f>投入係数!P29*手順⑤!P$123</f>
        <v>0</v>
      </c>
      <c r="Q29" s="225">
        <f>投入係数!Q29*手順⑤!Q$123</f>
        <v>0</v>
      </c>
      <c r="R29" s="225">
        <f>投入係数!R29*手順⑤!R$123</f>
        <v>0</v>
      </c>
      <c r="S29" s="225">
        <f>投入係数!S29*手順⑤!S$123</f>
        <v>0</v>
      </c>
      <c r="T29" s="225">
        <f>投入係数!T29*手順⑤!T$123</f>
        <v>0</v>
      </c>
      <c r="U29" s="225">
        <f>投入係数!U29*手順⑤!U$123</f>
        <v>0</v>
      </c>
      <c r="V29" s="225">
        <f>投入係数!V29*手順⑤!V$123</f>
        <v>0</v>
      </c>
      <c r="W29" s="225">
        <f>投入係数!W29*手順⑤!W$123</f>
        <v>0</v>
      </c>
      <c r="X29" s="225">
        <f>投入係数!X29*手順⑤!X$123</f>
        <v>0</v>
      </c>
      <c r="Y29" s="225">
        <f>投入係数!Y29*手順⑤!Y$123</f>
        <v>0</v>
      </c>
      <c r="Z29" s="225">
        <f>投入係数!Z29*手順⑤!Z$123</f>
        <v>0</v>
      </c>
      <c r="AA29" s="225">
        <f>投入係数!AA29*手順⑤!AA$123</f>
        <v>0</v>
      </c>
      <c r="AB29" s="225">
        <f>投入係数!AB29*手順⑤!AB$123</f>
        <v>0</v>
      </c>
      <c r="AC29" s="225">
        <f>投入係数!AC29*手順⑤!AC$123</f>
        <v>0</v>
      </c>
      <c r="AD29" s="225">
        <f>投入係数!AD29*手順⑤!AD$123</f>
        <v>0</v>
      </c>
      <c r="AE29" s="225">
        <f>投入係数!AE29*手順⑤!AE$123</f>
        <v>0</v>
      </c>
      <c r="AF29" s="225">
        <f>投入係数!AF29*手順⑤!AF$123</f>
        <v>0</v>
      </c>
      <c r="AG29" s="225">
        <f>投入係数!AG29*手順⑤!AG$123</f>
        <v>0</v>
      </c>
      <c r="AH29" s="225">
        <f>投入係数!AH29*手順⑤!AH$123</f>
        <v>0</v>
      </c>
      <c r="AI29" s="225">
        <f>投入係数!AI29*手順⑤!AI$123</f>
        <v>0</v>
      </c>
      <c r="AJ29" s="225">
        <f>投入係数!AJ29*手順⑤!AJ$123</f>
        <v>0</v>
      </c>
      <c r="AK29" s="225">
        <f>投入係数!AK29*手順⑤!AK$123</f>
        <v>0</v>
      </c>
      <c r="AL29" s="225">
        <f>投入係数!AL29*手順⑤!AL$123</f>
        <v>0</v>
      </c>
      <c r="AM29" s="225">
        <f>投入係数!AM29*手順⑤!AM$123</f>
        <v>0</v>
      </c>
      <c r="AN29" s="225">
        <f>投入係数!AN29*手順⑤!AN$123</f>
        <v>0</v>
      </c>
      <c r="AO29" s="225">
        <f>投入係数!AO29*手順⑤!AO$123</f>
        <v>0</v>
      </c>
      <c r="AP29" s="225">
        <f>投入係数!AP29*手順⑤!AP$123</f>
        <v>0</v>
      </c>
      <c r="AQ29" s="225">
        <f>投入係数!AQ29*手順⑤!AQ$123</f>
        <v>0</v>
      </c>
      <c r="AR29" s="225">
        <f>投入係数!AR29*手順⑤!AR$123</f>
        <v>0</v>
      </c>
      <c r="AS29" s="225">
        <f>投入係数!AS29*手順⑤!AS$123</f>
        <v>0</v>
      </c>
      <c r="AT29" s="225">
        <f>投入係数!AT29*手順⑤!AT$123</f>
        <v>0</v>
      </c>
      <c r="AU29" s="225">
        <f>投入係数!AU29*手順⑤!AU$123</f>
        <v>0</v>
      </c>
      <c r="AV29" s="225">
        <f>投入係数!AV29*手順⑤!AV$123</f>
        <v>0</v>
      </c>
      <c r="AW29" s="225">
        <f>投入係数!AW29*手順⑤!AW$123</f>
        <v>0</v>
      </c>
      <c r="AX29" s="225">
        <f>投入係数!AX29*手順⑤!AX$123</f>
        <v>0</v>
      </c>
      <c r="AY29" s="225">
        <f>投入係数!AY29*手順⑤!AY$123</f>
        <v>0</v>
      </c>
      <c r="AZ29" s="225">
        <f>投入係数!AZ29*手順⑤!AZ$123</f>
        <v>0</v>
      </c>
      <c r="BA29" s="225">
        <f>投入係数!BA29*手順⑤!BA$123</f>
        <v>0</v>
      </c>
      <c r="BB29" s="225">
        <f>投入係数!BB29*手順⑤!BB$123</f>
        <v>0</v>
      </c>
      <c r="BC29" s="225">
        <f>投入係数!BC29*手順⑤!BC$123</f>
        <v>0</v>
      </c>
      <c r="BD29" s="225">
        <f>投入係数!BD29*手順⑤!BD$123</f>
        <v>0</v>
      </c>
      <c r="BE29" s="225">
        <f>投入係数!BE29*手順⑤!BE$123</f>
        <v>0</v>
      </c>
      <c r="BF29" s="225">
        <f>投入係数!BF29*手順⑤!BF$123</f>
        <v>0</v>
      </c>
      <c r="BG29" s="225">
        <f>投入係数!BG29*手順⑤!BG$123</f>
        <v>0</v>
      </c>
      <c r="BH29" s="225">
        <f>投入係数!BH29*手順⑤!BH$123</f>
        <v>0</v>
      </c>
      <c r="BI29" s="225">
        <f>投入係数!BI29*手順⑤!BI$123</f>
        <v>0</v>
      </c>
      <c r="BJ29" s="225">
        <f>投入係数!BJ29*手順⑤!BJ$123</f>
        <v>0</v>
      </c>
      <c r="BK29" s="225">
        <f>投入係数!BK29*手順⑤!BK$123</f>
        <v>0</v>
      </c>
      <c r="BL29" s="225">
        <f>投入係数!BL29*手順⑤!BL$123</f>
        <v>0</v>
      </c>
      <c r="BM29" s="225">
        <f>投入係数!BM29*手順⑤!BM$123</f>
        <v>0</v>
      </c>
      <c r="BN29" s="225">
        <f>投入係数!BN29*手順⑤!BN$123</f>
        <v>0</v>
      </c>
      <c r="BO29" s="225">
        <f>投入係数!BO29*手順⑤!BO$123</f>
        <v>0</v>
      </c>
      <c r="BP29" s="225">
        <f>投入係数!BP29*手順⑤!BP$123</f>
        <v>0</v>
      </c>
      <c r="BQ29" s="225">
        <f>投入係数!BQ29*手順⑤!BQ$123</f>
        <v>0</v>
      </c>
      <c r="BR29" s="225">
        <f>投入係数!BR29*手順⑤!BR$123</f>
        <v>0</v>
      </c>
      <c r="BS29" s="225">
        <f>投入係数!BS29*手順⑤!BS$123</f>
        <v>0</v>
      </c>
      <c r="BT29" s="225">
        <f>投入係数!BT29*手順⑤!BT$123</f>
        <v>0</v>
      </c>
      <c r="BU29" s="225">
        <f>投入係数!BU29*手順⑤!BU$123</f>
        <v>0</v>
      </c>
      <c r="BV29" s="225">
        <f>投入係数!BV29*手順⑤!BV$123</f>
        <v>0</v>
      </c>
      <c r="BW29" s="225">
        <f>投入係数!BW29*手順⑤!BW$123</f>
        <v>0</v>
      </c>
      <c r="BX29" s="225">
        <f>投入係数!BX29*手順⑤!BX$123</f>
        <v>0</v>
      </c>
      <c r="BY29" s="225">
        <f>投入係数!BY29*手順⑤!BY$123</f>
        <v>0</v>
      </c>
      <c r="BZ29" s="225">
        <f>投入係数!BZ29*手順⑤!BZ$123</f>
        <v>0</v>
      </c>
      <c r="CA29" s="225">
        <f>投入係数!CA29*手順⑤!CA$123</f>
        <v>0</v>
      </c>
      <c r="CB29" s="225">
        <f>投入係数!CB29*手順⑤!CB$123</f>
        <v>0</v>
      </c>
      <c r="CC29" s="225">
        <f>投入係数!CC29*手順⑤!CC$123</f>
        <v>0</v>
      </c>
      <c r="CD29" s="225">
        <f>投入係数!CD29*手順⑤!CD$123</f>
        <v>0</v>
      </c>
      <c r="CE29" s="225">
        <f>投入係数!CE29*手順⑤!CE$123</f>
        <v>0</v>
      </c>
      <c r="CF29" s="225">
        <f>投入係数!CF29*手順⑤!CF$123</f>
        <v>0</v>
      </c>
      <c r="CG29" s="225">
        <f>投入係数!CG29*手順⑤!CG$123</f>
        <v>0</v>
      </c>
      <c r="CH29" s="225">
        <f>投入係数!CH29*手順⑤!CH$123</f>
        <v>0</v>
      </c>
      <c r="CI29" s="225">
        <f>投入係数!CI29*手順⑤!CI$123</f>
        <v>0</v>
      </c>
      <c r="CJ29" s="225">
        <f>投入係数!CJ29*手順⑤!CJ$123</f>
        <v>0</v>
      </c>
      <c r="CK29" s="225">
        <f>投入係数!CK29*手順⑤!CK$123</f>
        <v>0</v>
      </c>
      <c r="CL29" s="225">
        <f>投入係数!CL29*手順⑤!CL$123</f>
        <v>0</v>
      </c>
      <c r="CM29" s="225">
        <f>投入係数!CM29*手順⑤!CM$123</f>
        <v>0</v>
      </c>
      <c r="CN29" s="225">
        <f>投入係数!CN29*手順⑤!CN$123</f>
        <v>0</v>
      </c>
      <c r="CO29" s="225">
        <f>投入係数!CO29*手順⑤!CO$123</f>
        <v>0</v>
      </c>
      <c r="CP29" s="225">
        <f>投入係数!CP29*手順⑤!CP$123</f>
        <v>0</v>
      </c>
      <c r="CQ29" s="225">
        <f>投入係数!CQ29*手順⑤!CQ$123</f>
        <v>0</v>
      </c>
      <c r="CR29" s="225">
        <f>投入係数!CR29*手順⑤!CR$123</f>
        <v>0</v>
      </c>
      <c r="CS29" s="225">
        <f>投入係数!CS29*手順⑤!CS$123</f>
        <v>0</v>
      </c>
      <c r="CT29" s="225">
        <f>投入係数!CT29*手順⑤!CT$123</f>
        <v>0</v>
      </c>
      <c r="CU29" s="225">
        <f>投入係数!CU29*手順⑤!CU$123</f>
        <v>0</v>
      </c>
      <c r="CV29" s="225">
        <f>投入係数!CV29*手順⑤!CV$123</f>
        <v>0</v>
      </c>
      <c r="CW29" s="225">
        <f>投入係数!CW29*手順⑤!CW$123</f>
        <v>0</v>
      </c>
      <c r="CX29" s="225">
        <f>投入係数!CX29*手順⑤!CX$123</f>
        <v>0</v>
      </c>
      <c r="CY29" s="225">
        <f>投入係数!CY29*手順⑤!CY$123</f>
        <v>0</v>
      </c>
      <c r="CZ29" s="225">
        <f>投入係数!CZ29*手順⑤!CZ$123</f>
        <v>0</v>
      </c>
      <c r="DA29" s="225">
        <f>投入係数!DA29*手順⑤!DA$123</f>
        <v>0</v>
      </c>
      <c r="DB29" s="225">
        <f>投入係数!DB29*手順⑤!DB$123</f>
        <v>0</v>
      </c>
      <c r="DC29" s="225">
        <f>投入係数!DC29*手順⑤!DC$123</f>
        <v>0</v>
      </c>
      <c r="DD29" s="225">
        <f>投入係数!DD29*手順⑤!DD$123</f>
        <v>0</v>
      </c>
      <c r="DE29" s="225">
        <f>投入係数!DE29*手順⑤!DE$123</f>
        <v>0</v>
      </c>
      <c r="DF29" s="225">
        <f>投入係数!DF29*手順⑤!DF$123</f>
        <v>0</v>
      </c>
      <c r="DG29" s="225">
        <f>投入係数!DG29*手順⑤!DG$123</f>
        <v>0</v>
      </c>
      <c r="DH29" s="175">
        <f t="shared" si="0"/>
        <v>0</v>
      </c>
    </row>
    <row r="30" spans="2:112" ht="12" customHeight="1">
      <c r="B30" s="70" t="s">
        <v>503</v>
      </c>
      <c r="C30" s="252" t="s">
        <v>633</v>
      </c>
      <c r="D30" s="225">
        <f>投入係数!D30*手順⑤!D$123</f>
        <v>0</v>
      </c>
      <c r="E30" s="225">
        <f>投入係数!E30*手順⑤!E$123</f>
        <v>0</v>
      </c>
      <c r="F30" s="225">
        <f>投入係数!F30*手順⑤!F$123</f>
        <v>0</v>
      </c>
      <c r="G30" s="225">
        <f>投入係数!G30*手順⑤!G$123</f>
        <v>0</v>
      </c>
      <c r="H30" s="225">
        <f>投入係数!H30*手順⑤!H$123</f>
        <v>0</v>
      </c>
      <c r="I30" s="225">
        <f>投入係数!I30*手順⑤!I$123</f>
        <v>0</v>
      </c>
      <c r="J30" s="225">
        <f>投入係数!J30*手順⑤!J$123</f>
        <v>0</v>
      </c>
      <c r="K30" s="225">
        <f>投入係数!K30*手順⑤!K$123</f>
        <v>0</v>
      </c>
      <c r="L30" s="225">
        <f>投入係数!L30*手順⑤!L$123</f>
        <v>0</v>
      </c>
      <c r="M30" s="225">
        <f>投入係数!M30*手順⑤!M$123</f>
        <v>0</v>
      </c>
      <c r="N30" s="225">
        <f>投入係数!N30*手順⑤!N$123</f>
        <v>0</v>
      </c>
      <c r="O30" s="225">
        <f>投入係数!O30*手順⑤!O$123</f>
        <v>0</v>
      </c>
      <c r="P30" s="225">
        <f>投入係数!P30*手順⑤!P$123</f>
        <v>0</v>
      </c>
      <c r="Q30" s="225">
        <f>投入係数!Q30*手順⑤!Q$123</f>
        <v>0</v>
      </c>
      <c r="R30" s="225">
        <f>投入係数!R30*手順⑤!R$123</f>
        <v>0</v>
      </c>
      <c r="S30" s="225">
        <f>投入係数!S30*手順⑤!S$123</f>
        <v>0</v>
      </c>
      <c r="T30" s="225">
        <f>投入係数!T30*手順⑤!T$123</f>
        <v>0</v>
      </c>
      <c r="U30" s="225">
        <f>投入係数!U30*手順⑤!U$123</f>
        <v>0</v>
      </c>
      <c r="V30" s="225">
        <f>投入係数!V30*手順⑤!V$123</f>
        <v>0</v>
      </c>
      <c r="W30" s="225">
        <f>投入係数!W30*手順⑤!W$123</f>
        <v>0</v>
      </c>
      <c r="X30" s="225">
        <f>投入係数!X30*手順⑤!X$123</f>
        <v>0</v>
      </c>
      <c r="Y30" s="225">
        <f>投入係数!Y30*手順⑤!Y$123</f>
        <v>0</v>
      </c>
      <c r="Z30" s="225">
        <f>投入係数!Z30*手順⑤!Z$123</f>
        <v>0</v>
      </c>
      <c r="AA30" s="225">
        <f>投入係数!AA30*手順⑤!AA$123</f>
        <v>0</v>
      </c>
      <c r="AB30" s="225">
        <f>投入係数!AB30*手順⑤!AB$123</f>
        <v>0</v>
      </c>
      <c r="AC30" s="225">
        <f>投入係数!AC30*手順⑤!AC$123</f>
        <v>0</v>
      </c>
      <c r="AD30" s="225">
        <f>投入係数!AD30*手順⑤!AD$123</f>
        <v>0</v>
      </c>
      <c r="AE30" s="225">
        <f>投入係数!AE30*手順⑤!AE$123</f>
        <v>0</v>
      </c>
      <c r="AF30" s="225">
        <f>投入係数!AF30*手順⑤!AF$123</f>
        <v>0</v>
      </c>
      <c r="AG30" s="225">
        <f>投入係数!AG30*手順⑤!AG$123</f>
        <v>0</v>
      </c>
      <c r="AH30" s="225">
        <f>投入係数!AH30*手順⑤!AH$123</f>
        <v>0</v>
      </c>
      <c r="AI30" s="225">
        <f>投入係数!AI30*手順⑤!AI$123</f>
        <v>0</v>
      </c>
      <c r="AJ30" s="225">
        <f>投入係数!AJ30*手順⑤!AJ$123</f>
        <v>0</v>
      </c>
      <c r="AK30" s="225">
        <f>投入係数!AK30*手順⑤!AK$123</f>
        <v>0</v>
      </c>
      <c r="AL30" s="225">
        <f>投入係数!AL30*手順⑤!AL$123</f>
        <v>0</v>
      </c>
      <c r="AM30" s="225">
        <f>投入係数!AM30*手順⑤!AM$123</f>
        <v>0</v>
      </c>
      <c r="AN30" s="225">
        <f>投入係数!AN30*手順⑤!AN$123</f>
        <v>0</v>
      </c>
      <c r="AO30" s="225">
        <f>投入係数!AO30*手順⑤!AO$123</f>
        <v>0</v>
      </c>
      <c r="AP30" s="225">
        <f>投入係数!AP30*手順⑤!AP$123</f>
        <v>0</v>
      </c>
      <c r="AQ30" s="225">
        <f>投入係数!AQ30*手順⑤!AQ$123</f>
        <v>0</v>
      </c>
      <c r="AR30" s="225">
        <f>投入係数!AR30*手順⑤!AR$123</f>
        <v>0</v>
      </c>
      <c r="AS30" s="225">
        <f>投入係数!AS30*手順⑤!AS$123</f>
        <v>0</v>
      </c>
      <c r="AT30" s="225">
        <f>投入係数!AT30*手順⑤!AT$123</f>
        <v>0</v>
      </c>
      <c r="AU30" s="225">
        <f>投入係数!AU30*手順⑤!AU$123</f>
        <v>0</v>
      </c>
      <c r="AV30" s="225">
        <f>投入係数!AV30*手順⑤!AV$123</f>
        <v>0</v>
      </c>
      <c r="AW30" s="225">
        <f>投入係数!AW30*手順⑤!AW$123</f>
        <v>0</v>
      </c>
      <c r="AX30" s="225">
        <f>投入係数!AX30*手順⑤!AX$123</f>
        <v>0</v>
      </c>
      <c r="AY30" s="225">
        <f>投入係数!AY30*手順⑤!AY$123</f>
        <v>0</v>
      </c>
      <c r="AZ30" s="225">
        <f>投入係数!AZ30*手順⑤!AZ$123</f>
        <v>0</v>
      </c>
      <c r="BA30" s="225">
        <f>投入係数!BA30*手順⑤!BA$123</f>
        <v>0</v>
      </c>
      <c r="BB30" s="225">
        <f>投入係数!BB30*手順⑤!BB$123</f>
        <v>0</v>
      </c>
      <c r="BC30" s="225">
        <f>投入係数!BC30*手順⑤!BC$123</f>
        <v>0</v>
      </c>
      <c r="BD30" s="225">
        <f>投入係数!BD30*手順⑤!BD$123</f>
        <v>0</v>
      </c>
      <c r="BE30" s="225">
        <f>投入係数!BE30*手順⑤!BE$123</f>
        <v>0</v>
      </c>
      <c r="BF30" s="225">
        <f>投入係数!BF30*手順⑤!BF$123</f>
        <v>0</v>
      </c>
      <c r="BG30" s="225">
        <f>投入係数!BG30*手順⑤!BG$123</f>
        <v>0</v>
      </c>
      <c r="BH30" s="225">
        <f>投入係数!BH30*手順⑤!BH$123</f>
        <v>0</v>
      </c>
      <c r="BI30" s="225">
        <f>投入係数!BI30*手順⑤!BI$123</f>
        <v>0</v>
      </c>
      <c r="BJ30" s="225">
        <f>投入係数!BJ30*手順⑤!BJ$123</f>
        <v>0</v>
      </c>
      <c r="BK30" s="225">
        <f>投入係数!BK30*手順⑤!BK$123</f>
        <v>0</v>
      </c>
      <c r="BL30" s="225">
        <f>投入係数!BL30*手順⑤!BL$123</f>
        <v>0</v>
      </c>
      <c r="BM30" s="225">
        <f>投入係数!BM30*手順⑤!BM$123</f>
        <v>0</v>
      </c>
      <c r="BN30" s="225">
        <f>投入係数!BN30*手順⑤!BN$123</f>
        <v>0</v>
      </c>
      <c r="BO30" s="225">
        <f>投入係数!BO30*手順⑤!BO$123</f>
        <v>0</v>
      </c>
      <c r="BP30" s="225">
        <f>投入係数!BP30*手順⑤!BP$123</f>
        <v>0</v>
      </c>
      <c r="BQ30" s="225">
        <f>投入係数!BQ30*手順⑤!BQ$123</f>
        <v>0</v>
      </c>
      <c r="BR30" s="225">
        <f>投入係数!BR30*手順⑤!BR$123</f>
        <v>0</v>
      </c>
      <c r="BS30" s="225">
        <f>投入係数!BS30*手順⑤!BS$123</f>
        <v>0</v>
      </c>
      <c r="BT30" s="225">
        <f>投入係数!BT30*手順⑤!BT$123</f>
        <v>0</v>
      </c>
      <c r="BU30" s="225">
        <f>投入係数!BU30*手順⑤!BU$123</f>
        <v>0</v>
      </c>
      <c r="BV30" s="225">
        <f>投入係数!BV30*手順⑤!BV$123</f>
        <v>0</v>
      </c>
      <c r="BW30" s="225">
        <f>投入係数!BW30*手順⑤!BW$123</f>
        <v>0</v>
      </c>
      <c r="BX30" s="225">
        <f>投入係数!BX30*手順⑤!BX$123</f>
        <v>0</v>
      </c>
      <c r="BY30" s="225">
        <f>投入係数!BY30*手順⑤!BY$123</f>
        <v>0</v>
      </c>
      <c r="BZ30" s="225">
        <f>投入係数!BZ30*手順⑤!BZ$123</f>
        <v>0</v>
      </c>
      <c r="CA30" s="225">
        <f>投入係数!CA30*手順⑤!CA$123</f>
        <v>0</v>
      </c>
      <c r="CB30" s="225">
        <f>投入係数!CB30*手順⑤!CB$123</f>
        <v>0</v>
      </c>
      <c r="CC30" s="225">
        <f>投入係数!CC30*手順⑤!CC$123</f>
        <v>0</v>
      </c>
      <c r="CD30" s="225">
        <f>投入係数!CD30*手順⑤!CD$123</f>
        <v>0</v>
      </c>
      <c r="CE30" s="225">
        <f>投入係数!CE30*手順⑤!CE$123</f>
        <v>0</v>
      </c>
      <c r="CF30" s="225">
        <f>投入係数!CF30*手順⑤!CF$123</f>
        <v>0</v>
      </c>
      <c r="CG30" s="225">
        <f>投入係数!CG30*手順⑤!CG$123</f>
        <v>0</v>
      </c>
      <c r="CH30" s="225">
        <f>投入係数!CH30*手順⑤!CH$123</f>
        <v>0</v>
      </c>
      <c r="CI30" s="225">
        <f>投入係数!CI30*手順⑤!CI$123</f>
        <v>0</v>
      </c>
      <c r="CJ30" s="225">
        <f>投入係数!CJ30*手順⑤!CJ$123</f>
        <v>0</v>
      </c>
      <c r="CK30" s="225">
        <f>投入係数!CK30*手順⑤!CK$123</f>
        <v>0</v>
      </c>
      <c r="CL30" s="225">
        <f>投入係数!CL30*手順⑤!CL$123</f>
        <v>0</v>
      </c>
      <c r="CM30" s="225">
        <f>投入係数!CM30*手順⑤!CM$123</f>
        <v>0</v>
      </c>
      <c r="CN30" s="225">
        <f>投入係数!CN30*手順⑤!CN$123</f>
        <v>0</v>
      </c>
      <c r="CO30" s="225">
        <f>投入係数!CO30*手順⑤!CO$123</f>
        <v>0</v>
      </c>
      <c r="CP30" s="225">
        <f>投入係数!CP30*手順⑤!CP$123</f>
        <v>0</v>
      </c>
      <c r="CQ30" s="225">
        <f>投入係数!CQ30*手順⑤!CQ$123</f>
        <v>0</v>
      </c>
      <c r="CR30" s="225">
        <f>投入係数!CR30*手順⑤!CR$123</f>
        <v>0</v>
      </c>
      <c r="CS30" s="225">
        <f>投入係数!CS30*手順⑤!CS$123</f>
        <v>0</v>
      </c>
      <c r="CT30" s="225">
        <f>投入係数!CT30*手順⑤!CT$123</f>
        <v>0</v>
      </c>
      <c r="CU30" s="225">
        <f>投入係数!CU30*手順⑤!CU$123</f>
        <v>0</v>
      </c>
      <c r="CV30" s="225">
        <f>投入係数!CV30*手順⑤!CV$123</f>
        <v>0</v>
      </c>
      <c r="CW30" s="225">
        <f>投入係数!CW30*手順⑤!CW$123</f>
        <v>0</v>
      </c>
      <c r="CX30" s="225">
        <f>投入係数!CX30*手順⑤!CX$123</f>
        <v>0</v>
      </c>
      <c r="CY30" s="225">
        <f>投入係数!CY30*手順⑤!CY$123</f>
        <v>0</v>
      </c>
      <c r="CZ30" s="225">
        <f>投入係数!CZ30*手順⑤!CZ$123</f>
        <v>0</v>
      </c>
      <c r="DA30" s="225">
        <f>投入係数!DA30*手順⑤!DA$123</f>
        <v>0</v>
      </c>
      <c r="DB30" s="225">
        <f>投入係数!DB30*手順⑤!DB$123</f>
        <v>0</v>
      </c>
      <c r="DC30" s="225">
        <f>投入係数!DC30*手順⑤!DC$123</f>
        <v>0</v>
      </c>
      <c r="DD30" s="225">
        <f>投入係数!DD30*手順⑤!DD$123</f>
        <v>0</v>
      </c>
      <c r="DE30" s="225">
        <f>投入係数!DE30*手順⑤!DE$123</f>
        <v>0</v>
      </c>
      <c r="DF30" s="225">
        <f>投入係数!DF30*手順⑤!DF$123</f>
        <v>0</v>
      </c>
      <c r="DG30" s="225">
        <f>投入係数!DG30*手順⑤!DG$123</f>
        <v>0</v>
      </c>
      <c r="DH30" s="175">
        <f t="shared" si="0"/>
        <v>0</v>
      </c>
    </row>
    <row r="31" spans="2:112" ht="12" customHeight="1">
      <c r="B31" s="70" t="s">
        <v>504</v>
      </c>
      <c r="C31" s="252" t="s">
        <v>634</v>
      </c>
      <c r="D31" s="225">
        <f>投入係数!D31*手順⑤!D$123</f>
        <v>0</v>
      </c>
      <c r="E31" s="225">
        <f>投入係数!E31*手順⑤!E$123</f>
        <v>0</v>
      </c>
      <c r="F31" s="225">
        <f>投入係数!F31*手順⑤!F$123</f>
        <v>0</v>
      </c>
      <c r="G31" s="225">
        <f>投入係数!G31*手順⑤!G$123</f>
        <v>0</v>
      </c>
      <c r="H31" s="225">
        <f>投入係数!H31*手順⑤!H$123</f>
        <v>0</v>
      </c>
      <c r="I31" s="225">
        <f>投入係数!I31*手順⑤!I$123</f>
        <v>0</v>
      </c>
      <c r="J31" s="225">
        <f>投入係数!J31*手順⑤!J$123</f>
        <v>0</v>
      </c>
      <c r="K31" s="225">
        <f>投入係数!K31*手順⑤!K$123</f>
        <v>0</v>
      </c>
      <c r="L31" s="225">
        <f>投入係数!L31*手順⑤!L$123</f>
        <v>0</v>
      </c>
      <c r="M31" s="225">
        <f>投入係数!M31*手順⑤!M$123</f>
        <v>0</v>
      </c>
      <c r="N31" s="225">
        <f>投入係数!N31*手順⑤!N$123</f>
        <v>0</v>
      </c>
      <c r="O31" s="225">
        <f>投入係数!O31*手順⑤!O$123</f>
        <v>0</v>
      </c>
      <c r="P31" s="225">
        <f>投入係数!P31*手順⑤!P$123</f>
        <v>0</v>
      </c>
      <c r="Q31" s="225">
        <f>投入係数!Q31*手順⑤!Q$123</f>
        <v>0</v>
      </c>
      <c r="R31" s="225">
        <f>投入係数!R31*手順⑤!R$123</f>
        <v>0</v>
      </c>
      <c r="S31" s="225">
        <f>投入係数!S31*手順⑤!S$123</f>
        <v>0</v>
      </c>
      <c r="T31" s="225">
        <f>投入係数!T31*手順⑤!T$123</f>
        <v>0</v>
      </c>
      <c r="U31" s="225">
        <f>投入係数!U31*手順⑤!U$123</f>
        <v>0</v>
      </c>
      <c r="V31" s="225">
        <f>投入係数!V31*手順⑤!V$123</f>
        <v>0</v>
      </c>
      <c r="W31" s="225">
        <f>投入係数!W31*手順⑤!W$123</f>
        <v>0</v>
      </c>
      <c r="X31" s="225">
        <f>投入係数!X31*手順⑤!X$123</f>
        <v>0</v>
      </c>
      <c r="Y31" s="225">
        <f>投入係数!Y31*手順⑤!Y$123</f>
        <v>0</v>
      </c>
      <c r="Z31" s="225">
        <f>投入係数!Z31*手順⑤!Z$123</f>
        <v>0</v>
      </c>
      <c r="AA31" s="225">
        <f>投入係数!AA31*手順⑤!AA$123</f>
        <v>0</v>
      </c>
      <c r="AB31" s="225">
        <f>投入係数!AB31*手順⑤!AB$123</f>
        <v>0</v>
      </c>
      <c r="AC31" s="225">
        <f>投入係数!AC31*手順⑤!AC$123</f>
        <v>0</v>
      </c>
      <c r="AD31" s="225">
        <f>投入係数!AD31*手順⑤!AD$123</f>
        <v>0</v>
      </c>
      <c r="AE31" s="225">
        <f>投入係数!AE31*手順⑤!AE$123</f>
        <v>0</v>
      </c>
      <c r="AF31" s="225">
        <f>投入係数!AF31*手順⑤!AF$123</f>
        <v>0</v>
      </c>
      <c r="AG31" s="225">
        <f>投入係数!AG31*手順⑤!AG$123</f>
        <v>0</v>
      </c>
      <c r="AH31" s="225">
        <f>投入係数!AH31*手順⑤!AH$123</f>
        <v>0</v>
      </c>
      <c r="AI31" s="225">
        <f>投入係数!AI31*手順⑤!AI$123</f>
        <v>0</v>
      </c>
      <c r="AJ31" s="225">
        <f>投入係数!AJ31*手順⑤!AJ$123</f>
        <v>0</v>
      </c>
      <c r="AK31" s="225">
        <f>投入係数!AK31*手順⑤!AK$123</f>
        <v>0</v>
      </c>
      <c r="AL31" s="225">
        <f>投入係数!AL31*手順⑤!AL$123</f>
        <v>0</v>
      </c>
      <c r="AM31" s="225">
        <f>投入係数!AM31*手順⑤!AM$123</f>
        <v>0</v>
      </c>
      <c r="AN31" s="225">
        <f>投入係数!AN31*手順⑤!AN$123</f>
        <v>0</v>
      </c>
      <c r="AO31" s="225">
        <f>投入係数!AO31*手順⑤!AO$123</f>
        <v>0</v>
      </c>
      <c r="AP31" s="225">
        <f>投入係数!AP31*手順⑤!AP$123</f>
        <v>0</v>
      </c>
      <c r="AQ31" s="225">
        <f>投入係数!AQ31*手順⑤!AQ$123</f>
        <v>0</v>
      </c>
      <c r="AR31" s="225">
        <f>投入係数!AR31*手順⑤!AR$123</f>
        <v>0</v>
      </c>
      <c r="AS31" s="225">
        <f>投入係数!AS31*手順⑤!AS$123</f>
        <v>0</v>
      </c>
      <c r="AT31" s="225">
        <f>投入係数!AT31*手順⑤!AT$123</f>
        <v>0</v>
      </c>
      <c r="AU31" s="225">
        <f>投入係数!AU31*手順⑤!AU$123</f>
        <v>0</v>
      </c>
      <c r="AV31" s="225">
        <f>投入係数!AV31*手順⑤!AV$123</f>
        <v>0</v>
      </c>
      <c r="AW31" s="225">
        <f>投入係数!AW31*手順⑤!AW$123</f>
        <v>0</v>
      </c>
      <c r="AX31" s="225">
        <f>投入係数!AX31*手順⑤!AX$123</f>
        <v>0</v>
      </c>
      <c r="AY31" s="225">
        <f>投入係数!AY31*手順⑤!AY$123</f>
        <v>0</v>
      </c>
      <c r="AZ31" s="225">
        <f>投入係数!AZ31*手順⑤!AZ$123</f>
        <v>0</v>
      </c>
      <c r="BA31" s="225">
        <f>投入係数!BA31*手順⑤!BA$123</f>
        <v>0</v>
      </c>
      <c r="BB31" s="225">
        <f>投入係数!BB31*手順⑤!BB$123</f>
        <v>0</v>
      </c>
      <c r="BC31" s="225">
        <f>投入係数!BC31*手順⑤!BC$123</f>
        <v>0</v>
      </c>
      <c r="BD31" s="225">
        <f>投入係数!BD31*手順⑤!BD$123</f>
        <v>0</v>
      </c>
      <c r="BE31" s="225">
        <f>投入係数!BE31*手順⑤!BE$123</f>
        <v>0</v>
      </c>
      <c r="BF31" s="225">
        <f>投入係数!BF31*手順⑤!BF$123</f>
        <v>0</v>
      </c>
      <c r="BG31" s="225">
        <f>投入係数!BG31*手順⑤!BG$123</f>
        <v>0</v>
      </c>
      <c r="BH31" s="225">
        <f>投入係数!BH31*手順⑤!BH$123</f>
        <v>0</v>
      </c>
      <c r="BI31" s="225">
        <f>投入係数!BI31*手順⑤!BI$123</f>
        <v>0</v>
      </c>
      <c r="BJ31" s="225">
        <f>投入係数!BJ31*手順⑤!BJ$123</f>
        <v>0</v>
      </c>
      <c r="BK31" s="225">
        <f>投入係数!BK31*手順⑤!BK$123</f>
        <v>0</v>
      </c>
      <c r="BL31" s="225">
        <f>投入係数!BL31*手順⑤!BL$123</f>
        <v>0</v>
      </c>
      <c r="BM31" s="225">
        <f>投入係数!BM31*手順⑤!BM$123</f>
        <v>0</v>
      </c>
      <c r="BN31" s="225">
        <f>投入係数!BN31*手順⑤!BN$123</f>
        <v>0</v>
      </c>
      <c r="BO31" s="225">
        <f>投入係数!BO31*手順⑤!BO$123</f>
        <v>0</v>
      </c>
      <c r="BP31" s="225">
        <f>投入係数!BP31*手順⑤!BP$123</f>
        <v>0</v>
      </c>
      <c r="BQ31" s="225">
        <f>投入係数!BQ31*手順⑤!BQ$123</f>
        <v>0</v>
      </c>
      <c r="BR31" s="225">
        <f>投入係数!BR31*手順⑤!BR$123</f>
        <v>0</v>
      </c>
      <c r="BS31" s="225">
        <f>投入係数!BS31*手順⑤!BS$123</f>
        <v>0</v>
      </c>
      <c r="BT31" s="225">
        <f>投入係数!BT31*手順⑤!BT$123</f>
        <v>0</v>
      </c>
      <c r="BU31" s="225">
        <f>投入係数!BU31*手順⑤!BU$123</f>
        <v>0</v>
      </c>
      <c r="BV31" s="225">
        <f>投入係数!BV31*手順⑤!BV$123</f>
        <v>0</v>
      </c>
      <c r="BW31" s="225">
        <f>投入係数!BW31*手順⑤!BW$123</f>
        <v>0</v>
      </c>
      <c r="BX31" s="225">
        <f>投入係数!BX31*手順⑤!BX$123</f>
        <v>0</v>
      </c>
      <c r="BY31" s="225">
        <f>投入係数!BY31*手順⑤!BY$123</f>
        <v>0</v>
      </c>
      <c r="BZ31" s="225">
        <f>投入係数!BZ31*手順⑤!BZ$123</f>
        <v>0</v>
      </c>
      <c r="CA31" s="225">
        <f>投入係数!CA31*手順⑤!CA$123</f>
        <v>0</v>
      </c>
      <c r="CB31" s="225">
        <f>投入係数!CB31*手順⑤!CB$123</f>
        <v>0</v>
      </c>
      <c r="CC31" s="225">
        <f>投入係数!CC31*手順⑤!CC$123</f>
        <v>0</v>
      </c>
      <c r="CD31" s="225">
        <f>投入係数!CD31*手順⑤!CD$123</f>
        <v>0</v>
      </c>
      <c r="CE31" s="225">
        <f>投入係数!CE31*手順⑤!CE$123</f>
        <v>0</v>
      </c>
      <c r="CF31" s="225">
        <f>投入係数!CF31*手順⑤!CF$123</f>
        <v>0</v>
      </c>
      <c r="CG31" s="225">
        <f>投入係数!CG31*手順⑤!CG$123</f>
        <v>0</v>
      </c>
      <c r="CH31" s="225">
        <f>投入係数!CH31*手順⑤!CH$123</f>
        <v>0</v>
      </c>
      <c r="CI31" s="225">
        <f>投入係数!CI31*手順⑤!CI$123</f>
        <v>0</v>
      </c>
      <c r="CJ31" s="225">
        <f>投入係数!CJ31*手順⑤!CJ$123</f>
        <v>0</v>
      </c>
      <c r="CK31" s="225">
        <f>投入係数!CK31*手順⑤!CK$123</f>
        <v>0</v>
      </c>
      <c r="CL31" s="225">
        <f>投入係数!CL31*手順⑤!CL$123</f>
        <v>0</v>
      </c>
      <c r="CM31" s="225">
        <f>投入係数!CM31*手順⑤!CM$123</f>
        <v>0</v>
      </c>
      <c r="CN31" s="225">
        <f>投入係数!CN31*手順⑤!CN$123</f>
        <v>0</v>
      </c>
      <c r="CO31" s="225">
        <f>投入係数!CO31*手順⑤!CO$123</f>
        <v>0</v>
      </c>
      <c r="CP31" s="225">
        <f>投入係数!CP31*手順⑤!CP$123</f>
        <v>0</v>
      </c>
      <c r="CQ31" s="225">
        <f>投入係数!CQ31*手順⑤!CQ$123</f>
        <v>0</v>
      </c>
      <c r="CR31" s="225">
        <f>投入係数!CR31*手順⑤!CR$123</f>
        <v>0</v>
      </c>
      <c r="CS31" s="225">
        <f>投入係数!CS31*手順⑤!CS$123</f>
        <v>0</v>
      </c>
      <c r="CT31" s="225">
        <f>投入係数!CT31*手順⑤!CT$123</f>
        <v>0</v>
      </c>
      <c r="CU31" s="225">
        <f>投入係数!CU31*手順⑤!CU$123</f>
        <v>0</v>
      </c>
      <c r="CV31" s="225">
        <f>投入係数!CV31*手順⑤!CV$123</f>
        <v>0</v>
      </c>
      <c r="CW31" s="225">
        <f>投入係数!CW31*手順⑤!CW$123</f>
        <v>0</v>
      </c>
      <c r="CX31" s="225">
        <f>投入係数!CX31*手順⑤!CX$123</f>
        <v>0</v>
      </c>
      <c r="CY31" s="225">
        <f>投入係数!CY31*手順⑤!CY$123</f>
        <v>0</v>
      </c>
      <c r="CZ31" s="225">
        <f>投入係数!CZ31*手順⑤!CZ$123</f>
        <v>0</v>
      </c>
      <c r="DA31" s="225">
        <f>投入係数!DA31*手順⑤!DA$123</f>
        <v>0</v>
      </c>
      <c r="DB31" s="225">
        <f>投入係数!DB31*手順⑤!DB$123</f>
        <v>0</v>
      </c>
      <c r="DC31" s="225">
        <f>投入係数!DC31*手順⑤!DC$123</f>
        <v>0</v>
      </c>
      <c r="DD31" s="225">
        <f>投入係数!DD31*手順⑤!DD$123</f>
        <v>0</v>
      </c>
      <c r="DE31" s="225">
        <f>投入係数!DE31*手順⑤!DE$123</f>
        <v>0</v>
      </c>
      <c r="DF31" s="225">
        <f>投入係数!DF31*手順⑤!DF$123</f>
        <v>0</v>
      </c>
      <c r="DG31" s="225">
        <f>投入係数!DG31*手順⑤!DG$123</f>
        <v>0</v>
      </c>
      <c r="DH31" s="175">
        <f t="shared" si="0"/>
        <v>0</v>
      </c>
    </row>
    <row r="32" spans="2:112" ht="12" customHeight="1">
      <c r="B32" s="70" t="s">
        <v>505</v>
      </c>
      <c r="C32" s="252" t="s">
        <v>635</v>
      </c>
      <c r="D32" s="225">
        <f>投入係数!D32*手順⑤!D$123</f>
        <v>0</v>
      </c>
      <c r="E32" s="225">
        <f>投入係数!E32*手順⑤!E$123</f>
        <v>0</v>
      </c>
      <c r="F32" s="225">
        <f>投入係数!F32*手順⑤!F$123</f>
        <v>0</v>
      </c>
      <c r="G32" s="225">
        <f>投入係数!G32*手順⑤!G$123</f>
        <v>0</v>
      </c>
      <c r="H32" s="225">
        <f>投入係数!H32*手順⑤!H$123</f>
        <v>0</v>
      </c>
      <c r="I32" s="225">
        <f>投入係数!I32*手順⑤!I$123</f>
        <v>0</v>
      </c>
      <c r="J32" s="225">
        <f>投入係数!J32*手順⑤!J$123</f>
        <v>0</v>
      </c>
      <c r="K32" s="225">
        <f>投入係数!K32*手順⑤!K$123</f>
        <v>0</v>
      </c>
      <c r="L32" s="225">
        <f>投入係数!L32*手順⑤!L$123</f>
        <v>0</v>
      </c>
      <c r="M32" s="225">
        <f>投入係数!M32*手順⑤!M$123</f>
        <v>0</v>
      </c>
      <c r="N32" s="225">
        <f>投入係数!N32*手順⑤!N$123</f>
        <v>0</v>
      </c>
      <c r="O32" s="225">
        <f>投入係数!O32*手順⑤!O$123</f>
        <v>0</v>
      </c>
      <c r="P32" s="225">
        <f>投入係数!P32*手順⑤!P$123</f>
        <v>0</v>
      </c>
      <c r="Q32" s="225">
        <f>投入係数!Q32*手順⑤!Q$123</f>
        <v>0</v>
      </c>
      <c r="R32" s="225">
        <f>投入係数!R32*手順⑤!R$123</f>
        <v>0</v>
      </c>
      <c r="S32" s="225">
        <f>投入係数!S32*手順⑤!S$123</f>
        <v>0</v>
      </c>
      <c r="T32" s="225">
        <f>投入係数!T32*手順⑤!T$123</f>
        <v>0</v>
      </c>
      <c r="U32" s="225">
        <f>投入係数!U32*手順⑤!U$123</f>
        <v>0</v>
      </c>
      <c r="V32" s="225">
        <f>投入係数!V32*手順⑤!V$123</f>
        <v>0</v>
      </c>
      <c r="W32" s="225">
        <f>投入係数!W32*手順⑤!W$123</f>
        <v>0</v>
      </c>
      <c r="X32" s="225">
        <f>投入係数!X32*手順⑤!X$123</f>
        <v>0</v>
      </c>
      <c r="Y32" s="225">
        <f>投入係数!Y32*手順⑤!Y$123</f>
        <v>0</v>
      </c>
      <c r="Z32" s="225">
        <f>投入係数!Z32*手順⑤!Z$123</f>
        <v>0</v>
      </c>
      <c r="AA32" s="225">
        <f>投入係数!AA32*手順⑤!AA$123</f>
        <v>0</v>
      </c>
      <c r="AB32" s="225">
        <f>投入係数!AB32*手順⑤!AB$123</f>
        <v>0</v>
      </c>
      <c r="AC32" s="225">
        <f>投入係数!AC32*手順⑤!AC$123</f>
        <v>0</v>
      </c>
      <c r="AD32" s="225">
        <f>投入係数!AD32*手順⑤!AD$123</f>
        <v>0</v>
      </c>
      <c r="AE32" s="225">
        <f>投入係数!AE32*手順⑤!AE$123</f>
        <v>0</v>
      </c>
      <c r="AF32" s="225">
        <f>投入係数!AF32*手順⑤!AF$123</f>
        <v>0</v>
      </c>
      <c r="AG32" s="225">
        <f>投入係数!AG32*手順⑤!AG$123</f>
        <v>0</v>
      </c>
      <c r="AH32" s="225">
        <f>投入係数!AH32*手順⑤!AH$123</f>
        <v>0</v>
      </c>
      <c r="AI32" s="225">
        <f>投入係数!AI32*手順⑤!AI$123</f>
        <v>0</v>
      </c>
      <c r="AJ32" s="225">
        <f>投入係数!AJ32*手順⑤!AJ$123</f>
        <v>0</v>
      </c>
      <c r="AK32" s="225">
        <f>投入係数!AK32*手順⑤!AK$123</f>
        <v>0</v>
      </c>
      <c r="AL32" s="225">
        <f>投入係数!AL32*手順⑤!AL$123</f>
        <v>0</v>
      </c>
      <c r="AM32" s="225">
        <f>投入係数!AM32*手順⑤!AM$123</f>
        <v>0</v>
      </c>
      <c r="AN32" s="225">
        <f>投入係数!AN32*手順⑤!AN$123</f>
        <v>0</v>
      </c>
      <c r="AO32" s="225">
        <f>投入係数!AO32*手順⑤!AO$123</f>
        <v>0</v>
      </c>
      <c r="AP32" s="225">
        <f>投入係数!AP32*手順⑤!AP$123</f>
        <v>0</v>
      </c>
      <c r="AQ32" s="225">
        <f>投入係数!AQ32*手順⑤!AQ$123</f>
        <v>0</v>
      </c>
      <c r="AR32" s="225">
        <f>投入係数!AR32*手順⑤!AR$123</f>
        <v>0</v>
      </c>
      <c r="AS32" s="225">
        <f>投入係数!AS32*手順⑤!AS$123</f>
        <v>0</v>
      </c>
      <c r="AT32" s="225">
        <f>投入係数!AT32*手順⑤!AT$123</f>
        <v>0</v>
      </c>
      <c r="AU32" s="225">
        <f>投入係数!AU32*手順⑤!AU$123</f>
        <v>0</v>
      </c>
      <c r="AV32" s="225">
        <f>投入係数!AV32*手順⑤!AV$123</f>
        <v>0</v>
      </c>
      <c r="AW32" s="225">
        <f>投入係数!AW32*手順⑤!AW$123</f>
        <v>0</v>
      </c>
      <c r="AX32" s="225">
        <f>投入係数!AX32*手順⑤!AX$123</f>
        <v>0</v>
      </c>
      <c r="AY32" s="225">
        <f>投入係数!AY32*手順⑤!AY$123</f>
        <v>0</v>
      </c>
      <c r="AZ32" s="225">
        <f>投入係数!AZ32*手順⑤!AZ$123</f>
        <v>0</v>
      </c>
      <c r="BA32" s="225">
        <f>投入係数!BA32*手順⑤!BA$123</f>
        <v>0</v>
      </c>
      <c r="BB32" s="225">
        <f>投入係数!BB32*手順⑤!BB$123</f>
        <v>0</v>
      </c>
      <c r="BC32" s="225">
        <f>投入係数!BC32*手順⑤!BC$123</f>
        <v>0</v>
      </c>
      <c r="BD32" s="225">
        <f>投入係数!BD32*手順⑤!BD$123</f>
        <v>0</v>
      </c>
      <c r="BE32" s="225">
        <f>投入係数!BE32*手順⑤!BE$123</f>
        <v>0</v>
      </c>
      <c r="BF32" s="225">
        <f>投入係数!BF32*手順⑤!BF$123</f>
        <v>0</v>
      </c>
      <c r="BG32" s="225">
        <f>投入係数!BG32*手順⑤!BG$123</f>
        <v>0</v>
      </c>
      <c r="BH32" s="225">
        <f>投入係数!BH32*手順⑤!BH$123</f>
        <v>0</v>
      </c>
      <c r="BI32" s="225">
        <f>投入係数!BI32*手順⑤!BI$123</f>
        <v>0</v>
      </c>
      <c r="BJ32" s="225">
        <f>投入係数!BJ32*手順⑤!BJ$123</f>
        <v>0</v>
      </c>
      <c r="BK32" s="225">
        <f>投入係数!BK32*手順⑤!BK$123</f>
        <v>0</v>
      </c>
      <c r="BL32" s="225">
        <f>投入係数!BL32*手順⑤!BL$123</f>
        <v>0</v>
      </c>
      <c r="BM32" s="225">
        <f>投入係数!BM32*手順⑤!BM$123</f>
        <v>0</v>
      </c>
      <c r="BN32" s="225">
        <f>投入係数!BN32*手順⑤!BN$123</f>
        <v>0</v>
      </c>
      <c r="BO32" s="225">
        <f>投入係数!BO32*手順⑤!BO$123</f>
        <v>0</v>
      </c>
      <c r="BP32" s="225">
        <f>投入係数!BP32*手順⑤!BP$123</f>
        <v>0</v>
      </c>
      <c r="BQ32" s="225">
        <f>投入係数!BQ32*手順⑤!BQ$123</f>
        <v>0</v>
      </c>
      <c r="BR32" s="225">
        <f>投入係数!BR32*手順⑤!BR$123</f>
        <v>0</v>
      </c>
      <c r="BS32" s="225">
        <f>投入係数!BS32*手順⑤!BS$123</f>
        <v>0</v>
      </c>
      <c r="BT32" s="225">
        <f>投入係数!BT32*手順⑤!BT$123</f>
        <v>0</v>
      </c>
      <c r="BU32" s="225">
        <f>投入係数!BU32*手順⑤!BU$123</f>
        <v>0</v>
      </c>
      <c r="BV32" s="225">
        <f>投入係数!BV32*手順⑤!BV$123</f>
        <v>0</v>
      </c>
      <c r="BW32" s="225">
        <f>投入係数!BW32*手順⑤!BW$123</f>
        <v>0</v>
      </c>
      <c r="BX32" s="225">
        <f>投入係数!BX32*手順⑤!BX$123</f>
        <v>0</v>
      </c>
      <c r="BY32" s="225">
        <f>投入係数!BY32*手順⑤!BY$123</f>
        <v>0</v>
      </c>
      <c r="BZ32" s="225">
        <f>投入係数!BZ32*手順⑤!BZ$123</f>
        <v>0</v>
      </c>
      <c r="CA32" s="225">
        <f>投入係数!CA32*手順⑤!CA$123</f>
        <v>0</v>
      </c>
      <c r="CB32" s="225">
        <f>投入係数!CB32*手順⑤!CB$123</f>
        <v>0</v>
      </c>
      <c r="CC32" s="225">
        <f>投入係数!CC32*手順⑤!CC$123</f>
        <v>0</v>
      </c>
      <c r="CD32" s="225">
        <f>投入係数!CD32*手順⑤!CD$123</f>
        <v>0</v>
      </c>
      <c r="CE32" s="225">
        <f>投入係数!CE32*手順⑤!CE$123</f>
        <v>0</v>
      </c>
      <c r="CF32" s="225">
        <f>投入係数!CF32*手順⑤!CF$123</f>
        <v>0</v>
      </c>
      <c r="CG32" s="225">
        <f>投入係数!CG32*手順⑤!CG$123</f>
        <v>0</v>
      </c>
      <c r="CH32" s="225">
        <f>投入係数!CH32*手順⑤!CH$123</f>
        <v>0</v>
      </c>
      <c r="CI32" s="225">
        <f>投入係数!CI32*手順⑤!CI$123</f>
        <v>0</v>
      </c>
      <c r="CJ32" s="225">
        <f>投入係数!CJ32*手順⑤!CJ$123</f>
        <v>0</v>
      </c>
      <c r="CK32" s="225">
        <f>投入係数!CK32*手順⑤!CK$123</f>
        <v>0</v>
      </c>
      <c r="CL32" s="225">
        <f>投入係数!CL32*手順⑤!CL$123</f>
        <v>0</v>
      </c>
      <c r="CM32" s="225">
        <f>投入係数!CM32*手順⑤!CM$123</f>
        <v>0</v>
      </c>
      <c r="CN32" s="225">
        <f>投入係数!CN32*手順⑤!CN$123</f>
        <v>0</v>
      </c>
      <c r="CO32" s="225">
        <f>投入係数!CO32*手順⑤!CO$123</f>
        <v>0</v>
      </c>
      <c r="CP32" s="225">
        <f>投入係数!CP32*手順⑤!CP$123</f>
        <v>0</v>
      </c>
      <c r="CQ32" s="225">
        <f>投入係数!CQ32*手順⑤!CQ$123</f>
        <v>0</v>
      </c>
      <c r="CR32" s="225">
        <f>投入係数!CR32*手順⑤!CR$123</f>
        <v>0</v>
      </c>
      <c r="CS32" s="225">
        <f>投入係数!CS32*手順⑤!CS$123</f>
        <v>0</v>
      </c>
      <c r="CT32" s="225">
        <f>投入係数!CT32*手順⑤!CT$123</f>
        <v>0</v>
      </c>
      <c r="CU32" s="225">
        <f>投入係数!CU32*手順⑤!CU$123</f>
        <v>0</v>
      </c>
      <c r="CV32" s="225">
        <f>投入係数!CV32*手順⑤!CV$123</f>
        <v>0</v>
      </c>
      <c r="CW32" s="225">
        <f>投入係数!CW32*手順⑤!CW$123</f>
        <v>0</v>
      </c>
      <c r="CX32" s="225">
        <f>投入係数!CX32*手順⑤!CX$123</f>
        <v>0</v>
      </c>
      <c r="CY32" s="225">
        <f>投入係数!CY32*手順⑤!CY$123</f>
        <v>0</v>
      </c>
      <c r="CZ32" s="225">
        <f>投入係数!CZ32*手順⑤!CZ$123</f>
        <v>0</v>
      </c>
      <c r="DA32" s="225">
        <f>投入係数!DA32*手順⑤!DA$123</f>
        <v>0</v>
      </c>
      <c r="DB32" s="225">
        <f>投入係数!DB32*手順⑤!DB$123</f>
        <v>0</v>
      </c>
      <c r="DC32" s="225">
        <f>投入係数!DC32*手順⑤!DC$123</f>
        <v>0</v>
      </c>
      <c r="DD32" s="225">
        <f>投入係数!DD32*手順⑤!DD$123</f>
        <v>0</v>
      </c>
      <c r="DE32" s="225">
        <f>投入係数!DE32*手順⑤!DE$123</f>
        <v>0</v>
      </c>
      <c r="DF32" s="225">
        <f>投入係数!DF32*手順⑤!DF$123</f>
        <v>0</v>
      </c>
      <c r="DG32" s="225">
        <f>投入係数!DG32*手順⑤!DG$123</f>
        <v>0</v>
      </c>
      <c r="DH32" s="175">
        <f t="shared" si="0"/>
        <v>0</v>
      </c>
    </row>
    <row r="33" spans="2:112" ht="12" customHeight="1">
      <c r="B33" s="70" t="s">
        <v>506</v>
      </c>
      <c r="C33" s="252" t="s">
        <v>636</v>
      </c>
      <c r="D33" s="225">
        <f>投入係数!D33*手順⑤!D$123</f>
        <v>0</v>
      </c>
      <c r="E33" s="225">
        <f>投入係数!E33*手順⑤!E$123</f>
        <v>0</v>
      </c>
      <c r="F33" s="225">
        <f>投入係数!F33*手順⑤!F$123</f>
        <v>0</v>
      </c>
      <c r="G33" s="225">
        <f>投入係数!G33*手順⑤!G$123</f>
        <v>0</v>
      </c>
      <c r="H33" s="225">
        <f>投入係数!H33*手順⑤!H$123</f>
        <v>0</v>
      </c>
      <c r="I33" s="225">
        <f>投入係数!I33*手順⑤!I$123</f>
        <v>0</v>
      </c>
      <c r="J33" s="225">
        <f>投入係数!J33*手順⑤!J$123</f>
        <v>0</v>
      </c>
      <c r="K33" s="225">
        <f>投入係数!K33*手順⑤!K$123</f>
        <v>0</v>
      </c>
      <c r="L33" s="225">
        <f>投入係数!L33*手順⑤!L$123</f>
        <v>0</v>
      </c>
      <c r="M33" s="225">
        <f>投入係数!M33*手順⑤!M$123</f>
        <v>0</v>
      </c>
      <c r="N33" s="225">
        <f>投入係数!N33*手順⑤!N$123</f>
        <v>0</v>
      </c>
      <c r="O33" s="225">
        <f>投入係数!O33*手順⑤!O$123</f>
        <v>0</v>
      </c>
      <c r="P33" s="225">
        <f>投入係数!P33*手順⑤!P$123</f>
        <v>0</v>
      </c>
      <c r="Q33" s="225">
        <f>投入係数!Q33*手順⑤!Q$123</f>
        <v>0</v>
      </c>
      <c r="R33" s="225">
        <f>投入係数!R33*手順⑤!R$123</f>
        <v>0</v>
      </c>
      <c r="S33" s="225">
        <f>投入係数!S33*手順⑤!S$123</f>
        <v>0</v>
      </c>
      <c r="T33" s="225">
        <f>投入係数!T33*手順⑤!T$123</f>
        <v>0</v>
      </c>
      <c r="U33" s="225">
        <f>投入係数!U33*手順⑤!U$123</f>
        <v>0</v>
      </c>
      <c r="V33" s="225">
        <f>投入係数!V33*手順⑤!V$123</f>
        <v>0</v>
      </c>
      <c r="W33" s="225">
        <f>投入係数!W33*手順⑤!W$123</f>
        <v>0</v>
      </c>
      <c r="X33" s="225">
        <f>投入係数!X33*手順⑤!X$123</f>
        <v>0</v>
      </c>
      <c r="Y33" s="225">
        <f>投入係数!Y33*手順⑤!Y$123</f>
        <v>0</v>
      </c>
      <c r="Z33" s="225">
        <f>投入係数!Z33*手順⑤!Z$123</f>
        <v>0</v>
      </c>
      <c r="AA33" s="225">
        <f>投入係数!AA33*手順⑤!AA$123</f>
        <v>0</v>
      </c>
      <c r="AB33" s="225">
        <f>投入係数!AB33*手順⑤!AB$123</f>
        <v>0</v>
      </c>
      <c r="AC33" s="225">
        <f>投入係数!AC33*手順⑤!AC$123</f>
        <v>0</v>
      </c>
      <c r="AD33" s="225">
        <f>投入係数!AD33*手順⑤!AD$123</f>
        <v>0</v>
      </c>
      <c r="AE33" s="225">
        <f>投入係数!AE33*手順⑤!AE$123</f>
        <v>0</v>
      </c>
      <c r="AF33" s="225">
        <f>投入係数!AF33*手順⑤!AF$123</f>
        <v>0</v>
      </c>
      <c r="AG33" s="225">
        <f>投入係数!AG33*手順⑤!AG$123</f>
        <v>0</v>
      </c>
      <c r="AH33" s="225">
        <f>投入係数!AH33*手順⑤!AH$123</f>
        <v>0</v>
      </c>
      <c r="AI33" s="225">
        <f>投入係数!AI33*手順⑤!AI$123</f>
        <v>0</v>
      </c>
      <c r="AJ33" s="225">
        <f>投入係数!AJ33*手順⑤!AJ$123</f>
        <v>0</v>
      </c>
      <c r="AK33" s="225">
        <f>投入係数!AK33*手順⑤!AK$123</f>
        <v>0</v>
      </c>
      <c r="AL33" s="225">
        <f>投入係数!AL33*手順⑤!AL$123</f>
        <v>0</v>
      </c>
      <c r="AM33" s="225">
        <f>投入係数!AM33*手順⑤!AM$123</f>
        <v>0</v>
      </c>
      <c r="AN33" s="225">
        <f>投入係数!AN33*手順⑤!AN$123</f>
        <v>0</v>
      </c>
      <c r="AO33" s="225">
        <f>投入係数!AO33*手順⑤!AO$123</f>
        <v>0</v>
      </c>
      <c r="AP33" s="225">
        <f>投入係数!AP33*手順⑤!AP$123</f>
        <v>0</v>
      </c>
      <c r="AQ33" s="225">
        <f>投入係数!AQ33*手順⑤!AQ$123</f>
        <v>0</v>
      </c>
      <c r="AR33" s="225">
        <f>投入係数!AR33*手順⑤!AR$123</f>
        <v>0</v>
      </c>
      <c r="AS33" s="225">
        <f>投入係数!AS33*手順⑤!AS$123</f>
        <v>0</v>
      </c>
      <c r="AT33" s="225">
        <f>投入係数!AT33*手順⑤!AT$123</f>
        <v>0</v>
      </c>
      <c r="AU33" s="225">
        <f>投入係数!AU33*手順⑤!AU$123</f>
        <v>0</v>
      </c>
      <c r="AV33" s="225">
        <f>投入係数!AV33*手順⑤!AV$123</f>
        <v>0</v>
      </c>
      <c r="AW33" s="225">
        <f>投入係数!AW33*手順⑤!AW$123</f>
        <v>0</v>
      </c>
      <c r="AX33" s="225">
        <f>投入係数!AX33*手順⑤!AX$123</f>
        <v>0</v>
      </c>
      <c r="AY33" s="225">
        <f>投入係数!AY33*手順⑤!AY$123</f>
        <v>0</v>
      </c>
      <c r="AZ33" s="225">
        <f>投入係数!AZ33*手順⑤!AZ$123</f>
        <v>0</v>
      </c>
      <c r="BA33" s="225">
        <f>投入係数!BA33*手順⑤!BA$123</f>
        <v>0</v>
      </c>
      <c r="BB33" s="225">
        <f>投入係数!BB33*手順⑤!BB$123</f>
        <v>0</v>
      </c>
      <c r="BC33" s="225">
        <f>投入係数!BC33*手順⑤!BC$123</f>
        <v>0</v>
      </c>
      <c r="BD33" s="225">
        <f>投入係数!BD33*手順⑤!BD$123</f>
        <v>0</v>
      </c>
      <c r="BE33" s="225">
        <f>投入係数!BE33*手順⑤!BE$123</f>
        <v>0</v>
      </c>
      <c r="BF33" s="225">
        <f>投入係数!BF33*手順⑤!BF$123</f>
        <v>0</v>
      </c>
      <c r="BG33" s="225">
        <f>投入係数!BG33*手順⑤!BG$123</f>
        <v>0</v>
      </c>
      <c r="BH33" s="225">
        <f>投入係数!BH33*手順⑤!BH$123</f>
        <v>0</v>
      </c>
      <c r="BI33" s="225">
        <f>投入係数!BI33*手順⑤!BI$123</f>
        <v>0</v>
      </c>
      <c r="BJ33" s="225">
        <f>投入係数!BJ33*手順⑤!BJ$123</f>
        <v>0</v>
      </c>
      <c r="BK33" s="225">
        <f>投入係数!BK33*手順⑤!BK$123</f>
        <v>0</v>
      </c>
      <c r="BL33" s="225">
        <f>投入係数!BL33*手順⑤!BL$123</f>
        <v>0</v>
      </c>
      <c r="BM33" s="225">
        <f>投入係数!BM33*手順⑤!BM$123</f>
        <v>0</v>
      </c>
      <c r="BN33" s="225">
        <f>投入係数!BN33*手順⑤!BN$123</f>
        <v>0</v>
      </c>
      <c r="BO33" s="225">
        <f>投入係数!BO33*手順⑤!BO$123</f>
        <v>0</v>
      </c>
      <c r="BP33" s="225">
        <f>投入係数!BP33*手順⑤!BP$123</f>
        <v>0</v>
      </c>
      <c r="BQ33" s="225">
        <f>投入係数!BQ33*手順⑤!BQ$123</f>
        <v>0</v>
      </c>
      <c r="BR33" s="225">
        <f>投入係数!BR33*手順⑤!BR$123</f>
        <v>0</v>
      </c>
      <c r="BS33" s="225">
        <f>投入係数!BS33*手順⑤!BS$123</f>
        <v>0</v>
      </c>
      <c r="BT33" s="225">
        <f>投入係数!BT33*手順⑤!BT$123</f>
        <v>0</v>
      </c>
      <c r="BU33" s="225">
        <f>投入係数!BU33*手順⑤!BU$123</f>
        <v>0</v>
      </c>
      <c r="BV33" s="225">
        <f>投入係数!BV33*手順⑤!BV$123</f>
        <v>0</v>
      </c>
      <c r="BW33" s="225">
        <f>投入係数!BW33*手順⑤!BW$123</f>
        <v>0</v>
      </c>
      <c r="BX33" s="225">
        <f>投入係数!BX33*手順⑤!BX$123</f>
        <v>0</v>
      </c>
      <c r="BY33" s="225">
        <f>投入係数!BY33*手順⑤!BY$123</f>
        <v>0</v>
      </c>
      <c r="BZ33" s="225">
        <f>投入係数!BZ33*手順⑤!BZ$123</f>
        <v>0</v>
      </c>
      <c r="CA33" s="225">
        <f>投入係数!CA33*手順⑤!CA$123</f>
        <v>0</v>
      </c>
      <c r="CB33" s="225">
        <f>投入係数!CB33*手順⑤!CB$123</f>
        <v>0</v>
      </c>
      <c r="CC33" s="225">
        <f>投入係数!CC33*手順⑤!CC$123</f>
        <v>0</v>
      </c>
      <c r="CD33" s="225">
        <f>投入係数!CD33*手順⑤!CD$123</f>
        <v>0</v>
      </c>
      <c r="CE33" s="225">
        <f>投入係数!CE33*手順⑤!CE$123</f>
        <v>0</v>
      </c>
      <c r="CF33" s="225">
        <f>投入係数!CF33*手順⑤!CF$123</f>
        <v>0</v>
      </c>
      <c r="CG33" s="225">
        <f>投入係数!CG33*手順⑤!CG$123</f>
        <v>0</v>
      </c>
      <c r="CH33" s="225">
        <f>投入係数!CH33*手順⑤!CH$123</f>
        <v>0</v>
      </c>
      <c r="CI33" s="225">
        <f>投入係数!CI33*手順⑤!CI$123</f>
        <v>0</v>
      </c>
      <c r="CJ33" s="225">
        <f>投入係数!CJ33*手順⑤!CJ$123</f>
        <v>0</v>
      </c>
      <c r="CK33" s="225">
        <f>投入係数!CK33*手順⑤!CK$123</f>
        <v>0</v>
      </c>
      <c r="CL33" s="225">
        <f>投入係数!CL33*手順⑤!CL$123</f>
        <v>0</v>
      </c>
      <c r="CM33" s="225">
        <f>投入係数!CM33*手順⑤!CM$123</f>
        <v>0</v>
      </c>
      <c r="CN33" s="225">
        <f>投入係数!CN33*手順⑤!CN$123</f>
        <v>0</v>
      </c>
      <c r="CO33" s="225">
        <f>投入係数!CO33*手順⑤!CO$123</f>
        <v>0</v>
      </c>
      <c r="CP33" s="225">
        <f>投入係数!CP33*手順⑤!CP$123</f>
        <v>0</v>
      </c>
      <c r="CQ33" s="225">
        <f>投入係数!CQ33*手順⑤!CQ$123</f>
        <v>0</v>
      </c>
      <c r="CR33" s="225">
        <f>投入係数!CR33*手順⑤!CR$123</f>
        <v>0</v>
      </c>
      <c r="CS33" s="225">
        <f>投入係数!CS33*手順⑤!CS$123</f>
        <v>0</v>
      </c>
      <c r="CT33" s="225">
        <f>投入係数!CT33*手順⑤!CT$123</f>
        <v>0</v>
      </c>
      <c r="CU33" s="225">
        <f>投入係数!CU33*手順⑤!CU$123</f>
        <v>0</v>
      </c>
      <c r="CV33" s="225">
        <f>投入係数!CV33*手順⑤!CV$123</f>
        <v>0</v>
      </c>
      <c r="CW33" s="225">
        <f>投入係数!CW33*手順⑤!CW$123</f>
        <v>0</v>
      </c>
      <c r="CX33" s="225">
        <f>投入係数!CX33*手順⑤!CX$123</f>
        <v>0</v>
      </c>
      <c r="CY33" s="225">
        <f>投入係数!CY33*手順⑤!CY$123</f>
        <v>0</v>
      </c>
      <c r="CZ33" s="225">
        <f>投入係数!CZ33*手順⑤!CZ$123</f>
        <v>0</v>
      </c>
      <c r="DA33" s="225">
        <f>投入係数!DA33*手順⑤!DA$123</f>
        <v>0</v>
      </c>
      <c r="DB33" s="225">
        <f>投入係数!DB33*手順⑤!DB$123</f>
        <v>0</v>
      </c>
      <c r="DC33" s="225">
        <f>投入係数!DC33*手順⑤!DC$123</f>
        <v>0</v>
      </c>
      <c r="DD33" s="225">
        <f>投入係数!DD33*手順⑤!DD$123</f>
        <v>0</v>
      </c>
      <c r="DE33" s="225">
        <f>投入係数!DE33*手順⑤!DE$123</f>
        <v>0</v>
      </c>
      <c r="DF33" s="225">
        <f>投入係数!DF33*手順⑤!DF$123</f>
        <v>0</v>
      </c>
      <c r="DG33" s="225">
        <f>投入係数!DG33*手順⑤!DG$123</f>
        <v>0</v>
      </c>
      <c r="DH33" s="175">
        <f t="shared" si="0"/>
        <v>0</v>
      </c>
    </row>
    <row r="34" spans="2:112" ht="12" customHeight="1">
      <c r="B34" s="70" t="s">
        <v>507</v>
      </c>
      <c r="C34" s="252" t="s">
        <v>444</v>
      </c>
      <c r="D34" s="225">
        <f>投入係数!D34*手順⑤!D$123</f>
        <v>0</v>
      </c>
      <c r="E34" s="225">
        <f>投入係数!E34*手順⑤!E$123</f>
        <v>0</v>
      </c>
      <c r="F34" s="225">
        <f>投入係数!F34*手順⑤!F$123</f>
        <v>0</v>
      </c>
      <c r="G34" s="225">
        <f>投入係数!G34*手順⑤!G$123</f>
        <v>0</v>
      </c>
      <c r="H34" s="225">
        <f>投入係数!H34*手順⑤!H$123</f>
        <v>0</v>
      </c>
      <c r="I34" s="225">
        <f>投入係数!I34*手順⑤!I$123</f>
        <v>0</v>
      </c>
      <c r="J34" s="225">
        <f>投入係数!J34*手順⑤!J$123</f>
        <v>0</v>
      </c>
      <c r="K34" s="225">
        <f>投入係数!K34*手順⑤!K$123</f>
        <v>0</v>
      </c>
      <c r="L34" s="225">
        <f>投入係数!L34*手順⑤!L$123</f>
        <v>0</v>
      </c>
      <c r="M34" s="225">
        <f>投入係数!M34*手順⑤!M$123</f>
        <v>0</v>
      </c>
      <c r="N34" s="225">
        <f>投入係数!N34*手順⑤!N$123</f>
        <v>0</v>
      </c>
      <c r="O34" s="225">
        <f>投入係数!O34*手順⑤!O$123</f>
        <v>0</v>
      </c>
      <c r="P34" s="225">
        <f>投入係数!P34*手順⑤!P$123</f>
        <v>0</v>
      </c>
      <c r="Q34" s="225">
        <f>投入係数!Q34*手順⑤!Q$123</f>
        <v>0</v>
      </c>
      <c r="R34" s="225">
        <f>投入係数!R34*手順⑤!R$123</f>
        <v>0</v>
      </c>
      <c r="S34" s="225">
        <f>投入係数!S34*手順⑤!S$123</f>
        <v>0</v>
      </c>
      <c r="T34" s="225">
        <f>投入係数!T34*手順⑤!T$123</f>
        <v>0</v>
      </c>
      <c r="U34" s="225">
        <f>投入係数!U34*手順⑤!U$123</f>
        <v>0</v>
      </c>
      <c r="V34" s="225">
        <f>投入係数!V34*手順⑤!V$123</f>
        <v>0</v>
      </c>
      <c r="W34" s="225">
        <f>投入係数!W34*手順⑤!W$123</f>
        <v>0</v>
      </c>
      <c r="X34" s="225">
        <f>投入係数!X34*手順⑤!X$123</f>
        <v>0</v>
      </c>
      <c r="Y34" s="225">
        <f>投入係数!Y34*手順⑤!Y$123</f>
        <v>0</v>
      </c>
      <c r="Z34" s="225">
        <f>投入係数!Z34*手順⑤!Z$123</f>
        <v>0</v>
      </c>
      <c r="AA34" s="225">
        <f>投入係数!AA34*手順⑤!AA$123</f>
        <v>0</v>
      </c>
      <c r="AB34" s="225">
        <f>投入係数!AB34*手順⑤!AB$123</f>
        <v>0</v>
      </c>
      <c r="AC34" s="225">
        <f>投入係数!AC34*手順⑤!AC$123</f>
        <v>0</v>
      </c>
      <c r="AD34" s="225">
        <f>投入係数!AD34*手順⑤!AD$123</f>
        <v>0</v>
      </c>
      <c r="AE34" s="225">
        <f>投入係数!AE34*手順⑤!AE$123</f>
        <v>0</v>
      </c>
      <c r="AF34" s="225">
        <f>投入係数!AF34*手順⑤!AF$123</f>
        <v>0</v>
      </c>
      <c r="AG34" s="225">
        <f>投入係数!AG34*手順⑤!AG$123</f>
        <v>0</v>
      </c>
      <c r="AH34" s="225">
        <f>投入係数!AH34*手順⑤!AH$123</f>
        <v>0</v>
      </c>
      <c r="AI34" s="225">
        <f>投入係数!AI34*手順⑤!AI$123</f>
        <v>0</v>
      </c>
      <c r="AJ34" s="225">
        <f>投入係数!AJ34*手順⑤!AJ$123</f>
        <v>0</v>
      </c>
      <c r="AK34" s="225">
        <f>投入係数!AK34*手順⑤!AK$123</f>
        <v>0</v>
      </c>
      <c r="AL34" s="225">
        <f>投入係数!AL34*手順⑤!AL$123</f>
        <v>0</v>
      </c>
      <c r="AM34" s="225">
        <f>投入係数!AM34*手順⑤!AM$123</f>
        <v>0</v>
      </c>
      <c r="AN34" s="225">
        <f>投入係数!AN34*手順⑤!AN$123</f>
        <v>0</v>
      </c>
      <c r="AO34" s="225">
        <f>投入係数!AO34*手順⑤!AO$123</f>
        <v>0</v>
      </c>
      <c r="AP34" s="225">
        <f>投入係数!AP34*手順⑤!AP$123</f>
        <v>0</v>
      </c>
      <c r="AQ34" s="225">
        <f>投入係数!AQ34*手順⑤!AQ$123</f>
        <v>0</v>
      </c>
      <c r="AR34" s="225">
        <f>投入係数!AR34*手順⑤!AR$123</f>
        <v>0</v>
      </c>
      <c r="AS34" s="225">
        <f>投入係数!AS34*手順⑤!AS$123</f>
        <v>0</v>
      </c>
      <c r="AT34" s="225">
        <f>投入係数!AT34*手順⑤!AT$123</f>
        <v>0</v>
      </c>
      <c r="AU34" s="225">
        <f>投入係数!AU34*手順⑤!AU$123</f>
        <v>0</v>
      </c>
      <c r="AV34" s="225">
        <f>投入係数!AV34*手順⑤!AV$123</f>
        <v>0</v>
      </c>
      <c r="AW34" s="225">
        <f>投入係数!AW34*手順⑤!AW$123</f>
        <v>0</v>
      </c>
      <c r="AX34" s="225">
        <f>投入係数!AX34*手順⑤!AX$123</f>
        <v>0</v>
      </c>
      <c r="AY34" s="225">
        <f>投入係数!AY34*手順⑤!AY$123</f>
        <v>0</v>
      </c>
      <c r="AZ34" s="225">
        <f>投入係数!AZ34*手順⑤!AZ$123</f>
        <v>0</v>
      </c>
      <c r="BA34" s="225">
        <f>投入係数!BA34*手順⑤!BA$123</f>
        <v>0</v>
      </c>
      <c r="BB34" s="225">
        <f>投入係数!BB34*手順⑤!BB$123</f>
        <v>0</v>
      </c>
      <c r="BC34" s="225">
        <f>投入係数!BC34*手順⑤!BC$123</f>
        <v>0</v>
      </c>
      <c r="BD34" s="225">
        <f>投入係数!BD34*手順⑤!BD$123</f>
        <v>0</v>
      </c>
      <c r="BE34" s="225">
        <f>投入係数!BE34*手順⑤!BE$123</f>
        <v>0</v>
      </c>
      <c r="BF34" s="225">
        <f>投入係数!BF34*手順⑤!BF$123</f>
        <v>0</v>
      </c>
      <c r="BG34" s="225">
        <f>投入係数!BG34*手順⑤!BG$123</f>
        <v>0</v>
      </c>
      <c r="BH34" s="225">
        <f>投入係数!BH34*手順⑤!BH$123</f>
        <v>0</v>
      </c>
      <c r="BI34" s="225">
        <f>投入係数!BI34*手順⑤!BI$123</f>
        <v>0</v>
      </c>
      <c r="BJ34" s="225">
        <f>投入係数!BJ34*手順⑤!BJ$123</f>
        <v>0</v>
      </c>
      <c r="BK34" s="225">
        <f>投入係数!BK34*手順⑤!BK$123</f>
        <v>0</v>
      </c>
      <c r="BL34" s="225">
        <f>投入係数!BL34*手順⑤!BL$123</f>
        <v>0</v>
      </c>
      <c r="BM34" s="225">
        <f>投入係数!BM34*手順⑤!BM$123</f>
        <v>0</v>
      </c>
      <c r="BN34" s="225">
        <f>投入係数!BN34*手順⑤!BN$123</f>
        <v>0</v>
      </c>
      <c r="BO34" s="225">
        <f>投入係数!BO34*手順⑤!BO$123</f>
        <v>0</v>
      </c>
      <c r="BP34" s="225">
        <f>投入係数!BP34*手順⑤!BP$123</f>
        <v>0</v>
      </c>
      <c r="BQ34" s="225">
        <f>投入係数!BQ34*手順⑤!BQ$123</f>
        <v>0</v>
      </c>
      <c r="BR34" s="225">
        <f>投入係数!BR34*手順⑤!BR$123</f>
        <v>0</v>
      </c>
      <c r="BS34" s="225">
        <f>投入係数!BS34*手順⑤!BS$123</f>
        <v>0</v>
      </c>
      <c r="BT34" s="225">
        <f>投入係数!BT34*手順⑤!BT$123</f>
        <v>0</v>
      </c>
      <c r="BU34" s="225">
        <f>投入係数!BU34*手順⑤!BU$123</f>
        <v>0</v>
      </c>
      <c r="BV34" s="225">
        <f>投入係数!BV34*手順⑤!BV$123</f>
        <v>0</v>
      </c>
      <c r="BW34" s="225">
        <f>投入係数!BW34*手順⑤!BW$123</f>
        <v>0</v>
      </c>
      <c r="BX34" s="225">
        <f>投入係数!BX34*手順⑤!BX$123</f>
        <v>0</v>
      </c>
      <c r="BY34" s="225">
        <f>投入係数!BY34*手順⑤!BY$123</f>
        <v>0</v>
      </c>
      <c r="BZ34" s="225">
        <f>投入係数!BZ34*手順⑤!BZ$123</f>
        <v>0</v>
      </c>
      <c r="CA34" s="225">
        <f>投入係数!CA34*手順⑤!CA$123</f>
        <v>0</v>
      </c>
      <c r="CB34" s="225">
        <f>投入係数!CB34*手順⑤!CB$123</f>
        <v>0</v>
      </c>
      <c r="CC34" s="225">
        <f>投入係数!CC34*手順⑤!CC$123</f>
        <v>0</v>
      </c>
      <c r="CD34" s="225">
        <f>投入係数!CD34*手順⑤!CD$123</f>
        <v>0</v>
      </c>
      <c r="CE34" s="225">
        <f>投入係数!CE34*手順⑤!CE$123</f>
        <v>0</v>
      </c>
      <c r="CF34" s="225">
        <f>投入係数!CF34*手順⑤!CF$123</f>
        <v>0</v>
      </c>
      <c r="CG34" s="225">
        <f>投入係数!CG34*手順⑤!CG$123</f>
        <v>0</v>
      </c>
      <c r="CH34" s="225">
        <f>投入係数!CH34*手順⑤!CH$123</f>
        <v>0</v>
      </c>
      <c r="CI34" s="225">
        <f>投入係数!CI34*手順⑤!CI$123</f>
        <v>0</v>
      </c>
      <c r="CJ34" s="225">
        <f>投入係数!CJ34*手順⑤!CJ$123</f>
        <v>0</v>
      </c>
      <c r="CK34" s="225">
        <f>投入係数!CK34*手順⑤!CK$123</f>
        <v>0</v>
      </c>
      <c r="CL34" s="225">
        <f>投入係数!CL34*手順⑤!CL$123</f>
        <v>0</v>
      </c>
      <c r="CM34" s="225">
        <f>投入係数!CM34*手順⑤!CM$123</f>
        <v>0</v>
      </c>
      <c r="CN34" s="225">
        <f>投入係数!CN34*手順⑤!CN$123</f>
        <v>0</v>
      </c>
      <c r="CO34" s="225">
        <f>投入係数!CO34*手順⑤!CO$123</f>
        <v>0</v>
      </c>
      <c r="CP34" s="225">
        <f>投入係数!CP34*手順⑤!CP$123</f>
        <v>0</v>
      </c>
      <c r="CQ34" s="225">
        <f>投入係数!CQ34*手順⑤!CQ$123</f>
        <v>0</v>
      </c>
      <c r="CR34" s="225">
        <f>投入係数!CR34*手順⑤!CR$123</f>
        <v>0</v>
      </c>
      <c r="CS34" s="225">
        <f>投入係数!CS34*手順⑤!CS$123</f>
        <v>0</v>
      </c>
      <c r="CT34" s="225">
        <f>投入係数!CT34*手順⑤!CT$123</f>
        <v>0</v>
      </c>
      <c r="CU34" s="225">
        <f>投入係数!CU34*手順⑤!CU$123</f>
        <v>0</v>
      </c>
      <c r="CV34" s="225">
        <f>投入係数!CV34*手順⑤!CV$123</f>
        <v>0</v>
      </c>
      <c r="CW34" s="225">
        <f>投入係数!CW34*手順⑤!CW$123</f>
        <v>0</v>
      </c>
      <c r="CX34" s="225">
        <f>投入係数!CX34*手順⑤!CX$123</f>
        <v>0</v>
      </c>
      <c r="CY34" s="225">
        <f>投入係数!CY34*手順⑤!CY$123</f>
        <v>0</v>
      </c>
      <c r="CZ34" s="225">
        <f>投入係数!CZ34*手順⑤!CZ$123</f>
        <v>0</v>
      </c>
      <c r="DA34" s="225">
        <f>投入係数!DA34*手順⑤!DA$123</f>
        <v>0</v>
      </c>
      <c r="DB34" s="225">
        <f>投入係数!DB34*手順⑤!DB$123</f>
        <v>0</v>
      </c>
      <c r="DC34" s="225">
        <f>投入係数!DC34*手順⑤!DC$123</f>
        <v>0</v>
      </c>
      <c r="DD34" s="225">
        <f>投入係数!DD34*手順⑤!DD$123</f>
        <v>0</v>
      </c>
      <c r="DE34" s="225">
        <f>投入係数!DE34*手順⑤!DE$123</f>
        <v>0</v>
      </c>
      <c r="DF34" s="225">
        <f>投入係数!DF34*手順⑤!DF$123</f>
        <v>0</v>
      </c>
      <c r="DG34" s="225">
        <f>投入係数!DG34*手順⑤!DG$123</f>
        <v>0</v>
      </c>
      <c r="DH34" s="175">
        <f t="shared" si="0"/>
        <v>0</v>
      </c>
    </row>
    <row r="35" spans="2:112" ht="12" customHeight="1">
      <c r="B35" s="70" t="s">
        <v>508</v>
      </c>
      <c r="C35" s="252" t="s">
        <v>445</v>
      </c>
      <c r="D35" s="225">
        <f>投入係数!D35*手順⑤!D$123</f>
        <v>0</v>
      </c>
      <c r="E35" s="225">
        <f>投入係数!E35*手順⑤!E$123</f>
        <v>0</v>
      </c>
      <c r="F35" s="225">
        <f>投入係数!F35*手順⑤!F$123</f>
        <v>0</v>
      </c>
      <c r="G35" s="225">
        <f>投入係数!G35*手順⑤!G$123</f>
        <v>0</v>
      </c>
      <c r="H35" s="225">
        <f>投入係数!H35*手順⑤!H$123</f>
        <v>0</v>
      </c>
      <c r="I35" s="225">
        <f>投入係数!I35*手順⑤!I$123</f>
        <v>0</v>
      </c>
      <c r="J35" s="225">
        <f>投入係数!J35*手順⑤!J$123</f>
        <v>0</v>
      </c>
      <c r="K35" s="225">
        <f>投入係数!K35*手順⑤!K$123</f>
        <v>0</v>
      </c>
      <c r="L35" s="225">
        <f>投入係数!L35*手順⑤!L$123</f>
        <v>0</v>
      </c>
      <c r="M35" s="225">
        <f>投入係数!M35*手順⑤!M$123</f>
        <v>0</v>
      </c>
      <c r="N35" s="225">
        <f>投入係数!N35*手順⑤!N$123</f>
        <v>0</v>
      </c>
      <c r="O35" s="225">
        <f>投入係数!O35*手順⑤!O$123</f>
        <v>0</v>
      </c>
      <c r="P35" s="225">
        <f>投入係数!P35*手順⑤!P$123</f>
        <v>0</v>
      </c>
      <c r="Q35" s="225">
        <f>投入係数!Q35*手順⑤!Q$123</f>
        <v>0</v>
      </c>
      <c r="R35" s="225">
        <f>投入係数!R35*手順⑤!R$123</f>
        <v>0</v>
      </c>
      <c r="S35" s="225">
        <f>投入係数!S35*手順⑤!S$123</f>
        <v>0</v>
      </c>
      <c r="T35" s="225">
        <f>投入係数!T35*手順⑤!T$123</f>
        <v>0</v>
      </c>
      <c r="U35" s="225">
        <f>投入係数!U35*手順⑤!U$123</f>
        <v>0</v>
      </c>
      <c r="V35" s="225">
        <f>投入係数!V35*手順⑤!V$123</f>
        <v>0</v>
      </c>
      <c r="W35" s="225">
        <f>投入係数!W35*手順⑤!W$123</f>
        <v>0</v>
      </c>
      <c r="X35" s="225">
        <f>投入係数!X35*手順⑤!X$123</f>
        <v>0</v>
      </c>
      <c r="Y35" s="225">
        <f>投入係数!Y35*手順⑤!Y$123</f>
        <v>0</v>
      </c>
      <c r="Z35" s="225">
        <f>投入係数!Z35*手順⑤!Z$123</f>
        <v>0</v>
      </c>
      <c r="AA35" s="225">
        <f>投入係数!AA35*手順⑤!AA$123</f>
        <v>0</v>
      </c>
      <c r="AB35" s="225">
        <f>投入係数!AB35*手順⑤!AB$123</f>
        <v>0</v>
      </c>
      <c r="AC35" s="225">
        <f>投入係数!AC35*手順⑤!AC$123</f>
        <v>0</v>
      </c>
      <c r="AD35" s="225">
        <f>投入係数!AD35*手順⑤!AD$123</f>
        <v>0</v>
      </c>
      <c r="AE35" s="225">
        <f>投入係数!AE35*手順⑤!AE$123</f>
        <v>0</v>
      </c>
      <c r="AF35" s="225">
        <f>投入係数!AF35*手順⑤!AF$123</f>
        <v>0</v>
      </c>
      <c r="AG35" s="225">
        <f>投入係数!AG35*手順⑤!AG$123</f>
        <v>0</v>
      </c>
      <c r="AH35" s="225">
        <f>投入係数!AH35*手順⑤!AH$123</f>
        <v>0</v>
      </c>
      <c r="AI35" s="225">
        <f>投入係数!AI35*手順⑤!AI$123</f>
        <v>0</v>
      </c>
      <c r="AJ35" s="225">
        <f>投入係数!AJ35*手順⑤!AJ$123</f>
        <v>0</v>
      </c>
      <c r="AK35" s="225">
        <f>投入係数!AK35*手順⑤!AK$123</f>
        <v>0</v>
      </c>
      <c r="AL35" s="225">
        <f>投入係数!AL35*手順⑤!AL$123</f>
        <v>0</v>
      </c>
      <c r="AM35" s="225">
        <f>投入係数!AM35*手順⑤!AM$123</f>
        <v>0</v>
      </c>
      <c r="AN35" s="225">
        <f>投入係数!AN35*手順⑤!AN$123</f>
        <v>0</v>
      </c>
      <c r="AO35" s="225">
        <f>投入係数!AO35*手順⑤!AO$123</f>
        <v>0</v>
      </c>
      <c r="AP35" s="225">
        <f>投入係数!AP35*手順⑤!AP$123</f>
        <v>0</v>
      </c>
      <c r="AQ35" s="225">
        <f>投入係数!AQ35*手順⑤!AQ$123</f>
        <v>0</v>
      </c>
      <c r="AR35" s="225">
        <f>投入係数!AR35*手順⑤!AR$123</f>
        <v>0</v>
      </c>
      <c r="AS35" s="225">
        <f>投入係数!AS35*手順⑤!AS$123</f>
        <v>0</v>
      </c>
      <c r="AT35" s="225">
        <f>投入係数!AT35*手順⑤!AT$123</f>
        <v>0</v>
      </c>
      <c r="AU35" s="225">
        <f>投入係数!AU35*手順⑤!AU$123</f>
        <v>0</v>
      </c>
      <c r="AV35" s="225">
        <f>投入係数!AV35*手順⑤!AV$123</f>
        <v>0</v>
      </c>
      <c r="AW35" s="225">
        <f>投入係数!AW35*手順⑤!AW$123</f>
        <v>0</v>
      </c>
      <c r="AX35" s="225">
        <f>投入係数!AX35*手順⑤!AX$123</f>
        <v>0</v>
      </c>
      <c r="AY35" s="225">
        <f>投入係数!AY35*手順⑤!AY$123</f>
        <v>0</v>
      </c>
      <c r="AZ35" s="225">
        <f>投入係数!AZ35*手順⑤!AZ$123</f>
        <v>0</v>
      </c>
      <c r="BA35" s="225">
        <f>投入係数!BA35*手順⑤!BA$123</f>
        <v>0</v>
      </c>
      <c r="BB35" s="225">
        <f>投入係数!BB35*手順⑤!BB$123</f>
        <v>0</v>
      </c>
      <c r="BC35" s="225">
        <f>投入係数!BC35*手順⑤!BC$123</f>
        <v>0</v>
      </c>
      <c r="BD35" s="225">
        <f>投入係数!BD35*手順⑤!BD$123</f>
        <v>0</v>
      </c>
      <c r="BE35" s="225">
        <f>投入係数!BE35*手順⑤!BE$123</f>
        <v>0</v>
      </c>
      <c r="BF35" s="225">
        <f>投入係数!BF35*手順⑤!BF$123</f>
        <v>0</v>
      </c>
      <c r="BG35" s="225">
        <f>投入係数!BG35*手順⑤!BG$123</f>
        <v>0</v>
      </c>
      <c r="BH35" s="225">
        <f>投入係数!BH35*手順⑤!BH$123</f>
        <v>0</v>
      </c>
      <c r="BI35" s="225">
        <f>投入係数!BI35*手順⑤!BI$123</f>
        <v>0</v>
      </c>
      <c r="BJ35" s="225">
        <f>投入係数!BJ35*手順⑤!BJ$123</f>
        <v>0</v>
      </c>
      <c r="BK35" s="225">
        <f>投入係数!BK35*手順⑤!BK$123</f>
        <v>0</v>
      </c>
      <c r="BL35" s="225">
        <f>投入係数!BL35*手順⑤!BL$123</f>
        <v>0</v>
      </c>
      <c r="BM35" s="225">
        <f>投入係数!BM35*手順⑤!BM$123</f>
        <v>0</v>
      </c>
      <c r="BN35" s="225">
        <f>投入係数!BN35*手順⑤!BN$123</f>
        <v>0</v>
      </c>
      <c r="BO35" s="225">
        <f>投入係数!BO35*手順⑤!BO$123</f>
        <v>0</v>
      </c>
      <c r="BP35" s="225">
        <f>投入係数!BP35*手順⑤!BP$123</f>
        <v>0</v>
      </c>
      <c r="BQ35" s="225">
        <f>投入係数!BQ35*手順⑤!BQ$123</f>
        <v>0</v>
      </c>
      <c r="BR35" s="225">
        <f>投入係数!BR35*手順⑤!BR$123</f>
        <v>0</v>
      </c>
      <c r="BS35" s="225">
        <f>投入係数!BS35*手順⑤!BS$123</f>
        <v>0</v>
      </c>
      <c r="BT35" s="225">
        <f>投入係数!BT35*手順⑤!BT$123</f>
        <v>0</v>
      </c>
      <c r="BU35" s="225">
        <f>投入係数!BU35*手順⑤!BU$123</f>
        <v>0</v>
      </c>
      <c r="BV35" s="225">
        <f>投入係数!BV35*手順⑤!BV$123</f>
        <v>0</v>
      </c>
      <c r="BW35" s="225">
        <f>投入係数!BW35*手順⑤!BW$123</f>
        <v>0</v>
      </c>
      <c r="BX35" s="225">
        <f>投入係数!BX35*手順⑤!BX$123</f>
        <v>0</v>
      </c>
      <c r="BY35" s="225">
        <f>投入係数!BY35*手順⑤!BY$123</f>
        <v>0</v>
      </c>
      <c r="BZ35" s="225">
        <f>投入係数!BZ35*手順⑤!BZ$123</f>
        <v>0</v>
      </c>
      <c r="CA35" s="225">
        <f>投入係数!CA35*手順⑤!CA$123</f>
        <v>0</v>
      </c>
      <c r="CB35" s="225">
        <f>投入係数!CB35*手順⑤!CB$123</f>
        <v>0</v>
      </c>
      <c r="CC35" s="225">
        <f>投入係数!CC35*手順⑤!CC$123</f>
        <v>0</v>
      </c>
      <c r="CD35" s="225">
        <f>投入係数!CD35*手順⑤!CD$123</f>
        <v>0</v>
      </c>
      <c r="CE35" s="225">
        <f>投入係数!CE35*手順⑤!CE$123</f>
        <v>0</v>
      </c>
      <c r="CF35" s="225">
        <f>投入係数!CF35*手順⑤!CF$123</f>
        <v>0</v>
      </c>
      <c r="CG35" s="225">
        <f>投入係数!CG35*手順⑤!CG$123</f>
        <v>0</v>
      </c>
      <c r="CH35" s="225">
        <f>投入係数!CH35*手順⑤!CH$123</f>
        <v>0</v>
      </c>
      <c r="CI35" s="225">
        <f>投入係数!CI35*手順⑤!CI$123</f>
        <v>0</v>
      </c>
      <c r="CJ35" s="225">
        <f>投入係数!CJ35*手順⑤!CJ$123</f>
        <v>0</v>
      </c>
      <c r="CK35" s="225">
        <f>投入係数!CK35*手順⑤!CK$123</f>
        <v>0</v>
      </c>
      <c r="CL35" s="225">
        <f>投入係数!CL35*手順⑤!CL$123</f>
        <v>0</v>
      </c>
      <c r="CM35" s="225">
        <f>投入係数!CM35*手順⑤!CM$123</f>
        <v>0</v>
      </c>
      <c r="CN35" s="225">
        <f>投入係数!CN35*手順⑤!CN$123</f>
        <v>0</v>
      </c>
      <c r="CO35" s="225">
        <f>投入係数!CO35*手順⑤!CO$123</f>
        <v>0</v>
      </c>
      <c r="CP35" s="225">
        <f>投入係数!CP35*手順⑤!CP$123</f>
        <v>0</v>
      </c>
      <c r="CQ35" s="225">
        <f>投入係数!CQ35*手順⑤!CQ$123</f>
        <v>0</v>
      </c>
      <c r="CR35" s="225">
        <f>投入係数!CR35*手順⑤!CR$123</f>
        <v>0</v>
      </c>
      <c r="CS35" s="225">
        <f>投入係数!CS35*手順⑤!CS$123</f>
        <v>0</v>
      </c>
      <c r="CT35" s="225">
        <f>投入係数!CT35*手順⑤!CT$123</f>
        <v>0</v>
      </c>
      <c r="CU35" s="225">
        <f>投入係数!CU35*手順⑤!CU$123</f>
        <v>0</v>
      </c>
      <c r="CV35" s="225">
        <f>投入係数!CV35*手順⑤!CV$123</f>
        <v>0</v>
      </c>
      <c r="CW35" s="225">
        <f>投入係数!CW35*手順⑤!CW$123</f>
        <v>0</v>
      </c>
      <c r="CX35" s="225">
        <f>投入係数!CX35*手順⑤!CX$123</f>
        <v>0</v>
      </c>
      <c r="CY35" s="225">
        <f>投入係数!CY35*手順⑤!CY$123</f>
        <v>0</v>
      </c>
      <c r="CZ35" s="225">
        <f>投入係数!CZ35*手順⑤!CZ$123</f>
        <v>0</v>
      </c>
      <c r="DA35" s="225">
        <f>投入係数!DA35*手順⑤!DA$123</f>
        <v>0</v>
      </c>
      <c r="DB35" s="225">
        <f>投入係数!DB35*手順⑤!DB$123</f>
        <v>0</v>
      </c>
      <c r="DC35" s="225">
        <f>投入係数!DC35*手順⑤!DC$123</f>
        <v>0</v>
      </c>
      <c r="DD35" s="225">
        <f>投入係数!DD35*手順⑤!DD$123</f>
        <v>0</v>
      </c>
      <c r="DE35" s="225">
        <f>投入係数!DE35*手順⑤!DE$123</f>
        <v>0</v>
      </c>
      <c r="DF35" s="225">
        <f>投入係数!DF35*手順⑤!DF$123</f>
        <v>0</v>
      </c>
      <c r="DG35" s="225">
        <f>投入係数!DG35*手順⑤!DG$123</f>
        <v>0</v>
      </c>
      <c r="DH35" s="175">
        <f t="shared" si="0"/>
        <v>0</v>
      </c>
    </row>
    <row r="36" spans="2:112" ht="12" customHeight="1">
      <c r="B36" s="70" t="s">
        <v>509</v>
      </c>
      <c r="C36" s="252" t="s">
        <v>743</v>
      </c>
      <c r="D36" s="225">
        <f>投入係数!D36*手順⑤!D$123</f>
        <v>0</v>
      </c>
      <c r="E36" s="225">
        <f>投入係数!E36*手順⑤!E$123</f>
        <v>0</v>
      </c>
      <c r="F36" s="225">
        <f>投入係数!F36*手順⑤!F$123</f>
        <v>0</v>
      </c>
      <c r="G36" s="225">
        <f>投入係数!G36*手順⑤!G$123</f>
        <v>0</v>
      </c>
      <c r="H36" s="225">
        <f>投入係数!H36*手順⑤!H$123</f>
        <v>0</v>
      </c>
      <c r="I36" s="225">
        <f>投入係数!I36*手順⑤!I$123</f>
        <v>0</v>
      </c>
      <c r="J36" s="225">
        <f>投入係数!J36*手順⑤!J$123</f>
        <v>0</v>
      </c>
      <c r="K36" s="225">
        <f>投入係数!K36*手順⑤!K$123</f>
        <v>0</v>
      </c>
      <c r="L36" s="225">
        <f>投入係数!L36*手順⑤!L$123</f>
        <v>0</v>
      </c>
      <c r="M36" s="225">
        <f>投入係数!M36*手順⑤!M$123</f>
        <v>0</v>
      </c>
      <c r="N36" s="225">
        <f>投入係数!N36*手順⑤!N$123</f>
        <v>0</v>
      </c>
      <c r="O36" s="225">
        <f>投入係数!O36*手順⑤!O$123</f>
        <v>0</v>
      </c>
      <c r="P36" s="225">
        <f>投入係数!P36*手順⑤!P$123</f>
        <v>0</v>
      </c>
      <c r="Q36" s="225">
        <f>投入係数!Q36*手順⑤!Q$123</f>
        <v>0</v>
      </c>
      <c r="R36" s="225">
        <f>投入係数!R36*手順⑤!R$123</f>
        <v>0</v>
      </c>
      <c r="S36" s="225">
        <f>投入係数!S36*手順⑤!S$123</f>
        <v>0</v>
      </c>
      <c r="T36" s="225">
        <f>投入係数!T36*手順⑤!T$123</f>
        <v>0</v>
      </c>
      <c r="U36" s="225">
        <f>投入係数!U36*手順⑤!U$123</f>
        <v>0</v>
      </c>
      <c r="V36" s="225">
        <f>投入係数!V36*手順⑤!V$123</f>
        <v>0</v>
      </c>
      <c r="W36" s="225">
        <f>投入係数!W36*手順⑤!W$123</f>
        <v>0</v>
      </c>
      <c r="X36" s="225">
        <f>投入係数!X36*手順⑤!X$123</f>
        <v>0</v>
      </c>
      <c r="Y36" s="225">
        <f>投入係数!Y36*手順⑤!Y$123</f>
        <v>0</v>
      </c>
      <c r="Z36" s="225">
        <f>投入係数!Z36*手順⑤!Z$123</f>
        <v>0</v>
      </c>
      <c r="AA36" s="225">
        <f>投入係数!AA36*手順⑤!AA$123</f>
        <v>0</v>
      </c>
      <c r="AB36" s="225">
        <f>投入係数!AB36*手順⑤!AB$123</f>
        <v>0</v>
      </c>
      <c r="AC36" s="225">
        <f>投入係数!AC36*手順⑤!AC$123</f>
        <v>0</v>
      </c>
      <c r="AD36" s="225">
        <f>投入係数!AD36*手順⑤!AD$123</f>
        <v>0</v>
      </c>
      <c r="AE36" s="225">
        <f>投入係数!AE36*手順⑤!AE$123</f>
        <v>0</v>
      </c>
      <c r="AF36" s="225">
        <f>投入係数!AF36*手順⑤!AF$123</f>
        <v>0</v>
      </c>
      <c r="AG36" s="225">
        <f>投入係数!AG36*手順⑤!AG$123</f>
        <v>0</v>
      </c>
      <c r="AH36" s="225">
        <f>投入係数!AH36*手順⑤!AH$123</f>
        <v>0</v>
      </c>
      <c r="AI36" s="225">
        <f>投入係数!AI36*手順⑤!AI$123</f>
        <v>0</v>
      </c>
      <c r="AJ36" s="225">
        <f>投入係数!AJ36*手順⑤!AJ$123</f>
        <v>0</v>
      </c>
      <c r="AK36" s="225">
        <f>投入係数!AK36*手順⑤!AK$123</f>
        <v>0</v>
      </c>
      <c r="AL36" s="225">
        <f>投入係数!AL36*手順⑤!AL$123</f>
        <v>0</v>
      </c>
      <c r="AM36" s="225">
        <f>投入係数!AM36*手順⑤!AM$123</f>
        <v>0</v>
      </c>
      <c r="AN36" s="225">
        <f>投入係数!AN36*手順⑤!AN$123</f>
        <v>0</v>
      </c>
      <c r="AO36" s="225">
        <f>投入係数!AO36*手順⑤!AO$123</f>
        <v>0</v>
      </c>
      <c r="AP36" s="225">
        <f>投入係数!AP36*手順⑤!AP$123</f>
        <v>0</v>
      </c>
      <c r="AQ36" s="225">
        <f>投入係数!AQ36*手順⑤!AQ$123</f>
        <v>0</v>
      </c>
      <c r="AR36" s="225">
        <f>投入係数!AR36*手順⑤!AR$123</f>
        <v>0</v>
      </c>
      <c r="AS36" s="225">
        <f>投入係数!AS36*手順⑤!AS$123</f>
        <v>0</v>
      </c>
      <c r="AT36" s="225">
        <f>投入係数!AT36*手順⑤!AT$123</f>
        <v>0</v>
      </c>
      <c r="AU36" s="225">
        <f>投入係数!AU36*手順⑤!AU$123</f>
        <v>0</v>
      </c>
      <c r="AV36" s="225">
        <f>投入係数!AV36*手順⑤!AV$123</f>
        <v>0</v>
      </c>
      <c r="AW36" s="225">
        <f>投入係数!AW36*手順⑤!AW$123</f>
        <v>0</v>
      </c>
      <c r="AX36" s="225">
        <f>投入係数!AX36*手順⑤!AX$123</f>
        <v>0</v>
      </c>
      <c r="AY36" s="225">
        <f>投入係数!AY36*手順⑤!AY$123</f>
        <v>0</v>
      </c>
      <c r="AZ36" s="225">
        <f>投入係数!AZ36*手順⑤!AZ$123</f>
        <v>0</v>
      </c>
      <c r="BA36" s="225">
        <f>投入係数!BA36*手順⑤!BA$123</f>
        <v>0</v>
      </c>
      <c r="BB36" s="225">
        <f>投入係数!BB36*手順⑤!BB$123</f>
        <v>0</v>
      </c>
      <c r="BC36" s="225">
        <f>投入係数!BC36*手順⑤!BC$123</f>
        <v>0</v>
      </c>
      <c r="BD36" s="225">
        <f>投入係数!BD36*手順⑤!BD$123</f>
        <v>0</v>
      </c>
      <c r="BE36" s="225">
        <f>投入係数!BE36*手順⑤!BE$123</f>
        <v>0</v>
      </c>
      <c r="BF36" s="225">
        <f>投入係数!BF36*手順⑤!BF$123</f>
        <v>0</v>
      </c>
      <c r="BG36" s="225">
        <f>投入係数!BG36*手順⑤!BG$123</f>
        <v>0</v>
      </c>
      <c r="BH36" s="225">
        <f>投入係数!BH36*手順⑤!BH$123</f>
        <v>0</v>
      </c>
      <c r="BI36" s="225">
        <f>投入係数!BI36*手順⑤!BI$123</f>
        <v>0</v>
      </c>
      <c r="BJ36" s="225">
        <f>投入係数!BJ36*手順⑤!BJ$123</f>
        <v>0</v>
      </c>
      <c r="BK36" s="225">
        <f>投入係数!BK36*手順⑤!BK$123</f>
        <v>0</v>
      </c>
      <c r="BL36" s="225">
        <f>投入係数!BL36*手順⑤!BL$123</f>
        <v>0</v>
      </c>
      <c r="BM36" s="225">
        <f>投入係数!BM36*手順⑤!BM$123</f>
        <v>0</v>
      </c>
      <c r="BN36" s="225">
        <f>投入係数!BN36*手順⑤!BN$123</f>
        <v>0</v>
      </c>
      <c r="BO36" s="225">
        <f>投入係数!BO36*手順⑤!BO$123</f>
        <v>0</v>
      </c>
      <c r="BP36" s="225">
        <f>投入係数!BP36*手順⑤!BP$123</f>
        <v>0</v>
      </c>
      <c r="BQ36" s="225">
        <f>投入係数!BQ36*手順⑤!BQ$123</f>
        <v>0</v>
      </c>
      <c r="BR36" s="225">
        <f>投入係数!BR36*手順⑤!BR$123</f>
        <v>0</v>
      </c>
      <c r="BS36" s="225">
        <f>投入係数!BS36*手順⑤!BS$123</f>
        <v>0</v>
      </c>
      <c r="BT36" s="225">
        <f>投入係数!BT36*手順⑤!BT$123</f>
        <v>0</v>
      </c>
      <c r="BU36" s="225">
        <f>投入係数!BU36*手順⑤!BU$123</f>
        <v>0</v>
      </c>
      <c r="BV36" s="225">
        <f>投入係数!BV36*手順⑤!BV$123</f>
        <v>0</v>
      </c>
      <c r="BW36" s="225">
        <f>投入係数!BW36*手順⑤!BW$123</f>
        <v>0</v>
      </c>
      <c r="BX36" s="225">
        <f>投入係数!BX36*手順⑤!BX$123</f>
        <v>0</v>
      </c>
      <c r="BY36" s="225">
        <f>投入係数!BY36*手順⑤!BY$123</f>
        <v>0</v>
      </c>
      <c r="BZ36" s="225">
        <f>投入係数!BZ36*手順⑤!BZ$123</f>
        <v>0</v>
      </c>
      <c r="CA36" s="225">
        <f>投入係数!CA36*手順⑤!CA$123</f>
        <v>0</v>
      </c>
      <c r="CB36" s="225">
        <f>投入係数!CB36*手順⑤!CB$123</f>
        <v>0</v>
      </c>
      <c r="CC36" s="225">
        <f>投入係数!CC36*手順⑤!CC$123</f>
        <v>0</v>
      </c>
      <c r="CD36" s="225">
        <f>投入係数!CD36*手順⑤!CD$123</f>
        <v>0</v>
      </c>
      <c r="CE36" s="225">
        <f>投入係数!CE36*手順⑤!CE$123</f>
        <v>0</v>
      </c>
      <c r="CF36" s="225">
        <f>投入係数!CF36*手順⑤!CF$123</f>
        <v>0</v>
      </c>
      <c r="CG36" s="225">
        <f>投入係数!CG36*手順⑤!CG$123</f>
        <v>0</v>
      </c>
      <c r="CH36" s="225">
        <f>投入係数!CH36*手順⑤!CH$123</f>
        <v>0</v>
      </c>
      <c r="CI36" s="225">
        <f>投入係数!CI36*手順⑤!CI$123</f>
        <v>0</v>
      </c>
      <c r="CJ36" s="225">
        <f>投入係数!CJ36*手順⑤!CJ$123</f>
        <v>0</v>
      </c>
      <c r="CK36" s="225">
        <f>投入係数!CK36*手順⑤!CK$123</f>
        <v>0</v>
      </c>
      <c r="CL36" s="225">
        <f>投入係数!CL36*手順⑤!CL$123</f>
        <v>0</v>
      </c>
      <c r="CM36" s="225">
        <f>投入係数!CM36*手順⑤!CM$123</f>
        <v>0</v>
      </c>
      <c r="CN36" s="225">
        <f>投入係数!CN36*手順⑤!CN$123</f>
        <v>0</v>
      </c>
      <c r="CO36" s="225">
        <f>投入係数!CO36*手順⑤!CO$123</f>
        <v>0</v>
      </c>
      <c r="CP36" s="225">
        <f>投入係数!CP36*手順⑤!CP$123</f>
        <v>0</v>
      </c>
      <c r="CQ36" s="225">
        <f>投入係数!CQ36*手順⑤!CQ$123</f>
        <v>0</v>
      </c>
      <c r="CR36" s="225">
        <f>投入係数!CR36*手順⑤!CR$123</f>
        <v>0</v>
      </c>
      <c r="CS36" s="225">
        <f>投入係数!CS36*手順⑤!CS$123</f>
        <v>0</v>
      </c>
      <c r="CT36" s="225">
        <f>投入係数!CT36*手順⑤!CT$123</f>
        <v>0</v>
      </c>
      <c r="CU36" s="225">
        <f>投入係数!CU36*手順⑤!CU$123</f>
        <v>0</v>
      </c>
      <c r="CV36" s="225">
        <f>投入係数!CV36*手順⑤!CV$123</f>
        <v>0</v>
      </c>
      <c r="CW36" s="225">
        <f>投入係数!CW36*手順⑤!CW$123</f>
        <v>0</v>
      </c>
      <c r="CX36" s="225">
        <f>投入係数!CX36*手順⑤!CX$123</f>
        <v>0</v>
      </c>
      <c r="CY36" s="225">
        <f>投入係数!CY36*手順⑤!CY$123</f>
        <v>0</v>
      </c>
      <c r="CZ36" s="225">
        <f>投入係数!CZ36*手順⑤!CZ$123</f>
        <v>0</v>
      </c>
      <c r="DA36" s="225">
        <f>投入係数!DA36*手順⑤!DA$123</f>
        <v>0</v>
      </c>
      <c r="DB36" s="225">
        <f>投入係数!DB36*手順⑤!DB$123</f>
        <v>0</v>
      </c>
      <c r="DC36" s="225">
        <f>投入係数!DC36*手順⑤!DC$123</f>
        <v>0</v>
      </c>
      <c r="DD36" s="225">
        <f>投入係数!DD36*手順⑤!DD$123</f>
        <v>0</v>
      </c>
      <c r="DE36" s="225">
        <f>投入係数!DE36*手順⑤!DE$123</f>
        <v>0</v>
      </c>
      <c r="DF36" s="225">
        <f>投入係数!DF36*手順⑤!DF$123</f>
        <v>0</v>
      </c>
      <c r="DG36" s="225">
        <f>投入係数!DG36*手順⑤!DG$123</f>
        <v>0</v>
      </c>
      <c r="DH36" s="175">
        <f t="shared" si="0"/>
        <v>0</v>
      </c>
    </row>
    <row r="37" spans="2:112" ht="12" customHeight="1">
      <c r="B37" s="70" t="s">
        <v>510</v>
      </c>
      <c r="C37" s="252" t="s">
        <v>446</v>
      </c>
      <c r="D37" s="225">
        <f>投入係数!D37*手順⑤!D$123</f>
        <v>0</v>
      </c>
      <c r="E37" s="225">
        <f>投入係数!E37*手順⑤!E$123</f>
        <v>0</v>
      </c>
      <c r="F37" s="225">
        <f>投入係数!F37*手順⑤!F$123</f>
        <v>0</v>
      </c>
      <c r="G37" s="225">
        <f>投入係数!G37*手順⑤!G$123</f>
        <v>0</v>
      </c>
      <c r="H37" s="225">
        <f>投入係数!H37*手順⑤!H$123</f>
        <v>0</v>
      </c>
      <c r="I37" s="225">
        <f>投入係数!I37*手順⑤!I$123</f>
        <v>0</v>
      </c>
      <c r="J37" s="225">
        <f>投入係数!J37*手順⑤!J$123</f>
        <v>0</v>
      </c>
      <c r="K37" s="225">
        <f>投入係数!K37*手順⑤!K$123</f>
        <v>0</v>
      </c>
      <c r="L37" s="225">
        <f>投入係数!L37*手順⑤!L$123</f>
        <v>0</v>
      </c>
      <c r="M37" s="225">
        <f>投入係数!M37*手順⑤!M$123</f>
        <v>0</v>
      </c>
      <c r="N37" s="225">
        <f>投入係数!N37*手順⑤!N$123</f>
        <v>0</v>
      </c>
      <c r="O37" s="225">
        <f>投入係数!O37*手順⑤!O$123</f>
        <v>0</v>
      </c>
      <c r="P37" s="225">
        <f>投入係数!P37*手順⑤!P$123</f>
        <v>0</v>
      </c>
      <c r="Q37" s="225">
        <f>投入係数!Q37*手順⑤!Q$123</f>
        <v>0</v>
      </c>
      <c r="R37" s="225">
        <f>投入係数!R37*手順⑤!R$123</f>
        <v>0</v>
      </c>
      <c r="S37" s="225">
        <f>投入係数!S37*手順⑤!S$123</f>
        <v>0</v>
      </c>
      <c r="T37" s="225">
        <f>投入係数!T37*手順⑤!T$123</f>
        <v>0</v>
      </c>
      <c r="U37" s="225">
        <f>投入係数!U37*手順⑤!U$123</f>
        <v>0</v>
      </c>
      <c r="V37" s="225">
        <f>投入係数!V37*手順⑤!V$123</f>
        <v>0</v>
      </c>
      <c r="W37" s="225">
        <f>投入係数!W37*手順⑤!W$123</f>
        <v>0</v>
      </c>
      <c r="X37" s="225">
        <f>投入係数!X37*手順⑤!X$123</f>
        <v>0</v>
      </c>
      <c r="Y37" s="225">
        <f>投入係数!Y37*手順⑤!Y$123</f>
        <v>0</v>
      </c>
      <c r="Z37" s="225">
        <f>投入係数!Z37*手順⑤!Z$123</f>
        <v>0</v>
      </c>
      <c r="AA37" s="225">
        <f>投入係数!AA37*手順⑤!AA$123</f>
        <v>0</v>
      </c>
      <c r="AB37" s="225">
        <f>投入係数!AB37*手順⑤!AB$123</f>
        <v>0</v>
      </c>
      <c r="AC37" s="225">
        <f>投入係数!AC37*手順⑤!AC$123</f>
        <v>0</v>
      </c>
      <c r="AD37" s="225">
        <f>投入係数!AD37*手順⑤!AD$123</f>
        <v>0</v>
      </c>
      <c r="AE37" s="225">
        <f>投入係数!AE37*手順⑤!AE$123</f>
        <v>0</v>
      </c>
      <c r="AF37" s="225">
        <f>投入係数!AF37*手順⑤!AF$123</f>
        <v>0</v>
      </c>
      <c r="AG37" s="225">
        <f>投入係数!AG37*手順⑤!AG$123</f>
        <v>0</v>
      </c>
      <c r="AH37" s="225">
        <f>投入係数!AH37*手順⑤!AH$123</f>
        <v>0</v>
      </c>
      <c r="AI37" s="225">
        <f>投入係数!AI37*手順⑤!AI$123</f>
        <v>0</v>
      </c>
      <c r="AJ37" s="225">
        <f>投入係数!AJ37*手順⑤!AJ$123</f>
        <v>0</v>
      </c>
      <c r="AK37" s="225">
        <f>投入係数!AK37*手順⑤!AK$123</f>
        <v>0</v>
      </c>
      <c r="AL37" s="225">
        <f>投入係数!AL37*手順⑤!AL$123</f>
        <v>0</v>
      </c>
      <c r="AM37" s="225">
        <f>投入係数!AM37*手順⑤!AM$123</f>
        <v>0</v>
      </c>
      <c r="AN37" s="225">
        <f>投入係数!AN37*手順⑤!AN$123</f>
        <v>0</v>
      </c>
      <c r="AO37" s="225">
        <f>投入係数!AO37*手順⑤!AO$123</f>
        <v>0</v>
      </c>
      <c r="AP37" s="225">
        <f>投入係数!AP37*手順⑤!AP$123</f>
        <v>0</v>
      </c>
      <c r="AQ37" s="225">
        <f>投入係数!AQ37*手順⑤!AQ$123</f>
        <v>0</v>
      </c>
      <c r="AR37" s="225">
        <f>投入係数!AR37*手順⑤!AR$123</f>
        <v>0</v>
      </c>
      <c r="AS37" s="225">
        <f>投入係数!AS37*手順⑤!AS$123</f>
        <v>0</v>
      </c>
      <c r="AT37" s="225">
        <f>投入係数!AT37*手順⑤!AT$123</f>
        <v>0</v>
      </c>
      <c r="AU37" s="225">
        <f>投入係数!AU37*手順⑤!AU$123</f>
        <v>0</v>
      </c>
      <c r="AV37" s="225">
        <f>投入係数!AV37*手順⑤!AV$123</f>
        <v>0</v>
      </c>
      <c r="AW37" s="225">
        <f>投入係数!AW37*手順⑤!AW$123</f>
        <v>0</v>
      </c>
      <c r="AX37" s="225">
        <f>投入係数!AX37*手順⑤!AX$123</f>
        <v>0</v>
      </c>
      <c r="AY37" s="225">
        <f>投入係数!AY37*手順⑤!AY$123</f>
        <v>0</v>
      </c>
      <c r="AZ37" s="225">
        <f>投入係数!AZ37*手順⑤!AZ$123</f>
        <v>0</v>
      </c>
      <c r="BA37" s="225">
        <f>投入係数!BA37*手順⑤!BA$123</f>
        <v>0</v>
      </c>
      <c r="BB37" s="225">
        <f>投入係数!BB37*手順⑤!BB$123</f>
        <v>0</v>
      </c>
      <c r="BC37" s="225">
        <f>投入係数!BC37*手順⑤!BC$123</f>
        <v>0</v>
      </c>
      <c r="BD37" s="225">
        <f>投入係数!BD37*手順⑤!BD$123</f>
        <v>0</v>
      </c>
      <c r="BE37" s="225">
        <f>投入係数!BE37*手順⑤!BE$123</f>
        <v>0</v>
      </c>
      <c r="BF37" s="225">
        <f>投入係数!BF37*手順⑤!BF$123</f>
        <v>0</v>
      </c>
      <c r="BG37" s="225">
        <f>投入係数!BG37*手順⑤!BG$123</f>
        <v>0</v>
      </c>
      <c r="BH37" s="225">
        <f>投入係数!BH37*手順⑤!BH$123</f>
        <v>0</v>
      </c>
      <c r="BI37" s="225">
        <f>投入係数!BI37*手順⑤!BI$123</f>
        <v>0</v>
      </c>
      <c r="BJ37" s="225">
        <f>投入係数!BJ37*手順⑤!BJ$123</f>
        <v>0</v>
      </c>
      <c r="BK37" s="225">
        <f>投入係数!BK37*手順⑤!BK$123</f>
        <v>0</v>
      </c>
      <c r="BL37" s="225">
        <f>投入係数!BL37*手順⑤!BL$123</f>
        <v>0</v>
      </c>
      <c r="BM37" s="225">
        <f>投入係数!BM37*手順⑤!BM$123</f>
        <v>0</v>
      </c>
      <c r="BN37" s="225">
        <f>投入係数!BN37*手順⑤!BN$123</f>
        <v>0</v>
      </c>
      <c r="BO37" s="225">
        <f>投入係数!BO37*手順⑤!BO$123</f>
        <v>0</v>
      </c>
      <c r="BP37" s="225">
        <f>投入係数!BP37*手順⑤!BP$123</f>
        <v>0</v>
      </c>
      <c r="BQ37" s="225">
        <f>投入係数!BQ37*手順⑤!BQ$123</f>
        <v>0</v>
      </c>
      <c r="BR37" s="225">
        <f>投入係数!BR37*手順⑤!BR$123</f>
        <v>0</v>
      </c>
      <c r="BS37" s="225">
        <f>投入係数!BS37*手順⑤!BS$123</f>
        <v>0</v>
      </c>
      <c r="BT37" s="225">
        <f>投入係数!BT37*手順⑤!BT$123</f>
        <v>0</v>
      </c>
      <c r="BU37" s="225">
        <f>投入係数!BU37*手順⑤!BU$123</f>
        <v>0</v>
      </c>
      <c r="BV37" s="225">
        <f>投入係数!BV37*手順⑤!BV$123</f>
        <v>0</v>
      </c>
      <c r="BW37" s="225">
        <f>投入係数!BW37*手順⑤!BW$123</f>
        <v>0</v>
      </c>
      <c r="BX37" s="225">
        <f>投入係数!BX37*手順⑤!BX$123</f>
        <v>0</v>
      </c>
      <c r="BY37" s="225">
        <f>投入係数!BY37*手順⑤!BY$123</f>
        <v>0</v>
      </c>
      <c r="BZ37" s="225">
        <f>投入係数!BZ37*手順⑤!BZ$123</f>
        <v>0</v>
      </c>
      <c r="CA37" s="225">
        <f>投入係数!CA37*手順⑤!CA$123</f>
        <v>0</v>
      </c>
      <c r="CB37" s="225">
        <f>投入係数!CB37*手順⑤!CB$123</f>
        <v>0</v>
      </c>
      <c r="CC37" s="225">
        <f>投入係数!CC37*手順⑤!CC$123</f>
        <v>0</v>
      </c>
      <c r="CD37" s="225">
        <f>投入係数!CD37*手順⑤!CD$123</f>
        <v>0</v>
      </c>
      <c r="CE37" s="225">
        <f>投入係数!CE37*手順⑤!CE$123</f>
        <v>0</v>
      </c>
      <c r="CF37" s="225">
        <f>投入係数!CF37*手順⑤!CF$123</f>
        <v>0</v>
      </c>
      <c r="CG37" s="225">
        <f>投入係数!CG37*手順⑤!CG$123</f>
        <v>0</v>
      </c>
      <c r="CH37" s="225">
        <f>投入係数!CH37*手順⑤!CH$123</f>
        <v>0</v>
      </c>
      <c r="CI37" s="225">
        <f>投入係数!CI37*手順⑤!CI$123</f>
        <v>0</v>
      </c>
      <c r="CJ37" s="225">
        <f>投入係数!CJ37*手順⑤!CJ$123</f>
        <v>0</v>
      </c>
      <c r="CK37" s="225">
        <f>投入係数!CK37*手順⑤!CK$123</f>
        <v>0</v>
      </c>
      <c r="CL37" s="225">
        <f>投入係数!CL37*手順⑤!CL$123</f>
        <v>0</v>
      </c>
      <c r="CM37" s="225">
        <f>投入係数!CM37*手順⑤!CM$123</f>
        <v>0</v>
      </c>
      <c r="CN37" s="225">
        <f>投入係数!CN37*手順⑤!CN$123</f>
        <v>0</v>
      </c>
      <c r="CO37" s="225">
        <f>投入係数!CO37*手順⑤!CO$123</f>
        <v>0</v>
      </c>
      <c r="CP37" s="225">
        <f>投入係数!CP37*手順⑤!CP$123</f>
        <v>0</v>
      </c>
      <c r="CQ37" s="225">
        <f>投入係数!CQ37*手順⑤!CQ$123</f>
        <v>0</v>
      </c>
      <c r="CR37" s="225">
        <f>投入係数!CR37*手順⑤!CR$123</f>
        <v>0</v>
      </c>
      <c r="CS37" s="225">
        <f>投入係数!CS37*手順⑤!CS$123</f>
        <v>0</v>
      </c>
      <c r="CT37" s="225">
        <f>投入係数!CT37*手順⑤!CT$123</f>
        <v>0</v>
      </c>
      <c r="CU37" s="225">
        <f>投入係数!CU37*手順⑤!CU$123</f>
        <v>0</v>
      </c>
      <c r="CV37" s="225">
        <f>投入係数!CV37*手順⑤!CV$123</f>
        <v>0</v>
      </c>
      <c r="CW37" s="225">
        <f>投入係数!CW37*手順⑤!CW$123</f>
        <v>0</v>
      </c>
      <c r="CX37" s="225">
        <f>投入係数!CX37*手順⑤!CX$123</f>
        <v>0</v>
      </c>
      <c r="CY37" s="225">
        <f>投入係数!CY37*手順⑤!CY$123</f>
        <v>0</v>
      </c>
      <c r="CZ37" s="225">
        <f>投入係数!CZ37*手順⑤!CZ$123</f>
        <v>0</v>
      </c>
      <c r="DA37" s="225">
        <f>投入係数!DA37*手順⑤!DA$123</f>
        <v>0</v>
      </c>
      <c r="DB37" s="225">
        <f>投入係数!DB37*手順⑤!DB$123</f>
        <v>0</v>
      </c>
      <c r="DC37" s="225">
        <f>投入係数!DC37*手順⑤!DC$123</f>
        <v>0</v>
      </c>
      <c r="DD37" s="225">
        <f>投入係数!DD37*手順⑤!DD$123</f>
        <v>0</v>
      </c>
      <c r="DE37" s="225">
        <f>投入係数!DE37*手順⑤!DE$123</f>
        <v>0</v>
      </c>
      <c r="DF37" s="225">
        <f>投入係数!DF37*手順⑤!DF$123</f>
        <v>0</v>
      </c>
      <c r="DG37" s="225">
        <f>投入係数!DG37*手順⑤!DG$123</f>
        <v>0</v>
      </c>
      <c r="DH37" s="175">
        <f t="shared" si="0"/>
        <v>0</v>
      </c>
    </row>
    <row r="38" spans="2:112" ht="12" customHeight="1">
      <c r="B38" s="70" t="s">
        <v>511</v>
      </c>
      <c r="C38" s="252" t="s">
        <v>447</v>
      </c>
      <c r="D38" s="225">
        <f>投入係数!D38*手順⑤!D$123</f>
        <v>0</v>
      </c>
      <c r="E38" s="225">
        <f>投入係数!E38*手順⑤!E$123</f>
        <v>0</v>
      </c>
      <c r="F38" s="225">
        <f>投入係数!F38*手順⑤!F$123</f>
        <v>0</v>
      </c>
      <c r="G38" s="225">
        <f>投入係数!G38*手順⑤!G$123</f>
        <v>0</v>
      </c>
      <c r="H38" s="225">
        <f>投入係数!H38*手順⑤!H$123</f>
        <v>0</v>
      </c>
      <c r="I38" s="225">
        <f>投入係数!I38*手順⑤!I$123</f>
        <v>0</v>
      </c>
      <c r="J38" s="225">
        <f>投入係数!J38*手順⑤!J$123</f>
        <v>0</v>
      </c>
      <c r="K38" s="225">
        <f>投入係数!K38*手順⑤!K$123</f>
        <v>0</v>
      </c>
      <c r="L38" s="225">
        <f>投入係数!L38*手順⑤!L$123</f>
        <v>0</v>
      </c>
      <c r="M38" s="225">
        <f>投入係数!M38*手順⑤!M$123</f>
        <v>0</v>
      </c>
      <c r="N38" s="225">
        <f>投入係数!N38*手順⑤!N$123</f>
        <v>0</v>
      </c>
      <c r="O38" s="225">
        <f>投入係数!O38*手順⑤!O$123</f>
        <v>0</v>
      </c>
      <c r="P38" s="225">
        <f>投入係数!P38*手順⑤!P$123</f>
        <v>0</v>
      </c>
      <c r="Q38" s="225">
        <f>投入係数!Q38*手順⑤!Q$123</f>
        <v>0</v>
      </c>
      <c r="R38" s="225">
        <f>投入係数!R38*手順⑤!R$123</f>
        <v>0</v>
      </c>
      <c r="S38" s="225">
        <f>投入係数!S38*手順⑤!S$123</f>
        <v>0</v>
      </c>
      <c r="T38" s="225">
        <f>投入係数!T38*手順⑤!T$123</f>
        <v>0</v>
      </c>
      <c r="U38" s="225">
        <f>投入係数!U38*手順⑤!U$123</f>
        <v>0</v>
      </c>
      <c r="V38" s="225">
        <f>投入係数!V38*手順⑤!V$123</f>
        <v>0</v>
      </c>
      <c r="W38" s="225">
        <f>投入係数!W38*手順⑤!W$123</f>
        <v>0</v>
      </c>
      <c r="X38" s="225">
        <f>投入係数!X38*手順⑤!X$123</f>
        <v>0</v>
      </c>
      <c r="Y38" s="225">
        <f>投入係数!Y38*手順⑤!Y$123</f>
        <v>0</v>
      </c>
      <c r="Z38" s="225">
        <f>投入係数!Z38*手順⑤!Z$123</f>
        <v>0</v>
      </c>
      <c r="AA38" s="225">
        <f>投入係数!AA38*手順⑤!AA$123</f>
        <v>0</v>
      </c>
      <c r="AB38" s="225">
        <f>投入係数!AB38*手順⑤!AB$123</f>
        <v>0</v>
      </c>
      <c r="AC38" s="225">
        <f>投入係数!AC38*手順⑤!AC$123</f>
        <v>0</v>
      </c>
      <c r="AD38" s="225">
        <f>投入係数!AD38*手順⑤!AD$123</f>
        <v>0</v>
      </c>
      <c r="AE38" s="225">
        <f>投入係数!AE38*手順⑤!AE$123</f>
        <v>0</v>
      </c>
      <c r="AF38" s="225">
        <f>投入係数!AF38*手順⑤!AF$123</f>
        <v>0</v>
      </c>
      <c r="AG38" s="225">
        <f>投入係数!AG38*手順⑤!AG$123</f>
        <v>0</v>
      </c>
      <c r="AH38" s="225">
        <f>投入係数!AH38*手順⑤!AH$123</f>
        <v>0</v>
      </c>
      <c r="AI38" s="225">
        <f>投入係数!AI38*手順⑤!AI$123</f>
        <v>0</v>
      </c>
      <c r="AJ38" s="225">
        <f>投入係数!AJ38*手順⑤!AJ$123</f>
        <v>0</v>
      </c>
      <c r="AK38" s="225">
        <f>投入係数!AK38*手順⑤!AK$123</f>
        <v>0</v>
      </c>
      <c r="AL38" s="225">
        <f>投入係数!AL38*手順⑤!AL$123</f>
        <v>0</v>
      </c>
      <c r="AM38" s="225">
        <f>投入係数!AM38*手順⑤!AM$123</f>
        <v>0</v>
      </c>
      <c r="AN38" s="225">
        <f>投入係数!AN38*手順⑤!AN$123</f>
        <v>0</v>
      </c>
      <c r="AO38" s="225">
        <f>投入係数!AO38*手順⑤!AO$123</f>
        <v>0</v>
      </c>
      <c r="AP38" s="225">
        <f>投入係数!AP38*手順⑤!AP$123</f>
        <v>0</v>
      </c>
      <c r="AQ38" s="225">
        <f>投入係数!AQ38*手順⑤!AQ$123</f>
        <v>0</v>
      </c>
      <c r="AR38" s="225">
        <f>投入係数!AR38*手順⑤!AR$123</f>
        <v>0</v>
      </c>
      <c r="AS38" s="225">
        <f>投入係数!AS38*手順⑤!AS$123</f>
        <v>0</v>
      </c>
      <c r="AT38" s="225">
        <f>投入係数!AT38*手順⑤!AT$123</f>
        <v>0</v>
      </c>
      <c r="AU38" s="225">
        <f>投入係数!AU38*手順⑤!AU$123</f>
        <v>0</v>
      </c>
      <c r="AV38" s="225">
        <f>投入係数!AV38*手順⑤!AV$123</f>
        <v>0</v>
      </c>
      <c r="AW38" s="225">
        <f>投入係数!AW38*手順⑤!AW$123</f>
        <v>0</v>
      </c>
      <c r="AX38" s="225">
        <f>投入係数!AX38*手順⑤!AX$123</f>
        <v>0</v>
      </c>
      <c r="AY38" s="225">
        <f>投入係数!AY38*手順⑤!AY$123</f>
        <v>0</v>
      </c>
      <c r="AZ38" s="225">
        <f>投入係数!AZ38*手順⑤!AZ$123</f>
        <v>0</v>
      </c>
      <c r="BA38" s="225">
        <f>投入係数!BA38*手順⑤!BA$123</f>
        <v>0</v>
      </c>
      <c r="BB38" s="225">
        <f>投入係数!BB38*手順⑤!BB$123</f>
        <v>0</v>
      </c>
      <c r="BC38" s="225">
        <f>投入係数!BC38*手順⑤!BC$123</f>
        <v>0</v>
      </c>
      <c r="BD38" s="225">
        <f>投入係数!BD38*手順⑤!BD$123</f>
        <v>0</v>
      </c>
      <c r="BE38" s="225">
        <f>投入係数!BE38*手順⑤!BE$123</f>
        <v>0</v>
      </c>
      <c r="BF38" s="225">
        <f>投入係数!BF38*手順⑤!BF$123</f>
        <v>0</v>
      </c>
      <c r="BG38" s="225">
        <f>投入係数!BG38*手順⑤!BG$123</f>
        <v>0</v>
      </c>
      <c r="BH38" s="225">
        <f>投入係数!BH38*手順⑤!BH$123</f>
        <v>0</v>
      </c>
      <c r="BI38" s="225">
        <f>投入係数!BI38*手順⑤!BI$123</f>
        <v>0</v>
      </c>
      <c r="BJ38" s="225">
        <f>投入係数!BJ38*手順⑤!BJ$123</f>
        <v>0</v>
      </c>
      <c r="BK38" s="225">
        <f>投入係数!BK38*手順⑤!BK$123</f>
        <v>0</v>
      </c>
      <c r="BL38" s="225">
        <f>投入係数!BL38*手順⑤!BL$123</f>
        <v>0</v>
      </c>
      <c r="BM38" s="225">
        <f>投入係数!BM38*手順⑤!BM$123</f>
        <v>0</v>
      </c>
      <c r="BN38" s="225">
        <f>投入係数!BN38*手順⑤!BN$123</f>
        <v>0</v>
      </c>
      <c r="BO38" s="225">
        <f>投入係数!BO38*手順⑤!BO$123</f>
        <v>0</v>
      </c>
      <c r="BP38" s="225">
        <f>投入係数!BP38*手順⑤!BP$123</f>
        <v>0</v>
      </c>
      <c r="BQ38" s="225">
        <f>投入係数!BQ38*手順⑤!BQ$123</f>
        <v>0</v>
      </c>
      <c r="BR38" s="225">
        <f>投入係数!BR38*手順⑤!BR$123</f>
        <v>0</v>
      </c>
      <c r="BS38" s="225">
        <f>投入係数!BS38*手順⑤!BS$123</f>
        <v>0</v>
      </c>
      <c r="BT38" s="225">
        <f>投入係数!BT38*手順⑤!BT$123</f>
        <v>0</v>
      </c>
      <c r="BU38" s="225">
        <f>投入係数!BU38*手順⑤!BU$123</f>
        <v>0</v>
      </c>
      <c r="BV38" s="225">
        <f>投入係数!BV38*手順⑤!BV$123</f>
        <v>0</v>
      </c>
      <c r="BW38" s="225">
        <f>投入係数!BW38*手順⑤!BW$123</f>
        <v>0</v>
      </c>
      <c r="BX38" s="225">
        <f>投入係数!BX38*手順⑤!BX$123</f>
        <v>0</v>
      </c>
      <c r="BY38" s="225">
        <f>投入係数!BY38*手順⑤!BY$123</f>
        <v>0</v>
      </c>
      <c r="BZ38" s="225">
        <f>投入係数!BZ38*手順⑤!BZ$123</f>
        <v>0</v>
      </c>
      <c r="CA38" s="225">
        <f>投入係数!CA38*手順⑤!CA$123</f>
        <v>0</v>
      </c>
      <c r="CB38" s="225">
        <f>投入係数!CB38*手順⑤!CB$123</f>
        <v>0</v>
      </c>
      <c r="CC38" s="225">
        <f>投入係数!CC38*手順⑤!CC$123</f>
        <v>0</v>
      </c>
      <c r="CD38" s="225">
        <f>投入係数!CD38*手順⑤!CD$123</f>
        <v>0</v>
      </c>
      <c r="CE38" s="225">
        <f>投入係数!CE38*手順⑤!CE$123</f>
        <v>0</v>
      </c>
      <c r="CF38" s="225">
        <f>投入係数!CF38*手順⑤!CF$123</f>
        <v>0</v>
      </c>
      <c r="CG38" s="225">
        <f>投入係数!CG38*手順⑤!CG$123</f>
        <v>0</v>
      </c>
      <c r="CH38" s="225">
        <f>投入係数!CH38*手順⑤!CH$123</f>
        <v>0</v>
      </c>
      <c r="CI38" s="225">
        <f>投入係数!CI38*手順⑤!CI$123</f>
        <v>0</v>
      </c>
      <c r="CJ38" s="225">
        <f>投入係数!CJ38*手順⑤!CJ$123</f>
        <v>0</v>
      </c>
      <c r="CK38" s="225">
        <f>投入係数!CK38*手順⑤!CK$123</f>
        <v>0</v>
      </c>
      <c r="CL38" s="225">
        <f>投入係数!CL38*手順⑤!CL$123</f>
        <v>0</v>
      </c>
      <c r="CM38" s="225">
        <f>投入係数!CM38*手順⑤!CM$123</f>
        <v>0</v>
      </c>
      <c r="CN38" s="225">
        <f>投入係数!CN38*手順⑤!CN$123</f>
        <v>0</v>
      </c>
      <c r="CO38" s="225">
        <f>投入係数!CO38*手順⑤!CO$123</f>
        <v>0</v>
      </c>
      <c r="CP38" s="225">
        <f>投入係数!CP38*手順⑤!CP$123</f>
        <v>0</v>
      </c>
      <c r="CQ38" s="225">
        <f>投入係数!CQ38*手順⑤!CQ$123</f>
        <v>0</v>
      </c>
      <c r="CR38" s="225">
        <f>投入係数!CR38*手順⑤!CR$123</f>
        <v>0</v>
      </c>
      <c r="CS38" s="225">
        <f>投入係数!CS38*手順⑤!CS$123</f>
        <v>0</v>
      </c>
      <c r="CT38" s="225">
        <f>投入係数!CT38*手順⑤!CT$123</f>
        <v>0</v>
      </c>
      <c r="CU38" s="225">
        <f>投入係数!CU38*手順⑤!CU$123</f>
        <v>0</v>
      </c>
      <c r="CV38" s="225">
        <f>投入係数!CV38*手順⑤!CV$123</f>
        <v>0</v>
      </c>
      <c r="CW38" s="225">
        <f>投入係数!CW38*手順⑤!CW$123</f>
        <v>0</v>
      </c>
      <c r="CX38" s="225">
        <f>投入係数!CX38*手順⑤!CX$123</f>
        <v>0</v>
      </c>
      <c r="CY38" s="225">
        <f>投入係数!CY38*手順⑤!CY$123</f>
        <v>0</v>
      </c>
      <c r="CZ38" s="225">
        <f>投入係数!CZ38*手順⑤!CZ$123</f>
        <v>0</v>
      </c>
      <c r="DA38" s="225">
        <f>投入係数!DA38*手順⑤!DA$123</f>
        <v>0</v>
      </c>
      <c r="DB38" s="225">
        <f>投入係数!DB38*手順⑤!DB$123</f>
        <v>0</v>
      </c>
      <c r="DC38" s="225">
        <f>投入係数!DC38*手順⑤!DC$123</f>
        <v>0</v>
      </c>
      <c r="DD38" s="225">
        <f>投入係数!DD38*手順⑤!DD$123</f>
        <v>0</v>
      </c>
      <c r="DE38" s="225">
        <f>投入係数!DE38*手順⑤!DE$123</f>
        <v>0</v>
      </c>
      <c r="DF38" s="225">
        <f>投入係数!DF38*手順⑤!DF$123</f>
        <v>0</v>
      </c>
      <c r="DG38" s="225">
        <f>投入係数!DG38*手順⑤!DG$123</f>
        <v>0</v>
      </c>
      <c r="DH38" s="175">
        <f t="shared" ref="DH38:DH69" si="1">SUM(D38:DG38)</f>
        <v>0</v>
      </c>
    </row>
    <row r="39" spans="2:112" ht="12" customHeight="1">
      <c r="B39" s="70" t="s">
        <v>512</v>
      </c>
      <c r="C39" s="252" t="s">
        <v>637</v>
      </c>
      <c r="D39" s="225">
        <f>投入係数!D39*手順⑤!D$123</f>
        <v>0</v>
      </c>
      <c r="E39" s="225">
        <f>投入係数!E39*手順⑤!E$123</f>
        <v>0</v>
      </c>
      <c r="F39" s="225">
        <f>投入係数!F39*手順⑤!F$123</f>
        <v>0</v>
      </c>
      <c r="G39" s="225">
        <f>投入係数!G39*手順⑤!G$123</f>
        <v>0</v>
      </c>
      <c r="H39" s="225">
        <f>投入係数!H39*手順⑤!H$123</f>
        <v>0</v>
      </c>
      <c r="I39" s="225">
        <f>投入係数!I39*手順⑤!I$123</f>
        <v>0</v>
      </c>
      <c r="J39" s="225">
        <f>投入係数!J39*手順⑤!J$123</f>
        <v>0</v>
      </c>
      <c r="K39" s="225">
        <f>投入係数!K39*手順⑤!K$123</f>
        <v>0</v>
      </c>
      <c r="L39" s="225">
        <f>投入係数!L39*手順⑤!L$123</f>
        <v>0</v>
      </c>
      <c r="M39" s="225">
        <f>投入係数!M39*手順⑤!M$123</f>
        <v>0</v>
      </c>
      <c r="N39" s="225">
        <f>投入係数!N39*手順⑤!N$123</f>
        <v>0</v>
      </c>
      <c r="O39" s="225">
        <f>投入係数!O39*手順⑤!O$123</f>
        <v>0</v>
      </c>
      <c r="P39" s="225">
        <f>投入係数!P39*手順⑤!P$123</f>
        <v>0</v>
      </c>
      <c r="Q39" s="225">
        <f>投入係数!Q39*手順⑤!Q$123</f>
        <v>0</v>
      </c>
      <c r="R39" s="225">
        <f>投入係数!R39*手順⑤!R$123</f>
        <v>0</v>
      </c>
      <c r="S39" s="225">
        <f>投入係数!S39*手順⑤!S$123</f>
        <v>0</v>
      </c>
      <c r="T39" s="225">
        <f>投入係数!T39*手順⑤!T$123</f>
        <v>0</v>
      </c>
      <c r="U39" s="225">
        <f>投入係数!U39*手順⑤!U$123</f>
        <v>0</v>
      </c>
      <c r="V39" s="225">
        <f>投入係数!V39*手順⑤!V$123</f>
        <v>0</v>
      </c>
      <c r="W39" s="225">
        <f>投入係数!W39*手順⑤!W$123</f>
        <v>0</v>
      </c>
      <c r="X39" s="225">
        <f>投入係数!X39*手順⑤!X$123</f>
        <v>0</v>
      </c>
      <c r="Y39" s="225">
        <f>投入係数!Y39*手順⑤!Y$123</f>
        <v>0</v>
      </c>
      <c r="Z39" s="225">
        <f>投入係数!Z39*手順⑤!Z$123</f>
        <v>0</v>
      </c>
      <c r="AA39" s="225">
        <f>投入係数!AA39*手順⑤!AA$123</f>
        <v>0</v>
      </c>
      <c r="AB39" s="225">
        <f>投入係数!AB39*手順⑤!AB$123</f>
        <v>0</v>
      </c>
      <c r="AC39" s="225">
        <f>投入係数!AC39*手順⑤!AC$123</f>
        <v>0</v>
      </c>
      <c r="AD39" s="225">
        <f>投入係数!AD39*手順⑤!AD$123</f>
        <v>0</v>
      </c>
      <c r="AE39" s="225">
        <f>投入係数!AE39*手順⑤!AE$123</f>
        <v>0</v>
      </c>
      <c r="AF39" s="225">
        <f>投入係数!AF39*手順⑤!AF$123</f>
        <v>0</v>
      </c>
      <c r="AG39" s="225">
        <f>投入係数!AG39*手順⑤!AG$123</f>
        <v>0</v>
      </c>
      <c r="AH39" s="225">
        <f>投入係数!AH39*手順⑤!AH$123</f>
        <v>0</v>
      </c>
      <c r="AI39" s="225">
        <f>投入係数!AI39*手順⑤!AI$123</f>
        <v>0</v>
      </c>
      <c r="AJ39" s="225">
        <f>投入係数!AJ39*手順⑤!AJ$123</f>
        <v>0</v>
      </c>
      <c r="AK39" s="225">
        <f>投入係数!AK39*手順⑤!AK$123</f>
        <v>0</v>
      </c>
      <c r="AL39" s="225">
        <f>投入係数!AL39*手順⑤!AL$123</f>
        <v>0</v>
      </c>
      <c r="AM39" s="225">
        <f>投入係数!AM39*手順⑤!AM$123</f>
        <v>0</v>
      </c>
      <c r="AN39" s="225">
        <f>投入係数!AN39*手順⑤!AN$123</f>
        <v>0</v>
      </c>
      <c r="AO39" s="225">
        <f>投入係数!AO39*手順⑤!AO$123</f>
        <v>0</v>
      </c>
      <c r="AP39" s="225">
        <f>投入係数!AP39*手順⑤!AP$123</f>
        <v>0</v>
      </c>
      <c r="AQ39" s="225">
        <f>投入係数!AQ39*手順⑤!AQ$123</f>
        <v>0</v>
      </c>
      <c r="AR39" s="225">
        <f>投入係数!AR39*手順⑤!AR$123</f>
        <v>0</v>
      </c>
      <c r="AS39" s="225">
        <f>投入係数!AS39*手順⑤!AS$123</f>
        <v>0</v>
      </c>
      <c r="AT39" s="225">
        <f>投入係数!AT39*手順⑤!AT$123</f>
        <v>0</v>
      </c>
      <c r="AU39" s="225">
        <f>投入係数!AU39*手順⑤!AU$123</f>
        <v>0</v>
      </c>
      <c r="AV39" s="225">
        <f>投入係数!AV39*手順⑤!AV$123</f>
        <v>0</v>
      </c>
      <c r="AW39" s="225">
        <f>投入係数!AW39*手順⑤!AW$123</f>
        <v>0</v>
      </c>
      <c r="AX39" s="225">
        <f>投入係数!AX39*手順⑤!AX$123</f>
        <v>0</v>
      </c>
      <c r="AY39" s="225">
        <f>投入係数!AY39*手順⑤!AY$123</f>
        <v>0</v>
      </c>
      <c r="AZ39" s="225">
        <f>投入係数!AZ39*手順⑤!AZ$123</f>
        <v>0</v>
      </c>
      <c r="BA39" s="225">
        <f>投入係数!BA39*手順⑤!BA$123</f>
        <v>0</v>
      </c>
      <c r="BB39" s="225">
        <f>投入係数!BB39*手順⑤!BB$123</f>
        <v>0</v>
      </c>
      <c r="BC39" s="225">
        <f>投入係数!BC39*手順⑤!BC$123</f>
        <v>0</v>
      </c>
      <c r="BD39" s="225">
        <f>投入係数!BD39*手順⑤!BD$123</f>
        <v>0</v>
      </c>
      <c r="BE39" s="225">
        <f>投入係数!BE39*手順⑤!BE$123</f>
        <v>0</v>
      </c>
      <c r="BF39" s="225">
        <f>投入係数!BF39*手順⑤!BF$123</f>
        <v>0</v>
      </c>
      <c r="BG39" s="225">
        <f>投入係数!BG39*手順⑤!BG$123</f>
        <v>0</v>
      </c>
      <c r="BH39" s="225">
        <f>投入係数!BH39*手順⑤!BH$123</f>
        <v>0</v>
      </c>
      <c r="BI39" s="225">
        <f>投入係数!BI39*手順⑤!BI$123</f>
        <v>0</v>
      </c>
      <c r="BJ39" s="225">
        <f>投入係数!BJ39*手順⑤!BJ$123</f>
        <v>0</v>
      </c>
      <c r="BK39" s="225">
        <f>投入係数!BK39*手順⑤!BK$123</f>
        <v>0</v>
      </c>
      <c r="BL39" s="225">
        <f>投入係数!BL39*手順⑤!BL$123</f>
        <v>0</v>
      </c>
      <c r="BM39" s="225">
        <f>投入係数!BM39*手順⑤!BM$123</f>
        <v>0</v>
      </c>
      <c r="BN39" s="225">
        <f>投入係数!BN39*手順⑤!BN$123</f>
        <v>0</v>
      </c>
      <c r="BO39" s="225">
        <f>投入係数!BO39*手順⑤!BO$123</f>
        <v>0</v>
      </c>
      <c r="BP39" s="225">
        <f>投入係数!BP39*手順⑤!BP$123</f>
        <v>0</v>
      </c>
      <c r="BQ39" s="225">
        <f>投入係数!BQ39*手順⑤!BQ$123</f>
        <v>0</v>
      </c>
      <c r="BR39" s="225">
        <f>投入係数!BR39*手順⑤!BR$123</f>
        <v>0</v>
      </c>
      <c r="BS39" s="225">
        <f>投入係数!BS39*手順⑤!BS$123</f>
        <v>0</v>
      </c>
      <c r="BT39" s="225">
        <f>投入係数!BT39*手順⑤!BT$123</f>
        <v>0</v>
      </c>
      <c r="BU39" s="225">
        <f>投入係数!BU39*手順⑤!BU$123</f>
        <v>0</v>
      </c>
      <c r="BV39" s="225">
        <f>投入係数!BV39*手順⑤!BV$123</f>
        <v>0</v>
      </c>
      <c r="BW39" s="225">
        <f>投入係数!BW39*手順⑤!BW$123</f>
        <v>0</v>
      </c>
      <c r="BX39" s="225">
        <f>投入係数!BX39*手順⑤!BX$123</f>
        <v>0</v>
      </c>
      <c r="BY39" s="225">
        <f>投入係数!BY39*手順⑤!BY$123</f>
        <v>0</v>
      </c>
      <c r="BZ39" s="225">
        <f>投入係数!BZ39*手順⑤!BZ$123</f>
        <v>0</v>
      </c>
      <c r="CA39" s="225">
        <f>投入係数!CA39*手順⑤!CA$123</f>
        <v>0</v>
      </c>
      <c r="CB39" s="225">
        <f>投入係数!CB39*手順⑤!CB$123</f>
        <v>0</v>
      </c>
      <c r="CC39" s="225">
        <f>投入係数!CC39*手順⑤!CC$123</f>
        <v>0</v>
      </c>
      <c r="CD39" s="225">
        <f>投入係数!CD39*手順⑤!CD$123</f>
        <v>0</v>
      </c>
      <c r="CE39" s="225">
        <f>投入係数!CE39*手順⑤!CE$123</f>
        <v>0</v>
      </c>
      <c r="CF39" s="225">
        <f>投入係数!CF39*手順⑤!CF$123</f>
        <v>0</v>
      </c>
      <c r="CG39" s="225">
        <f>投入係数!CG39*手順⑤!CG$123</f>
        <v>0</v>
      </c>
      <c r="CH39" s="225">
        <f>投入係数!CH39*手順⑤!CH$123</f>
        <v>0</v>
      </c>
      <c r="CI39" s="225">
        <f>投入係数!CI39*手順⑤!CI$123</f>
        <v>0</v>
      </c>
      <c r="CJ39" s="225">
        <f>投入係数!CJ39*手順⑤!CJ$123</f>
        <v>0</v>
      </c>
      <c r="CK39" s="225">
        <f>投入係数!CK39*手順⑤!CK$123</f>
        <v>0</v>
      </c>
      <c r="CL39" s="225">
        <f>投入係数!CL39*手順⑤!CL$123</f>
        <v>0</v>
      </c>
      <c r="CM39" s="225">
        <f>投入係数!CM39*手順⑤!CM$123</f>
        <v>0</v>
      </c>
      <c r="CN39" s="225">
        <f>投入係数!CN39*手順⑤!CN$123</f>
        <v>0</v>
      </c>
      <c r="CO39" s="225">
        <f>投入係数!CO39*手順⑤!CO$123</f>
        <v>0</v>
      </c>
      <c r="CP39" s="225">
        <f>投入係数!CP39*手順⑤!CP$123</f>
        <v>0</v>
      </c>
      <c r="CQ39" s="225">
        <f>投入係数!CQ39*手順⑤!CQ$123</f>
        <v>0</v>
      </c>
      <c r="CR39" s="225">
        <f>投入係数!CR39*手順⑤!CR$123</f>
        <v>0</v>
      </c>
      <c r="CS39" s="225">
        <f>投入係数!CS39*手順⑤!CS$123</f>
        <v>0</v>
      </c>
      <c r="CT39" s="225">
        <f>投入係数!CT39*手順⑤!CT$123</f>
        <v>0</v>
      </c>
      <c r="CU39" s="225">
        <f>投入係数!CU39*手順⑤!CU$123</f>
        <v>0</v>
      </c>
      <c r="CV39" s="225">
        <f>投入係数!CV39*手順⑤!CV$123</f>
        <v>0</v>
      </c>
      <c r="CW39" s="225">
        <f>投入係数!CW39*手順⑤!CW$123</f>
        <v>0</v>
      </c>
      <c r="CX39" s="225">
        <f>投入係数!CX39*手順⑤!CX$123</f>
        <v>0</v>
      </c>
      <c r="CY39" s="225">
        <f>投入係数!CY39*手順⑤!CY$123</f>
        <v>0</v>
      </c>
      <c r="CZ39" s="225">
        <f>投入係数!CZ39*手順⑤!CZ$123</f>
        <v>0</v>
      </c>
      <c r="DA39" s="225">
        <f>投入係数!DA39*手順⑤!DA$123</f>
        <v>0</v>
      </c>
      <c r="DB39" s="225">
        <f>投入係数!DB39*手順⑤!DB$123</f>
        <v>0</v>
      </c>
      <c r="DC39" s="225">
        <f>投入係数!DC39*手順⑤!DC$123</f>
        <v>0</v>
      </c>
      <c r="DD39" s="225">
        <f>投入係数!DD39*手順⑤!DD$123</f>
        <v>0</v>
      </c>
      <c r="DE39" s="225">
        <f>投入係数!DE39*手順⑤!DE$123</f>
        <v>0</v>
      </c>
      <c r="DF39" s="225">
        <f>投入係数!DF39*手順⑤!DF$123</f>
        <v>0</v>
      </c>
      <c r="DG39" s="225">
        <f>投入係数!DG39*手順⑤!DG$123</f>
        <v>0</v>
      </c>
      <c r="DH39" s="175">
        <f t="shared" si="1"/>
        <v>0</v>
      </c>
    </row>
    <row r="40" spans="2:112" ht="12" customHeight="1">
      <c r="B40" s="70" t="s">
        <v>513</v>
      </c>
      <c r="C40" s="252" t="s">
        <v>448</v>
      </c>
      <c r="D40" s="225">
        <f>投入係数!D40*手順⑤!D$123</f>
        <v>0</v>
      </c>
      <c r="E40" s="225">
        <f>投入係数!E40*手順⑤!E$123</f>
        <v>0</v>
      </c>
      <c r="F40" s="225">
        <f>投入係数!F40*手順⑤!F$123</f>
        <v>0</v>
      </c>
      <c r="G40" s="225">
        <f>投入係数!G40*手順⑤!G$123</f>
        <v>0</v>
      </c>
      <c r="H40" s="225">
        <f>投入係数!H40*手順⑤!H$123</f>
        <v>0</v>
      </c>
      <c r="I40" s="225">
        <f>投入係数!I40*手順⑤!I$123</f>
        <v>0</v>
      </c>
      <c r="J40" s="225">
        <f>投入係数!J40*手順⑤!J$123</f>
        <v>0</v>
      </c>
      <c r="K40" s="225">
        <f>投入係数!K40*手順⑤!K$123</f>
        <v>0</v>
      </c>
      <c r="L40" s="225">
        <f>投入係数!L40*手順⑤!L$123</f>
        <v>0</v>
      </c>
      <c r="M40" s="225">
        <f>投入係数!M40*手順⑤!M$123</f>
        <v>0</v>
      </c>
      <c r="N40" s="225">
        <f>投入係数!N40*手順⑤!N$123</f>
        <v>0</v>
      </c>
      <c r="O40" s="225">
        <f>投入係数!O40*手順⑤!O$123</f>
        <v>0</v>
      </c>
      <c r="P40" s="225">
        <f>投入係数!P40*手順⑤!P$123</f>
        <v>0</v>
      </c>
      <c r="Q40" s="225">
        <f>投入係数!Q40*手順⑤!Q$123</f>
        <v>0</v>
      </c>
      <c r="R40" s="225">
        <f>投入係数!R40*手順⑤!R$123</f>
        <v>0</v>
      </c>
      <c r="S40" s="225">
        <f>投入係数!S40*手順⑤!S$123</f>
        <v>0</v>
      </c>
      <c r="T40" s="225">
        <f>投入係数!T40*手順⑤!T$123</f>
        <v>0</v>
      </c>
      <c r="U40" s="225">
        <f>投入係数!U40*手順⑤!U$123</f>
        <v>0</v>
      </c>
      <c r="V40" s="225">
        <f>投入係数!V40*手順⑤!V$123</f>
        <v>0</v>
      </c>
      <c r="W40" s="225">
        <f>投入係数!W40*手順⑤!W$123</f>
        <v>0</v>
      </c>
      <c r="X40" s="225">
        <f>投入係数!X40*手順⑤!X$123</f>
        <v>0</v>
      </c>
      <c r="Y40" s="225">
        <f>投入係数!Y40*手順⑤!Y$123</f>
        <v>0</v>
      </c>
      <c r="Z40" s="225">
        <f>投入係数!Z40*手順⑤!Z$123</f>
        <v>0</v>
      </c>
      <c r="AA40" s="225">
        <f>投入係数!AA40*手順⑤!AA$123</f>
        <v>0</v>
      </c>
      <c r="AB40" s="225">
        <f>投入係数!AB40*手順⑤!AB$123</f>
        <v>0</v>
      </c>
      <c r="AC40" s="225">
        <f>投入係数!AC40*手順⑤!AC$123</f>
        <v>0</v>
      </c>
      <c r="AD40" s="225">
        <f>投入係数!AD40*手順⑤!AD$123</f>
        <v>0</v>
      </c>
      <c r="AE40" s="225">
        <f>投入係数!AE40*手順⑤!AE$123</f>
        <v>0</v>
      </c>
      <c r="AF40" s="225">
        <f>投入係数!AF40*手順⑤!AF$123</f>
        <v>0</v>
      </c>
      <c r="AG40" s="225">
        <f>投入係数!AG40*手順⑤!AG$123</f>
        <v>0</v>
      </c>
      <c r="AH40" s="225">
        <f>投入係数!AH40*手順⑤!AH$123</f>
        <v>0</v>
      </c>
      <c r="AI40" s="225">
        <f>投入係数!AI40*手順⑤!AI$123</f>
        <v>0</v>
      </c>
      <c r="AJ40" s="225">
        <f>投入係数!AJ40*手順⑤!AJ$123</f>
        <v>0</v>
      </c>
      <c r="AK40" s="225">
        <f>投入係数!AK40*手順⑤!AK$123</f>
        <v>0</v>
      </c>
      <c r="AL40" s="225">
        <f>投入係数!AL40*手順⑤!AL$123</f>
        <v>0</v>
      </c>
      <c r="AM40" s="225">
        <f>投入係数!AM40*手順⑤!AM$123</f>
        <v>0</v>
      </c>
      <c r="AN40" s="225">
        <f>投入係数!AN40*手順⑤!AN$123</f>
        <v>0</v>
      </c>
      <c r="AO40" s="225">
        <f>投入係数!AO40*手順⑤!AO$123</f>
        <v>0</v>
      </c>
      <c r="AP40" s="225">
        <f>投入係数!AP40*手順⑤!AP$123</f>
        <v>0</v>
      </c>
      <c r="AQ40" s="225">
        <f>投入係数!AQ40*手順⑤!AQ$123</f>
        <v>0</v>
      </c>
      <c r="AR40" s="225">
        <f>投入係数!AR40*手順⑤!AR$123</f>
        <v>0</v>
      </c>
      <c r="AS40" s="225">
        <f>投入係数!AS40*手順⑤!AS$123</f>
        <v>0</v>
      </c>
      <c r="AT40" s="225">
        <f>投入係数!AT40*手順⑤!AT$123</f>
        <v>0</v>
      </c>
      <c r="AU40" s="225">
        <f>投入係数!AU40*手順⑤!AU$123</f>
        <v>0</v>
      </c>
      <c r="AV40" s="225">
        <f>投入係数!AV40*手順⑤!AV$123</f>
        <v>0</v>
      </c>
      <c r="AW40" s="225">
        <f>投入係数!AW40*手順⑤!AW$123</f>
        <v>0</v>
      </c>
      <c r="AX40" s="225">
        <f>投入係数!AX40*手順⑤!AX$123</f>
        <v>0</v>
      </c>
      <c r="AY40" s="225">
        <f>投入係数!AY40*手順⑤!AY$123</f>
        <v>0</v>
      </c>
      <c r="AZ40" s="225">
        <f>投入係数!AZ40*手順⑤!AZ$123</f>
        <v>0</v>
      </c>
      <c r="BA40" s="225">
        <f>投入係数!BA40*手順⑤!BA$123</f>
        <v>0</v>
      </c>
      <c r="BB40" s="225">
        <f>投入係数!BB40*手順⑤!BB$123</f>
        <v>0</v>
      </c>
      <c r="BC40" s="225">
        <f>投入係数!BC40*手順⑤!BC$123</f>
        <v>0</v>
      </c>
      <c r="BD40" s="225">
        <f>投入係数!BD40*手順⑤!BD$123</f>
        <v>0</v>
      </c>
      <c r="BE40" s="225">
        <f>投入係数!BE40*手順⑤!BE$123</f>
        <v>0</v>
      </c>
      <c r="BF40" s="225">
        <f>投入係数!BF40*手順⑤!BF$123</f>
        <v>0</v>
      </c>
      <c r="BG40" s="225">
        <f>投入係数!BG40*手順⑤!BG$123</f>
        <v>0</v>
      </c>
      <c r="BH40" s="225">
        <f>投入係数!BH40*手順⑤!BH$123</f>
        <v>0</v>
      </c>
      <c r="BI40" s="225">
        <f>投入係数!BI40*手順⑤!BI$123</f>
        <v>0</v>
      </c>
      <c r="BJ40" s="225">
        <f>投入係数!BJ40*手順⑤!BJ$123</f>
        <v>0</v>
      </c>
      <c r="BK40" s="225">
        <f>投入係数!BK40*手順⑤!BK$123</f>
        <v>0</v>
      </c>
      <c r="BL40" s="225">
        <f>投入係数!BL40*手順⑤!BL$123</f>
        <v>0</v>
      </c>
      <c r="BM40" s="225">
        <f>投入係数!BM40*手順⑤!BM$123</f>
        <v>0</v>
      </c>
      <c r="BN40" s="225">
        <f>投入係数!BN40*手順⑤!BN$123</f>
        <v>0</v>
      </c>
      <c r="BO40" s="225">
        <f>投入係数!BO40*手順⑤!BO$123</f>
        <v>0</v>
      </c>
      <c r="BP40" s="225">
        <f>投入係数!BP40*手順⑤!BP$123</f>
        <v>0</v>
      </c>
      <c r="BQ40" s="225">
        <f>投入係数!BQ40*手順⑤!BQ$123</f>
        <v>0</v>
      </c>
      <c r="BR40" s="225">
        <f>投入係数!BR40*手順⑤!BR$123</f>
        <v>0</v>
      </c>
      <c r="BS40" s="225">
        <f>投入係数!BS40*手順⑤!BS$123</f>
        <v>0</v>
      </c>
      <c r="BT40" s="225">
        <f>投入係数!BT40*手順⑤!BT$123</f>
        <v>0</v>
      </c>
      <c r="BU40" s="225">
        <f>投入係数!BU40*手順⑤!BU$123</f>
        <v>0</v>
      </c>
      <c r="BV40" s="225">
        <f>投入係数!BV40*手順⑤!BV$123</f>
        <v>0</v>
      </c>
      <c r="BW40" s="225">
        <f>投入係数!BW40*手順⑤!BW$123</f>
        <v>0</v>
      </c>
      <c r="BX40" s="225">
        <f>投入係数!BX40*手順⑤!BX$123</f>
        <v>0</v>
      </c>
      <c r="BY40" s="225">
        <f>投入係数!BY40*手順⑤!BY$123</f>
        <v>0</v>
      </c>
      <c r="BZ40" s="225">
        <f>投入係数!BZ40*手順⑤!BZ$123</f>
        <v>0</v>
      </c>
      <c r="CA40" s="225">
        <f>投入係数!CA40*手順⑤!CA$123</f>
        <v>0</v>
      </c>
      <c r="CB40" s="225">
        <f>投入係数!CB40*手順⑤!CB$123</f>
        <v>0</v>
      </c>
      <c r="CC40" s="225">
        <f>投入係数!CC40*手順⑤!CC$123</f>
        <v>0</v>
      </c>
      <c r="CD40" s="225">
        <f>投入係数!CD40*手順⑤!CD$123</f>
        <v>0</v>
      </c>
      <c r="CE40" s="225">
        <f>投入係数!CE40*手順⑤!CE$123</f>
        <v>0</v>
      </c>
      <c r="CF40" s="225">
        <f>投入係数!CF40*手順⑤!CF$123</f>
        <v>0</v>
      </c>
      <c r="CG40" s="225">
        <f>投入係数!CG40*手順⑤!CG$123</f>
        <v>0</v>
      </c>
      <c r="CH40" s="225">
        <f>投入係数!CH40*手順⑤!CH$123</f>
        <v>0</v>
      </c>
      <c r="CI40" s="225">
        <f>投入係数!CI40*手順⑤!CI$123</f>
        <v>0</v>
      </c>
      <c r="CJ40" s="225">
        <f>投入係数!CJ40*手順⑤!CJ$123</f>
        <v>0</v>
      </c>
      <c r="CK40" s="225">
        <f>投入係数!CK40*手順⑤!CK$123</f>
        <v>0</v>
      </c>
      <c r="CL40" s="225">
        <f>投入係数!CL40*手順⑤!CL$123</f>
        <v>0</v>
      </c>
      <c r="CM40" s="225">
        <f>投入係数!CM40*手順⑤!CM$123</f>
        <v>0</v>
      </c>
      <c r="CN40" s="225">
        <f>投入係数!CN40*手順⑤!CN$123</f>
        <v>0</v>
      </c>
      <c r="CO40" s="225">
        <f>投入係数!CO40*手順⑤!CO$123</f>
        <v>0</v>
      </c>
      <c r="CP40" s="225">
        <f>投入係数!CP40*手順⑤!CP$123</f>
        <v>0</v>
      </c>
      <c r="CQ40" s="225">
        <f>投入係数!CQ40*手順⑤!CQ$123</f>
        <v>0</v>
      </c>
      <c r="CR40" s="225">
        <f>投入係数!CR40*手順⑤!CR$123</f>
        <v>0</v>
      </c>
      <c r="CS40" s="225">
        <f>投入係数!CS40*手順⑤!CS$123</f>
        <v>0</v>
      </c>
      <c r="CT40" s="225">
        <f>投入係数!CT40*手順⑤!CT$123</f>
        <v>0</v>
      </c>
      <c r="CU40" s="225">
        <f>投入係数!CU40*手順⑤!CU$123</f>
        <v>0</v>
      </c>
      <c r="CV40" s="225">
        <f>投入係数!CV40*手順⑤!CV$123</f>
        <v>0</v>
      </c>
      <c r="CW40" s="225">
        <f>投入係数!CW40*手順⑤!CW$123</f>
        <v>0</v>
      </c>
      <c r="CX40" s="225">
        <f>投入係数!CX40*手順⑤!CX$123</f>
        <v>0</v>
      </c>
      <c r="CY40" s="225">
        <f>投入係数!CY40*手順⑤!CY$123</f>
        <v>0</v>
      </c>
      <c r="CZ40" s="225">
        <f>投入係数!CZ40*手順⑤!CZ$123</f>
        <v>0</v>
      </c>
      <c r="DA40" s="225">
        <f>投入係数!DA40*手順⑤!DA$123</f>
        <v>0</v>
      </c>
      <c r="DB40" s="225">
        <f>投入係数!DB40*手順⑤!DB$123</f>
        <v>0</v>
      </c>
      <c r="DC40" s="225">
        <f>投入係数!DC40*手順⑤!DC$123</f>
        <v>0</v>
      </c>
      <c r="DD40" s="225">
        <f>投入係数!DD40*手順⑤!DD$123</f>
        <v>0</v>
      </c>
      <c r="DE40" s="225">
        <f>投入係数!DE40*手順⑤!DE$123</f>
        <v>0</v>
      </c>
      <c r="DF40" s="225">
        <f>投入係数!DF40*手順⑤!DF$123</f>
        <v>0</v>
      </c>
      <c r="DG40" s="225">
        <f>投入係数!DG40*手順⑤!DG$123</f>
        <v>0</v>
      </c>
      <c r="DH40" s="175">
        <f t="shared" si="1"/>
        <v>0</v>
      </c>
    </row>
    <row r="41" spans="2:112" ht="12" customHeight="1">
      <c r="B41" s="70" t="s">
        <v>514</v>
      </c>
      <c r="C41" s="252" t="s">
        <v>449</v>
      </c>
      <c r="D41" s="225">
        <f>投入係数!D41*手順⑤!D$123</f>
        <v>0</v>
      </c>
      <c r="E41" s="225">
        <f>投入係数!E41*手順⑤!E$123</f>
        <v>0</v>
      </c>
      <c r="F41" s="225">
        <f>投入係数!F41*手順⑤!F$123</f>
        <v>0</v>
      </c>
      <c r="G41" s="225">
        <f>投入係数!G41*手順⑤!G$123</f>
        <v>0</v>
      </c>
      <c r="H41" s="225">
        <f>投入係数!H41*手順⑤!H$123</f>
        <v>0</v>
      </c>
      <c r="I41" s="225">
        <f>投入係数!I41*手順⑤!I$123</f>
        <v>0</v>
      </c>
      <c r="J41" s="225">
        <f>投入係数!J41*手順⑤!J$123</f>
        <v>0</v>
      </c>
      <c r="K41" s="225">
        <f>投入係数!K41*手順⑤!K$123</f>
        <v>0</v>
      </c>
      <c r="L41" s="225">
        <f>投入係数!L41*手順⑤!L$123</f>
        <v>0</v>
      </c>
      <c r="M41" s="225">
        <f>投入係数!M41*手順⑤!M$123</f>
        <v>0</v>
      </c>
      <c r="N41" s="225">
        <f>投入係数!N41*手順⑤!N$123</f>
        <v>0</v>
      </c>
      <c r="O41" s="225">
        <f>投入係数!O41*手順⑤!O$123</f>
        <v>0</v>
      </c>
      <c r="P41" s="225">
        <f>投入係数!P41*手順⑤!P$123</f>
        <v>0</v>
      </c>
      <c r="Q41" s="225">
        <f>投入係数!Q41*手順⑤!Q$123</f>
        <v>0</v>
      </c>
      <c r="R41" s="225">
        <f>投入係数!R41*手順⑤!R$123</f>
        <v>0</v>
      </c>
      <c r="S41" s="225">
        <f>投入係数!S41*手順⑤!S$123</f>
        <v>0</v>
      </c>
      <c r="T41" s="225">
        <f>投入係数!T41*手順⑤!T$123</f>
        <v>0</v>
      </c>
      <c r="U41" s="225">
        <f>投入係数!U41*手順⑤!U$123</f>
        <v>0</v>
      </c>
      <c r="V41" s="225">
        <f>投入係数!V41*手順⑤!V$123</f>
        <v>0</v>
      </c>
      <c r="W41" s="225">
        <f>投入係数!W41*手順⑤!W$123</f>
        <v>0</v>
      </c>
      <c r="X41" s="225">
        <f>投入係数!X41*手順⑤!X$123</f>
        <v>0</v>
      </c>
      <c r="Y41" s="225">
        <f>投入係数!Y41*手順⑤!Y$123</f>
        <v>0</v>
      </c>
      <c r="Z41" s="225">
        <f>投入係数!Z41*手順⑤!Z$123</f>
        <v>0</v>
      </c>
      <c r="AA41" s="225">
        <f>投入係数!AA41*手順⑤!AA$123</f>
        <v>0</v>
      </c>
      <c r="AB41" s="225">
        <f>投入係数!AB41*手順⑤!AB$123</f>
        <v>0</v>
      </c>
      <c r="AC41" s="225">
        <f>投入係数!AC41*手順⑤!AC$123</f>
        <v>0</v>
      </c>
      <c r="AD41" s="225">
        <f>投入係数!AD41*手順⑤!AD$123</f>
        <v>0</v>
      </c>
      <c r="AE41" s="225">
        <f>投入係数!AE41*手順⑤!AE$123</f>
        <v>0</v>
      </c>
      <c r="AF41" s="225">
        <f>投入係数!AF41*手順⑤!AF$123</f>
        <v>0</v>
      </c>
      <c r="AG41" s="225">
        <f>投入係数!AG41*手順⑤!AG$123</f>
        <v>0</v>
      </c>
      <c r="AH41" s="225">
        <f>投入係数!AH41*手順⑤!AH$123</f>
        <v>0</v>
      </c>
      <c r="AI41" s="225">
        <f>投入係数!AI41*手順⑤!AI$123</f>
        <v>0</v>
      </c>
      <c r="AJ41" s="225">
        <f>投入係数!AJ41*手順⑤!AJ$123</f>
        <v>0</v>
      </c>
      <c r="AK41" s="225">
        <f>投入係数!AK41*手順⑤!AK$123</f>
        <v>0</v>
      </c>
      <c r="AL41" s="225">
        <f>投入係数!AL41*手順⑤!AL$123</f>
        <v>0</v>
      </c>
      <c r="AM41" s="225">
        <f>投入係数!AM41*手順⑤!AM$123</f>
        <v>0</v>
      </c>
      <c r="AN41" s="225">
        <f>投入係数!AN41*手順⑤!AN$123</f>
        <v>0</v>
      </c>
      <c r="AO41" s="225">
        <f>投入係数!AO41*手順⑤!AO$123</f>
        <v>0</v>
      </c>
      <c r="AP41" s="225">
        <f>投入係数!AP41*手順⑤!AP$123</f>
        <v>0</v>
      </c>
      <c r="AQ41" s="225">
        <f>投入係数!AQ41*手順⑤!AQ$123</f>
        <v>0</v>
      </c>
      <c r="AR41" s="225">
        <f>投入係数!AR41*手順⑤!AR$123</f>
        <v>0</v>
      </c>
      <c r="AS41" s="225">
        <f>投入係数!AS41*手順⑤!AS$123</f>
        <v>0</v>
      </c>
      <c r="AT41" s="225">
        <f>投入係数!AT41*手順⑤!AT$123</f>
        <v>0</v>
      </c>
      <c r="AU41" s="225">
        <f>投入係数!AU41*手順⑤!AU$123</f>
        <v>0</v>
      </c>
      <c r="AV41" s="225">
        <f>投入係数!AV41*手順⑤!AV$123</f>
        <v>0</v>
      </c>
      <c r="AW41" s="225">
        <f>投入係数!AW41*手順⑤!AW$123</f>
        <v>0</v>
      </c>
      <c r="AX41" s="225">
        <f>投入係数!AX41*手順⑤!AX$123</f>
        <v>0</v>
      </c>
      <c r="AY41" s="225">
        <f>投入係数!AY41*手順⑤!AY$123</f>
        <v>0</v>
      </c>
      <c r="AZ41" s="225">
        <f>投入係数!AZ41*手順⑤!AZ$123</f>
        <v>0</v>
      </c>
      <c r="BA41" s="225">
        <f>投入係数!BA41*手順⑤!BA$123</f>
        <v>0</v>
      </c>
      <c r="BB41" s="225">
        <f>投入係数!BB41*手順⑤!BB$123</f>
        <v>0</v>
      </c>
      <c r="BC41" s="225">
        <f>投入係数!BC41*手順⑤!BC$123</f>
        <v>0</v>
      </c>
      <c r="BD41" s="225">
        <f>投入係数!BD41*手順⑤!BD$123</f>
        <v>0</v>
      </c>
      <c r="BE41" s="225">
        <f>投入係数!BE41*手順⑤!BE$123</f>
        <v>0</v>
      </c>
      <c r="BF41" s="225">
        <f>投入係数!BF41*手順⑤!BF$123</f>
        <v>0</v>
      </c>
      <c r="BG41" s="225">
        <f>投入係数!BG41*手順⑤!BG$123</f>
        <v>0</v>
      </c>
      <c r="BH41" s="225">
        <f>投入係数!BH41*手順⑤!BH$123</f>
        <v>0</v>
      </c>
      <c r="BI41" s="225">
        <f>投入係数!BI41*手順⑤!BI$123</f>
        <v>0</v>
      </c>
      <c r="BJ41" s="225">
        <f>投入係数!BJ41*手順⑤!BJ$123</f>
        <v>0</v>
      </c>
      <c r="BK41" s="225">
        <f>投入係数!BK41*手順⑤!BK$123</f>
        <v>0</v>
      </c>
      <c r="BL41" s="225">
        <f>投入係数!BL41*手順⑤!BL$123</f>
        <v>0</v>
      </c>
      <c r="BM41" s="225">
        <f>投入係数!BM41*手順⑤!BM$123</f>
        <v>0</v>
      </c>
      <c r="BN41" s="225">
        <f>投入係数!BN41*手順⑤!BN$123</f>
        <v>0</v>
      </c>
      <c r="BO41" s="225">
        <f>投入係数!BO41*手順⑤!BO$123</f>
        <v>0</v>
      </c>
      <c r="BP41" s="225">
        <f>投入係数!BP41*手順⑤!BP$123</f>
        <v>0</v>
      </c>
      <c r="BQ41" s="225">
        <f>投入係数!BQ41*手順⑤!BQ$123</f>
        <v>0</v>
      </c>
      <c r="BR41" s="225">
        <f>投入係数!BR41*手順⑤!BR$123</f>
        <v>0</v>
      </c>
      <c r="BS41" s="225">
        <f>投入係数!BS41*手順⑤!BS$123</f>
        <v>0</v>
      </c>
      <c r="BT41" s="225">
        <f>投入係数!BT41*手順⑤!BT$123</f>
        <v>0</v>
      </c>
      <c r="BU41" s="225">
        <f>投入係数!BU41*手順⑤!BU$123</f>
        <v>0</v>
      </c>
      <c r="BV41" s="225">
        <f>投入係数!BV41*手順⑤!BV$123</f>
        <v>0</v>
      </c>
      <c r="BW41" s="225">
        <f>投入係数!BW41*手順⑤!BW$123</f>
        <v>0</v>
      </c>
      <c r="BX41" s="225">
        <f>投入係数!BX41*手順⑤!BX$123</f>
        <v>0</v>
      </c>
      <c r="BY41" s="225">
        <f>投入係数!BY41*手順⑤!BY$123</f>
        <v>0</v>
      </c>
      <c r="BZ41" s="225">
        <f>投入係数!BZ41*手順⑤!BZ$123</f>
        <v>0</v>
      </c>
      <c r="CA41" s="225">
        <f>投入係数!CA41*手順⑤!CA$123</f>
        <v>0</v>
      </c>
      <c r="CB41" s="225">
        <f>投入係数!CB41*手順⑤!CB$123</f>
        <v>0</v>
      </c>
      <c r="CC41" s="225">
        <f>投入係数!CC41*手順⑤!CC$123</f>
        <v>0</v>
      </c>
      <c r="CD41" s="225">
        <f>投入係数!CD41*手順⑤!CD$123</f>
        <v>0</v>
      </c>
      <c r="CE41" s="225">
        <f>投入係数!CE41*手順⑤!CE$123</f>
        <v>0</v>
      </c>
      <c r="CF41" s="225">
        <f>投入係数!CF41*手順⑤!CF$123</f>
        <v>0</v>
      </c>
      <c r="CG41" s="225">
        <f>投入係数!CG41*手順⑤!CG$123</f>
        <v>0</v>
      </c>
      <c r="CH41" s="225">
        <f>投入係数!CH41*手順⑤!CH$123</f>
        <v>0</v>
      </c>
      <c r="CI41" s="225">
        <f>投入係数!CI41*手順⑤!CI$123</f>
        <v>0</v>
      </c>
      <c r="CJ41" s="225">
        <f>投入係数!CJ41*手順⑤!CJ$123</f>
        <v>0</v>
      </c>
      <c r="CK41" s="225">
        <f>投入係数!CK41*手順⑤!CK$123</f>
        <v>0</v>
      </c>
      <c r="CL41" s="225">
        <f>投入係数!CL41*手順⑤!CL$123</f>
        <v>0</v>
      </c>
      <c r="CM41" s="225">
        <f>投入係数!CM41*手順⑤!CM$123</f>
        <v>0</v>
      </c>
      <c r="CN41" s="225">
        <f>投入係数!CN41*手順⑤!CN$123</f>
        <v>0</v>
      </c>
      <c r="CO41" s="225">
        <f>投入係数!CO41*手順⑤!CO$123</f>
        <v>0</v>
      </c>
      <c r="CP41" s="225">
        <f>投入係数!CP41*手順⑤!CP$123</f>
        <v>0</v>
      </c>
      <c r="CQ41" s="225">
        <f>投入係数!CQ41*手順⑤!CQ$123</f>
        <v>0</v>
      </c>
      <c r="CR41" s="225">
        <f>投入係数!CR41*手順⑤!CR$123</f>
        <v>0</v>
      </c>
      <c r="CS41" s="225">
        <f>投入係数!CS41*手順⑤!CS$123</f>
        <v>0</v>
      </c>
      <c r="CT41" s="225">
        <f>投入係数!CT41*手順⑤!CT$123</f>
        <v>0</v>
      </c>
      <c r="CU41" s="225">
        <f>投入係数!CU41*手順⑤!CU$123</f>
        <v>0</v>
      </c>
      <c r="CV41" s="225">
        <f>投入係数!CV41*手順⑤!CV$123</f>
        <v>0</v>
      </c>
      <c r="CW41" s="225">
        <f>投入係数!CW41*手順⑤!CW$123</f>
        <v>0</v>
      </c>
      <c r="CX41" s="225">
        <f>投入係数!CX41*手順⑤!CX$123</f>
        <v>0</v>
      </c>
      <c r="CY41" s="225">
        <f>投入係数!CY41*手順⑤!CY$123</f>
        <v>0</v>
      </c>
      <c r="CZ41" s="225">
        <f>投入係数!CZ41*手順⑤!CZ$123</f>
        <v>0</v>
      </c>
      <c r="DA41" s="225">
        <f>投入係数!DA41*手順⑤!DA$123</f>
        <v>0</v>
      </c>
      <c r="DB41" s="225">
        <f>投入係数!DB41*手順⑤!DB$123</f>
        <v>0</v>
      </c>
      <c r="DC41" s="225">
        <f>投入係数!DC41*手順⑤!DC$123</f>
        <v>0</v>
      </c>
      <c r="DD41" s="225">
        <f>投入係数!DD41*手順⑤!DD$123</f>
        <v>0</v>
      </c>
      <c r="DE41" s="225">
        <f>投入係数!DE41*手順⑤!DE$123</f>
        <v>0</v>
      </c>
      <c r="DF41" s="225">
        <f>投入係数!DF41*手順⑤!DF$123</f>
        <v>0</v>
      </c>
      <c r="DG41" s="225">
        <f>投入係数!DG41*手順⑤!DG$123</f>
        <v>0</v>
      </c>
      <c r="DH41" s="175">
        <f t="shared" si="1"/>
        <v>0</v>
      </c>
    </row>
    <row r="42" spans="2:112" ht="12" customHeight="1">
      <c r="B42" s="70" t="s">
        <v>515</v>
      </c>
      <c r="C42" s="252" t="s">
        <v>450</v>
      </c>
      <c r="D42" s="225">
        <f>投入係数!D42*手順⑤!D$123</f>
        <v>0</v>
      </c>
      <c r="E42" s="225">
        <f>投入係数!E42*手順⑤!E$123</f>
        <v>0</v>
      </c>
      <c r="F42" s="225">
        <f>投入係数!F42*手順⑤!F$123</f>
        <v>0</v>
      </c>
      <c r="G42" s="225">
        <f>投入係数!G42*手順⑤!G$123</f>
        <v>0</v>
      </c>
      <c r="H42" s="225">
        <f>投入係数!H42*手順⑤!H$123</f>
        <v>0</v>
      </c>
      <c r="I42" s="225">
        <f>投入係数!I42*手順⑤!I$123</f>
        <v>0</v>
      </c>
      <c r="J42" s="225">
        <f>投入係数!J42*手順⑤!J$123</f>
        <v>0</v>
      </c>
      <c r="K42" s="225">
        <f>投入係数!K42*手順⑤!K$123</f>
        <v>0</v>
      </c>
      <c r="L42" s="225">
        <f>投入係数!L42*手順⑤!L$123</f>
        <v>0</v>
      </c>
      <c r="M42" s="225">
        <f>投入係数!M42*手順⑤!M$123</f>
        <v>0</v>
      </c>
      <c r="N42" s="225">
        <f>投入係数!N42*手順⑤!N$123</f>
        <v>0</v>
      </c>
      <c r="O42" s="225">
        <f>投入係数!O42*手順⑤!O$123</f>
        <v>0</v>
      </c>
      <c r="P42" s="225">
        <f>投入係数!P42*手順⑤!P$123</f>
        <v>0</v>
      </c>
      <c r="Q42" s="225">
        <f>投入係数!Q42*手順⑤!Q$123</f>
        <v>0</v>
      </c>
      <c r="R42" s="225">
        <f>投入係数!R42*手順⑤!R$123</f>
        <v>0</v>
      </c>
      <c r="S42" s="225">
        <f>投入係数!S42*手順⑤!S$123</f>
        <v>0</v>
      </c>
      <c r="T42" s="225">
        <f>投入係数!T42*手順⑤!T$123</f>
        <v>0</v>
      </c>
      <c r="U42" s="225">
        <f>投入係数!U42*手順⑤!U$123</f>
        <v>0</v>
      </c>
      <c r="V42" s="225">
        <f>投入係数!V42*手順⑤!V$123</f>
        <v>0</v>
      </c>
      <c r="W42" s="225">
        <f>投入係数!W42*手順⑤!W$123</f>
        <v>0</v>
      </c>
      <c r="X42" s="225">
        <f>投入係数!X42*手順⑤!X$123</f>
        <v>0</v>
      </c>
      <c r="Y42" s="225">
        <f>投入係数!Y42*手順⑤!Y$123</f>
        <v>0</v>
      </c>
      <c r="Z42" s="225">
        <f>投入係数!Z42*手順⑤!Z$123</f>
        <v>0</v>
      </c>
      <c r="AA42" s="225">
        <f>投入係数!AA42*手順⑤!AA$123</f>
        <v>0</v>
      </c>
      <c r="AB42" s="225">
        <f>投入係数!AB42*手順⑤!AB$123</f>
        <v>0</v>
      </c>
      <c r="AC42" s="225">
        <f>投入係数!AC42*手順⑤!AC$123</f>
        <v>0</v>
      </c>
      <c r="AD42" s="225">
        <f>投入係数!AD42*手順⑤!AD$123</f>
        <v>0</v>
      </c>
      <c r="AE42" s="225">
        <f>投入係数!AE42*手順⑤!AE$123</f>
        <v>0</v>
      </c>
      <c r="AF42" s="225">
        <f>投入係数!AF42*手順⑤!AF$123</f>
        <v>0</v>
      </c>
      <c r="AG42" s="225">
        <f>投入係数!AG42*手順⑤!AG$123</f>
        <v>0</v>
      </c>
      <c r="AH42" s="225">
        <f>投入係数!AH42*手順⑤!AH$123</f>
        <v>0</v>
      </c>
      <c r="AI42" s="225">
        <f>投入係数!AI42*手順⑤!AI$123</f>
        <v>0</v>
      </c>
      <c r="AJ42" s="225">
        <f>投入係数!AJ42*手順⑤!AJ$123</f>
        <v>0</v>
      </c>
      <c r="AK42" s="225">
        <f>投入係数!AK42*手順⑤!AK$123</f>
        <v>0</v>
      </c>
      <c r="AL42" s="225">
        <f>投入係数!AL42*手順⑤!AL$123</f>
        <v>0</v>
      </c>
      <c r="AM42" s="225">
        <f>投入係数!AM42*手順⑤!AM$123</f>
        <v>0</v>
      </c>
      <c r="AN42" s="225">
        <f>投入係数!AN42*手順⑤!AN$123</f>
        <v>0</v>
      </c>
      <c r="AO42" s="225">
        <f>投入係数!AO42*手順⑤!AO$123</f>
        <v>0</v>
      </c>
      <c r="AP42" s="225">
        <f>投入係数!AP42*手順⑤!AP$123</f>
        <v>0</v>
      </c>
      <c r="AQ42" s="225">
        <f>投入係数!AQ42*手順⑤!AQ$123</f>
        <v>0</v>
      </c>
      <c r="AR42" s="225">
        <f>投入係数!AR42*手順⑤!AR$123</f>
        <v>0</v>
      </c>
      <c r="AS42" s="225">
        <f>投入係数!AS42*手順⑤!AS$123</f>
        <v>0</v>
      </c>
      <c r="AT42" s="225">
        <f>投入係数!AT42*手順⑤!AT$123</f>
        <v>0</v>
      </c>
      <c r="AU42" s="225">
        <f>投入係数!AU42*手順⑤!AU$123</f>
        <v>0</v>
      </c>
      <c r="AV42" s="225">
        <f>投入係数!AV42*手順⑤!AV$123</f>
        <v>0</v>
      </c>
      <c r="AW42" s="225">
        <f>投入係数!AW42*手順⑤!AW$123</f>
        <v>0</v>
      </c>
      <c r="AX42" s="225">
        <f>投入係数!AX42*手順⑤!AX$123</f>
        <v>0</v>
      </c>
      <c r="AY42" s="225">
        <f>投入係数!AY42*手順⑤!AY$123</f>
        <v>0</v>
      </c>
      <c r="AZ42" s="225">
        <f>投入係数!AZ42*手順⑤!AZ$123</f>
        <v>0</v>
      </c>
      <c r="BA42" s="225">
        <f>投入係数!BA42*手順⑤!BA$123</f>
        <v>0</v>
      </c>
      <c r="BB42" s="225">
        <f>投入係数!BB42*手順⑤!BB$123</f>
        <v>0</v>
      </c>
      <c r="BC42" s="225">
        <f>投入係数!BC42*手順⑤!BC$123</f>
        <v>0</v>
      </c>
      <c r="BD42" s="225">
        <f>投入係数!BD42*手順⑤!BD$123</f>
        <v>0</v>
      </c>
      <c r="BE42" s="225">
        <f>投入係数!BE42*手順⑤!BE$123</f>
        <v>0</v>
      </c>
      <c r="BF42" s="225">
        <f>投入係数!BF42*手順⑤!BF$123</f>
        <v>0</v>
      </c>
      <c r="BG42" s="225">
        <f>投入係数!BG42*手順⑤!BG$123</f>
        <v>0</v>
      </c>
      <c r="BH42" s="225">
        <f>投入係数!BH42*手順⑤!BH$123</f>
        <v>0</v>
      </c>
      <c r="BI42" s="225">
        <f>投入係数!BI42*手順⑤!BI$123</f>
        <v>0</v>
      </c>
      <c r="BJ42" s="225">
        <f>投入係数!BJ42*手順⑤!BJ$123</f>
        <v>0</v>
      </c>
      <c r="BK42" s="225">
        <f>投入係数!BK42*手順⑤!BK$123</f>
        <v>0</v>
      </c>
      <c r="BL42" s="225">
        <f>投入係数!BL42*手順⑤!BL$123</f>
        <v>0</v>
      </c>
      <c r="BM42" s="225">
        <f>投入係数!BM42*手順⑤!BM$123</f>
        <v>0</v>
      </c>
      <c r="BN42" s="225">
        <f>投入係数!BN42*手順⑤!BN$123</f>
        <v>0</v>
      </c>
      <c r="BO42" s="225">
        <f>投入係数!BO42*手順⑤!BO$123</f>
        <v>0</v>
      </c>
      <c r="BP42" s="225">
        <f>投入係数!BP42*手順⑤!BP$123</f>
        <v>0</v>
      </c>
      <c r="BQ42" s="225">
        <f>投入係数!BQ42*手順⑤!BQ$123</f>
        <v>0</v>
      </c>
      <c r="BR42" s="225">
        <f>投入係数!BR42*手順⑤!BR$123</f>
        <v>0</v>
      </c>
      <c r="BS42" s="225">
        <f>投入係数!BS42*手順⑤!BS$123</f>
        <v>0</v>
      </c>
      <c r="BT42" s="225">
        <f>投入係数!BT42*手順⑤!BT$123</f>
        <v>0</v>
      </c>
      <c r="BU42" s="225">
        <f>投入係数!BU42*手順⑤!BU$123</f>
        <v>0</v>
      </c>
      <c r="BV42" s="225">
        <f>投入係数!BV42*手順⑤!BV$123</f>
        <v>0</v>
      </c>
      <c r="BW42" s="225">
        <f>投入係数!BW42*手順⑤!BW$123</f>
        <v>0</v>
      </c>
      <c r="BX42" s="225">
        <f>投入係数!BX42*手順⑤!BX$123</f>
        <v>0</v>
      </c>
      <c r="BY42" s="225">
        <f>投入係数!BY42*手順⑤!BY$123</f>
        <v>0</v>
      </c>
      <c r="BZ42" s="225">
        <f>投入係数!BZ42*手順⑤!BZ$123</f>
        <v>0</v>
      </c>
      <c r="CA42" s="225">
        <f>投入係数!CA42*手順⑤!CA$123</f>
        <v>0</v>
      </c>
      <c r="CB42" s="225">
        <f>投入係数!CB42*手順⑤!CB$123</f>
        <v>0</v>
      </c>
      <c r="CC42" s="225">
        <f>投入係数!CC42*手順⑤!CC$123</f>
        <v>0</v>
      </c>
      <c r="CD42" s="225">
        <f>投入係数!CD42*手順⑤!CD$123</f>
        <v>0</v>
      </c>
      <c r="CE42" s="225">
        <f>投入係数!CE42*手順⑤!CE$123</f>
        <v>0</v>
      </c>
      <c r="CF42" s="225">
        <f>投入係数!CF42*手順⑤!CF$123</f>
        <v>0</v>
      </c>
      <c r="CG42" s="225">
        <f>投入係数!CG42*手順⑤!CG$123</f>
        <v>0</v>
      </c>
      <c r="CH42" s="225">
        <f>投入係数!CH42*手順⑤!CH$123</f>
        <v>0</v>
      </c>
      <c r="CI42" s="225">
        <f>投入係数!CI42*手順⑤!CI$123</f>
        <v>0</v>
      </c>
      <c r="CJ42" s="225">
        <f>投入係数!CJ42*手順⑤!CJ$123</f>
        <v>0</v>
      </c>
      <c r="CK42" s="225">
        <f>投入係数!CK42*手順⑤!CK$123</f>
        <v>0</v>
      </c>
      <c r="CL42" s="225">
        <f>投入係数!CL42*手順⑤!CL$123</f>
        <v>0</v>
      </c>
      <c r="CM42" s="225">
        <f>投入係数!CM42*手順⑤!CM$123</f>
        <v>0</v>
      </c>
      <c r="CN42" s="225">
        <f>投入係数!CN42*手順⑤!CN$123</f>
        <v>0</v>
      </c>
      <c r="CO42" s="225">
        <f>投入係数!CO42*手順⑤!CO$123</f>
        <v>0</v>
      </c>
      <c r="CP42" s="225">
        <f>投入係数!CP42*手順⑤!CP$123</f>
        <v>0</v>
      </c>
      <c r="CQ42" s="225">
        <f>投入係数!CQ42*手順⑤!CQ$123</f>
        <v>0</v>
      </c>
      <c r="CR42" s="225">
        <f>投入係数!CR42*手順⑤!CR$123</f>
        <v>0</v>
      </c>
      <c r="CS42" s="225">
        <f>投入係数!CS42*手順⑤!CS$123</f>
        <v>0</v>
      </c>
      <c r="CT42" s="225">
        <f>投入係数!CT42*手順⑤!CT$123</f>
        <v>0</v>
      </c>
      <c r="CU42" s="225">
        <f>投入係数!CU42*手順⑤!CU$123</f>
        <v>0</v>
      </c>
      <c r="CV42" s="225">
        <f>投入係数!CV42*手順⑤!CV$123</f>
        <v>0</v>
      </c>
      <c r="CW42" s="225">
        <f>投入係数!CW42*手順⑤!CW$123</f>
        <v>0</v>
      </c>
      <c r="CX42" s="225">
        <f>投入係数!CX42*手順⑤!CX$123</f>
        <v>0</v>
      </c>
      <c r="CY42" s="225">
        <f>投入係数!CY42*手順⑤!CY$123</f>
        <v>0</v>
      </c>
      <c r="CZ42" s="225">
        <f>投入係数!CZ42*手順⑤!CZ$123</f>
        <v>0</v>
      </c>
      <c r="DA42" s="225">
        <f>投入係数!DA42*手順⑤!DA$123</f>
        <v>0</v>
      </c>
      <c r="DB42" s="225">
        <f>投入係数!DB42*手順⑤!DB$123</f>
        <v>0</v>
      </c>
      <c r="DC42" s="225">
        <f>投入係数!DC42*手順⑤!DC$123</f>
        <v>0</v>
      </c>
      <c r="DD42" s="225">
        <f>投入係数!DD42*手順⑤!DD$123</f>
        <v>0</v>
      </c>
      <c r="DE42" s="225">
        <f>投入係数!DE42*手順⑤!DE$123</f>
        <v>0</v>
      </c>
      <c r="DF42" s="225">
        <f>投入係数!DF42*手順⑤!DF$123</f>
        <v>0</v>
      </c>
      <c r="DG42" s="225">
        <f>投入係数!DG42*手順⑤!DG$123</f>
        <v>0</v>
      </c>
      <c r="DH42" s="175">
        <f t="shared" si="1"/>
        <v>0</v>
      </c>
    </row>
    <row r="43" spans="2:112" ht="12" customHeight="1">
      <c r="B43" s="70" t="s">
        <v>516</v>
      </c>
      <c r="C43" s="252" t="s">
        <v>744</v>
      </c>
      <c r="D43" s="225">
        <f>投入係数!D43*手順⑤!D$123</f>
        <v>0</v>
      </c>
      <c r="E43" s="225">
        <f>投入係数!E43*手順⑤!E$123</f>
        <v>0</v>
      </c>
      <c r="F43" s="225">
        <f>投入係数!F43*手順⑤!F$123</f>
        <v>0</v>
      </c>
      <c r="G43" s="225">
        <f>投入係数!G43*手順⑤!G$123</f>
        <v>0</v>
      </c>
      <c r="H43" s="225">
        <f>投入係数!H43*手順⑤!H$123</f>
        <v>0</v>
      </c>
      <c r="I43" s="225">
        <f>投入係数!I43*手順⑤!I$123</f>
        <v>0</v>
      </c>
      <c r="J43" s="225">
        <f>投入係数!J43*手順⑤!J$123</f>
        <v>0</v>
      </c>
      <c r="K43" s="225">
        <f>投入係数!K43*手順⑤!K$123</f>
        <v>0</v>
      </c>
      <c r="L43" s="225">
        <f>投入係数!L43*手順⑤!L$123</f>
        <v>0</v>
      </c>
      <c r="M43" s="225">
        <f>投入係数!M43*手順⑤!M$123</f>
        <v>0</v>
      </c>
      <c r="N43" s="225">
        <f>投入係数!N43*手順⑤!N$123</f>
        <v>0</v>
      </c>
      <c r="O43" s="225">
        <f>投入係数!O43*手順⑤!O$123</f>
        <v>0</v>
      </c>
      <c r="P43" s="225">
        <f>投入係数!P43*手順⑤!P$123</f>
        <v>0</v>
      </c>
      <c r="Q43" s="225">
        <f>投入係数!Q43*手順⑤!Q$123</f>
        <v>0</v>
      </c>
      <c r="R43" s="225">
        <f>投入係数!R43*手順⑤!R$123</f>
        <v>0</v>
      </c>
      <c r="S43" s="225">
        <f>投入係数!S43*手順⑤!S$123</f>
        <v>0</v>
      </c>
      <c r="T43" s="225">
        <f>投入係数!T43*手順⑤!T$123</f>
        <v>0</v>
      </c>
      <c r="U43" s="225">
        <f>投入係数!U43*手順⑤!U$123</f>
        <v>0</v>
      </c>
      <c r="V43" s="225">
        <f>投入係数!V43*手順⑤!V$123</f>
        <v>0</v>
      </c>
      <c r="W43" s="225">
        <f>投入係数!W43*手順⑤!W$123</f>
        <v>0</v>
      </c>
      <c r="X43" s="225">
        <f>投入係数!X43*手順⑤!X$123</f>
        <v>0</v>
      </c>
      <c r="Y43" s="225">
        <f>投入係数!Y43*手順⑤!Y$123</f>
        <v>0</v>
      </c>
      <c r="Z43" s="225">
        <f>投入係数!Z43*手順⑤!Z$123</f>
        <v>0</v>
      </c>
      <c r="AA43" s="225">
        <f>投入係数!AA43*手順⑤!AA$123</f>
        <v>0</v>
      </c>
      <c r="AB43" s="225">
        <f>投入係数!AB43*手順⑤!AB$123</f>
        <v>0</v>
      </c>
      <c r="AC43" s="225">
        <f>投入係数!AC43*手順⑤!AC$123</f>
        <v>0</v>
      </c>
      <c r="AD43" s="225">
        <f>投入係数!AD43*手順⑤!AD$123</f>
        <v>0</v>
      </c>
      <c r="AE43" s="225">
        <f>投入係数!AE43*手順⑤!AE$123</f>
        <v>0</v>
      </c>
      <c r="AF43" s="225">
        <f>投入係数!AF43*手順⑤!AF$123</f>
        <v>0</v>
      </c>
      <c r="AG43" s="225">
        <f>投入係数!AG43*手順⑤!AG$123</f>
        <v>0</v>
      </c>
      <c r="AH43" s="225">
        <f>投入係数!AH43*手順⑤!AH$123</f>
        <v>0</v>
      </c>
      <c r="AI43" s="225">
        <f>投入係数!AI43*手順⑤!AI$123</f>
        <v>0</v>
      </c>
      <c r="AJ43" s="225">
        <f>投入係数!AJ43*手順⑤!AJ$123</f>
        <v>0</v>
      </c>
      <c r="AK43" s="225">
        <f>投入係数!AK43*手順⑤!AK$123</f>
        <v>0</v>
      </c>
      <c r="AL43" s="225">
        <f>投入係数!AL43*手順⑤!AL$123</f>
        <v>0</v>
      </c>
      <c r="AM43" s="225">
        <f>投入係数!AM43*手順⑤!AM$123</f>
        <v>0</v>
      </c>
      <c r="AN43" s="225">
        <f>投入係数!AN43*手順⑤!AN$123</f>
        <v>0</v>
      </c>
      <c r="AO43" s="225">
        <f>投入係数!AO43*手順⑤!AO$123</f>
        <v>0</v>
      </c>
      <c r="AP43" s="225">
        <f>投入係数!AP43*手順⑤!AP$123</f>
        <v>0</v>
      </c>
      <c r="AQ43" s="225">
        <f>投入係数!AQ43*手順⑤!AQ$123</f>
        <v>0</v>
      </c>
      <c r="AR43" s="225">
        <f>投入係数!AR43*手順⑤!AR$123</f>
        <v>0</v>
      </c>
      <c r="AS43" s="225">
        <f>投入係数!AS43*手順⑤!AS$123</f>
        <v>0</v>
      </c>
      <c r="AT43" s="225">
        <f>投入係数!AT43*手順⑤!AT$123</f>
        <v>0</v>
      </c>
      <c r="AU43" s="225">
        <f>投入係数!AU43*手順⑤!AU$123</f>
        <v>0</v>
      </c>
      <c r="AV43" s="225">
        <f>投入係数!AV43*手順⑤!AV$123</f>
        <v>0</v>
      </c>
      <c r="AW43" s="225">
        <f>投入係数!AW43*手順⑤!AW$123</f>
        <v>0</v>
      </c>
      <c r="AX43" s="225">
        <f>投入係数!AX43*手順⑤!AX$123</f>
        <v>0</v>
      </c>
      <c r="AY43" s="225">
        <f>投入係数!AY43*手順⑤!AY$123</f>
        <v>0</v>
      </c>
      <c r="AZ43" s="225">
        <f>投入係数!AZ43*手順⑤!AZ$123</f>
        <v>0</v>
      </c>
      <c r="BA43" s="225">
        <f>投入係数!BA43*手順⑤!BA$123</f>
        <v>0</v>
      </c>
      <c r="BB43" s="225">
        <f>投入係数!BB43*手順⑤!BB$123</f>
        <v>0</v>
      </c>
      <c r="BC43" s="225">
        <f>投入係数!BC43*手順⑤!BC$123</f>
        <v>0</v>
      </c>
      <c r="BD43" s="225">
        <f>投入係数!BD43*手順⑤!BD$123</f>
        <v>0</v>
      </c>
      <c r="BE43" s="225">
        <f>投入係数!BE43*手順⑤!BE$123</f>
        <v>0</v>
      </c>
      <c r="BF43" s="225">
        <f>投入係数!BF43*手順⑤!BF$123</f>
        <v>0</v>
      </c>
      <c r="BG43" s="225">
        <f>投入係数!BG43*手順⑤!BG$123</f>
        <v>0</v>
      </c>
      <c r="BH43" s="225">
        <f>投入係数!BH43*手順⑤!BH$123</f>
        <v>0</v>
      </c>
      <c r="BI43" s="225">
        <f>投入係数!BI43*手順⑤!BI$123</f>
        <v>0</v>
      </c>
      <c r="BJ43" s="225">
        <f>投入係数!BJ43*手順⑤!BJ$123</f>
        <v>0</v>
      </c>
      <c r="BK43" s="225">
        <f>投入係数!BK43*手順⑤!BK$123</f>
        <v>0</v>
      </c>
      <c r="BL43" s="225">
        <f>投入係数!BL43*手順⑤!BL$123</f>
        <v>0</v>
      </c>
      <c r="BM43" s="225">
        <f>投入係数!BM43*手順⑤!BM$123</f>
        <v>0</v>
      </c>
      <c r="BN43" s="225">
        <f>投入係数!BN43*手順⑤!BN$123</f>
        <v>0</v>
      </c>
      <c r="BO43" s="225">
        <f>投入係数!BO43*手順⑤!BO$123</f>
        <v>0</v>
      </c>
      <c r="BP43" s="225">
        <f>投入係数!BP43*手順⑤!BP$123</f>
        <v>0</v>
      </c>
      <c r="BQ43" s="225">
        <f>投入係数!BQ43*手順⑤!BQ$123</f>
        <v>0</v>
      </c>
      <c r="BR43" s="225">
        <f>投入係数!BR43*手順⑤!BR$123</f>
        <v>0</v>
      </c>
      <c r="BS43" s="225">
        <f>投入係数!BS43*手順⑤!BS$123</f>
        <v>0</v>
      </c>
      <c r="BT43" s="225">
        <f>投入係数!BT43*手順⑤!BT$123</f>
        <v>0</v>
      </c>
      <c r="BU43" s="225">
        <f>投入係数!BU43*手順⑤!BU$123</f>
        <v>0</v>
      </c>
      <c r="BV43" s="225">
        <f>投入係数!BV43*手順⑤!BV$123</f>
        <v>0</v>
      </c>
      <c r="BW43" s="225">
        <f>投入係数!BW43*手順⑤!BW$123</f>
        <v>0</v>
      </c>
      <c r="BX43" s="225">
        <f>投入係数!BX43*手順⑤!BX$123</f>
        <v>0</v>
      </c>
      <c r="BY43" s="225">
        <f>投入係数!BY43*手順⑤!BY$123</f>
        <v>0</v>
      </c>
      <c r="BZ43" s="225">
        <f>投入係数!BZ43*手順⑤!BZ$123</f>
        <v>0</v>
      </c>
      <c r="CA43" s="225">
        <f>投入係数!CA43*手順⑤!CA$123</f>
        <v>0</v>
      </c>
      <c r="CB43" s="225">
        <f>投入係数!CB43*手順⑤!CB$123</f>
        <v>0</v>
      </c>
      <c r="CC43" s="225">
        <f>投入係数!CC43*手順⑤!CC$123</f>
        <v>0</v>
      </c>
      <c r="CD43" s="225">
        <f>投入係数!CD43*手順⑤!CD$123</f>
        <v>0</v>
      </c>
      <c r="CE43" s="225">
        <f>投入係数!CE43*手順⑤!CE$123</f>
        <v>0</v>
      </c>
      <c r="CF43" s="225">
        <f>投入係数!CF43*手順⑤!CF$123</f>
        <v>0</v>
      </c>
      <c r="CG43" s="225">
        <f>投入係数!CG43*手順⑤!CG$123</f>
        <v>0</v>
      </c>
      <c r="CH43" s="225">
        <f>投入係数!CH43*手順⑤!CH$123</f>
        <v>0</v>
      </c>
      <c r="CI43" s="225">
        <f>投入係数!CI43*手順⑤!CI$123</f>
        <v>0</v>
      </c>
      <c r="CJ43" s="225">
        <f>投入係数!CJ43*手順⑤!CJ$123</f>
        <v>0</v>
      </c>
      <c r="CK43" s="225">
        <f>投入係数!CK43*手順⑤!CK$123</f>
        <v>0</v>
      </c>
      <c r="CL43" s="225">
        <f>投入係数!CL43*手順⑤!CL$123</f>
        <v>0</v>
      </c>
      <c r="CM43" s="225">
        <f>投入係数!CM43*手順⑤!CM$123</f>
        <v>0</v>
      </c>
      <c r="CN43" s="225">
        <f>投入係数!CN43*手順⑤!CN$123</f>
        <v>0</v>
      </c>
      <c r="CO43" s="225">
        <f>投入係数!CO43*手順⑤!CO$123</f>
        <v>0</v>
      </c>
      <c r="CP43" s="225">
        <f>投入係数!CP43*手順⑤!CP$123</f>
        <v>0</v>
      </c>
      <c r="CQ43" s="225">
        <f>投入係数!CQ43*手順⑤!CQ$123</f>
        <v>0</v>
      </c>
      <c r="CR43" s="225">
        <f>投入係数!CR43*手順⑤!CR$123</f>
        <v>0</v>
      </c>
      <c r="CS43" s="225">
        <f>投入係数!CS43*手順⑤!CS$123</f>
        <v>0</v>
      </c>
      <c r="CT43" s="225">
        <f>投入係数!CT43*手順⑤!CT$123</f>
        <v>0</v>
      </c>
      <c r="CU43" s="225">
        <f>投入係数!CU43*手順⑤!CU$123</f>
        <v>0</v>
      </c>
      <c r="CV43" s="225">
        <f>投入係数!CV43*手順⑤!CV$123</f>
        <v>0</v>
      </c>
      <c r="CW43" s="225">
        <f>投入係数!CW43*手順⑤!CW$123</f>
        <v>0</v>
      </c>
      <c r="CX43" s="225">
        <f>投入係数!CX43*手順⑤!CX$123</f>
        <v>0</v>
      </c>
      <c r="CY43" s="225">
        <f>投入係数!CY43*手順⑤!CY$123</f>
        <v>0</v>
      </c>
      <c r="CZ43" s="225">
        <f>投入係数!CZ43*手順⑤!CZ$123</f>
        <v>0</v>
      </c>
      <c r="DA43" s="225">
        <f>投入係数!DA43*手順⑤!DA$123</f>
        <v>0</v>
      </c>
      <c r="DB43" s="225">
        <f>投入係数!DB43*手順⑤!DB$123</f>
        <v>0</v>
      </c>
      <c r="DC43" s="225">
        <f>投入係数!DC43*手順⑤!DC$123</f>
        <v>0</v>
      </c>
      <c r="DD43" s="225">
        <f>投入係数!DD43*手順⑤!DD$123</f>
        <v>0</v>
      </c>
      <c r="DE43" s="225">
        <f>投入係数!DE43*手順⑤!DE$123</f>
        <v>0</v>
      </c>
      <c r="DF43" s="225">
        <f>投入係数!DF43*手順⑤!DF$123</f>
        <v>0</v>
      </c>
      <c r="DG43" s="225">
        <f>投入係数!DG43*手順⑤!DG$123</f>
        <v>0</v>
      </c>
      <c r="DH43" s="175">
        <f t="shared" si="1"/>
        <v>0</v>
      </c>
    </row>
    <row r="44" spans="2:112" ht="12" customHeight="1">
      <c r="B44" s="70" t="s">
        <v>517</v>
      </c>
      <c r="C44" s="252" t="s">
        <v>638</v>
      </c>
      <c r="D44" s="225">
        <f>投入係数!D44*手順⑤!D$123</f>
        <v>0</v>
      </c>
      <c r="E44" s="225">
        <f>投入係数!E44*手順⑤!E$123</f>
        <v>0</v>
      </c>
      <c r="F44" s="225">
        <f>投入係数!F44*手順⑤!F$123</f>
        <v>0</v>
      </c>
      <c r="G44" s="225">
        <f>投入係数!G44*手順⑤!G$123</f>
        <v>0</v>
      </c>
      <c r="H44" s="225">
        <f>投入係数!H44*手順⑤!H$123</f>
        <v>0</v>
      </c>
      <c r="I44" s="225">
        <f>投入係数!I44*手順⑤!I$123</f>
        <v>0</v>
      </c>
      <c r="J44" s="225">
        <f>投入係数!J44*手順⑤!J$123</f>
        <v>0</v>
      </c>
      <c r="K44" s="225">
        <f>投入係数!K44*手順⑤!K$123</f>
        <v>0</v>
      </c>
      <c r="L44" s="225">
        <f>投入係数!L44*手順⑤!L$123</f>
        <v>0</v>
      </c>
      <c r="M44" s="225">
        <f>投入係数!M44*手順⑤!M$123</f>
        <v>0</v>
      </c>
      <c r="N44" s="225">
        <f>投入係数!N44*手順⑤!N$123</f>
        <v>0</v>
      </c>
      <c r="O44" s="225">
        <f>投入係数!O44*手順⑤!O$123</f>
        <v>0</v>
      </c>
      <c r="P44" s="225">
        <f>投入係数!P44*手順⑤!P$123</f>
        <v>0</v>
      </c>
      <c r="Q44" s="225">
        <f>投入係数!Q44*手順⑤!Q$123</f>
        <v>0</v>
      </c>
      <c r="R44" s="225">
        <f>投入係数!R44*手順⑤!R$123</f>
        <v>0</v>
      </c>
      <c r="S44" s="225">
        <f>投入係数!S44*手順⑤!S$123</f>
        <v>0</v>
      </c>
      <c r="T44" s="225">
        <f>投入係数!T44*手順⑤!T$123</f>
        <v>0</v>
      </c>
      <c r="U44" s="225">
        <f>投入係数!U44*手順⑤!U$123</f>
        <v>0</v>
      </c>
      <c r="V44" s="225">
        <f>投入係数!V44*手順⑤!V$123</f>
        <v>0</v>
      </c>
      <c r="W44" s="225">
        <f>投入係数!W44*手順⑤!W$123</f>
        <v>0</v>
      </c>
      <c r="X44" s="225">
        <f>投入係数!X44*手順⑤!X$123</f>
        <v>0</v>
      </c>
      <c r="Y44" s="225">
        <f>投入係数!Y44*手順⑤!Y$123</f>
        <v>0</v>
      </c>
      <c r="Z44" s="225">
        <f>投入係数!Z44*手順⑤!Z$123</f>
        <v>0</v>
      </c>
      <c r="AA44" s="225">
        <f>投入係数!AA44*手順⑤!AA$123</f>
        <v>0</v>
      </c>
      <c r="AB44" s="225">
        <f>投入係数!AB44*手順⑤!AB$123</f>
        <v>0</v>
      </c>
      <c r="AC44" s="225">
        <f>投入係数!AC44*手順⑤!AC$123</f>
        <v>0</v>
      </c>
      <c r="AD44" s="225">
        <f>投入係数!AD44*手順⑤!AD$123</f>
        <v>0</v>
      </c>
      <c r="AE44" s="225">
        <f>投入係数!AE44*手順⑤!AE$123</f>
        <v>0</v>
      </c>
      <c r="AF44" s="225">
        <f>投入係数!AF44*手順⑤!AF$123</f>
        <v>0</v>
      </c>
      <c r="AG44" s="225">
        <f>投入係数!AG44*手順⑤!AG$123</f>
        <v>0</v>
      </c>
      <c r="AH44" s="225">
        <f>投入係数!AH44*手順⑤!AH$123</f>
        <v>0</v>
      </c>
      <c r="AI44" s="225">
        <f>投入係数!AI44*手順⑤!AI$123</f>
        <v>0</v>
      </c>
      <c r="AJ44" s="225">
        <f>投入係数!AJ44*手順⑤!AJ$123</f>
        <v>0</v>
      </c>
      <c r="AK44" s="225">
        <f>投入係数!AK44*手順⑤!AK$123</f>
        <v>0</v>
      </c>
      <c r="AL44" s="225">
        <f>投入係数!AL44*手順⑤!AL$123</f>
        <v>0</v>
      </c>
      <c r="AM44" s="225">
        <f>投入係数!AM44*手順⑤!AM$123</f>
        <v>0</v>
      </c>
      <c r="AN44" s="225">
        <f>投入係数!AN44*手順⑤!AN$123</f>
        <v>0</v>
      </c>
      <c r="AO44" s="225">
        <f>投入係数!AO44*手順⑤!AO$123</f>
        <v>0</v>
      </c>
      <c r="AP44" s="225">
        <f>投入係数!AP44*手順⑤!AP$123</f>
        <v>0</v>
      </c>
      <c r="AQ44" s="225">
        <f>投入係数!AQ44*手順⑤!AQ$123</f>
        <v>0</v>
      </c>
      <c r="AR44" s="225">
        <f>投入係数!AR44*手順⑤!AR$123</f>
        <v>0</v>
      </c>
      <c r="AS44" s="225">
        <f>投入係数!AS44*手順⑤!AS$123</f>
        <v>0</v>
      </c>
      <c r="AT44" s="225">
        <f>投入係数!AT44*手順⑤!AT$123</f>
        <v>0</v>
      </c>
      <c r="AU44" s="225">
        <f>投入係数!AU44*手順⑤!AU$123</f>
        <v>0</v>
      </c>
      <c r="AV44" s="225">
        <f>投入係数!AV44*手順⑤!AV$123</f>
        <v>0</v>
      </c>
      <c r="AW44" s="225">
        <f>投入係数!AW44*手順⑤!AW$123</f>
        <v>0</v>
      </c>
      <c r="AX44" s="225">
        <f>投入係数!AX44*手順⑤!AX$123</f>
        <v>0</v>
      </c>
      <c r="AY44" s="225">
        <f>投入係数!AY44*手順⑤!AY$123</f>
        <v>0</v>
      </c>
      <c r="AZ44" s="225">
        <f>投入係数!AZ44*手順⑤!AZ$123</f>
        <v>0</v>
      </c>
      <c r="BA44" s="225">
        <f>投入係数!BA44*手順⑤!BA$123</f>
        <v>0</v>
      </c>
      <c r="BB44" s="225">
        <f>投入係数!BB44*手順⑤!BB$123</f>
        <v>0</v>
      </c>
      <c r="BC44" s="225">
        <f>投入係数!BC44*手順⑤!BC$123</f>
        <v>0</v>
      </c>
      <c r="BD44" s="225">
        <f>投入係数!BD44*手順⑤!BD$123</f>
        <v>0</v>
      </c>
      <c r="BE44" s="225">
        <f>投入係数!BE44*手順⑤!BE$123</f>
        <v>0</v>
      </c>
      <c r="BF44" s="225">
        <f>投入係数!BF44*手順⑤!BF$123</f>
        <v>0</v>
      </c>
      <c r="BG44" s="225">
        <f>投入係数!BG44*手順⑤!BG$123</f>
        <v>0</v>
      </c>
      <c r="BH44" s="225">
        <f>投入係数!BH44*手順⑤!BH$123</f>
        <v>0</v>
      </c>
      <c r="BI44" s="225">
        <f>投入係数!BI44*手順⑤!BI$123</f>
        <v>0</v>
      </c>
      <c r="BJ44" s="225">
        <f>投入係数!BJ44*手順⑤!BJ$123</f>
        <v>0</v>
      </c>
      <c r="BK44" s="225">
        <f>投入係数!BK44*手順⑤!BK$123</f>
        <v>0</v>
      </c>
      <c r="BL44" s="225">
        <f>投入係数!BL44*手順⑤!BL$123</f>
        <v>0</v>
      </c>
      <c r="BM44" s="225">
        <f>投入係数!BM44*手順⑤!BM$123</f>
        <v>0</v>
      </c>
      <c r="BN44" s="225">
        <f>投入係数!BN44*手順⑤!BN$123</f>
        <v>0</v>
      </c>
      <c r="BO44" s="225">
        <f>投入係数!BO44*手順⑤!BO$123</f>
        <v>0</v>
      </c>
      <c r="BP44" s="225">
        <f>投入係数!BP44*手順⑤!BP$123</f>
        <v>0</v>
      </c>
      <c r="BQ44" s="225">
        <f>投入係数!BQ44*手順⑤!BQ$123</f>
        <v>0</v>
      </c>
      <c r="BR44" s="225">
        <f>投入係数!BR44*手順⑤!BR$123</f>
        <v>0</v>
      </c>
      <c r="BS44" s="225">
        <f>投入係数!BS44*手順⑤!BS$123</f>
        <v>0</v>
      </c>
      <c r="BT44" s="225">
        <f>投入係数!BT44*手順⑤!BT$123</f>
        <v>0</v>
      </c>
      <c r="BU44" s="225">
        <f>投入係数!BU44*手順⑤!BU$123</f>
        <v>0</v>
      </c>
      <c r="BV44" s="225">
        <f>投入係数!BV44*手順⑤!BV$123</f>
        <v>0</v>
      </c>
      <c r="BW44" s="225">
        <f>投入係数!BW44*手順⑤!BW$123</f>
        <v>0</v>
      </c>
      <c r="BX44" s="225">
        <f>投入係数!BX44*手順⑤!BX$123</f>
        <v>0</v>
      </c>
      <c r="BY44" s="225">
        <f>投入係数!BY44*手順⑤!BY$123</f>
        <v>0</v>
      </c>
      <c r="BZ44" s="225">
        <f>投入係数!BZ44*手順⑤!BZ$123</f>
        <v>0</v>
      </c>
      <c r="CA44" s="225">
        <f>投入係数!CA44*手順⑤!CA$123</f>
        <v>0</v>
      </c>
      <c r="CB44" s="225">
        <f>投入係数!CB44*手順⑤!CB$123</f>
        <v>0</v>
      </c>
      <c r="CC44" s="225">
        <f>投入係数!CC44*手順⑤!CC$123</f>
        <v>0</v>
      </c>
      <c r="CD44" s="225">
        <f>投入係数!CD44*手順⑤!CD$123</f>
        <v>0</v>
      </c>
      <c r="CE44" s="225">
        <f>投入係数!CE44*手順⑤!CE$123</f>
        <v>0</v>
      </c>
      <c r="CF44" s="225">
        <f>投入係数!CF44*手順⑤!CF$123</f>
        <v>0</v>
      </c>
      <c r="CG44" s="225">
        <f>投入係数!CG44*手順⑤!CG$123</f>
        <v>0</v>
      </c>
      <c r="CH44" s="225">
        <f>投入係数!CH44*手順⑤!CH$123</f>
        <v>0</v>
      </c>
      <c r="CI44" s="225">
        <f>投入係数!CI44*手順⑤!CI$123</f>
        <v>0</v>
      </c>
      <c r="CJ44" s="225">
        <f>投入係数!CJ44*手順⑤!CJ$123</f>
        <v>0</v>
      </c>
      <c r="CK44" s="225">
        <f>投入係数!CK44*手順⑤!CK$123</f>
        <v>0</v>
      </c>
      <c r="CL44" s="225">
        <f>投入係数!CL44*手順⑤!CL$123</f>
        <v>0</v>
      </c>
      <c r="CM44" s="225">
        <f>投入係数!CM44*手順⑤!CM$123</f>
        <v>0</v>
      </c>
      <c r="CN44" s="225">
        <f>投入係数!CN44*手順⑤!CN$123</f>
        <v>0</v>
      </c>
      <c r="CO44" s="225">
        <f>投入係数!CO44*手順⑤!CO$123</f>
        <v>0</v>
      </c>
      <c r="CP44" s="225">
        <f>投入係数!CP44*手順⑤!CP$123</f>
        <v>0</v>
      </c>
      <c r="CQ44" s="225">
        <f>投入係数!CQ44*手順⑤!CQ$123</f>
        <v>0</v>
      </c>
      <c r="CR44" s="225">
        <f>投入係数!CR44*手順⑤!CR$123</f>
        <v>0</v>
      </c>
      <c r="CS44" s="225">
        <f>投入係数!CS44*手順⑤!CS$123</f>
        <v>0</v>
      </c>
      <c r="CT44" s="225">
        <f>投入係数!CT44*手順⑤!CT$123</f>
        <v>0</v>
      </c>
      <c r="CU44" s="225">
        <f>投入係数!CU44*手順⑤!CU$123</f>
        <v>0</v>
      </c>
      <c r="CV44" s="225">
        <f>投入係数!CV44*手順⑤!CV$123</f>
        <v>0</v>
      </c>
      <c r="CW44" s="225">
        <f>投入係数!CW44*手順⑤!CW$123</f>
        <v>0</v>
      </c>
      <c r="CX44" s="225">
        <f>投入係数!CX44*手順⑤!CX$123</f>
        <v>0</v>
      </c>
      <c r="CY44" s="225">
        <f>投入係数!CY44*手順⑤!CY$123</f>
        <v>0</v>
      </c>
      <c r="CZ44" s="225">
        <f>投入係数!CZ44*手順⑤!CZ$123</f>
        <v>0</v>
      </c>
      <c r="DA44" s="225">
        <f>投入係数!DA44*手順⑤!DA$123</f>
        <v>0</v>
      </c>
      <c r="DB44" s="225">
        <f>投入係数!DB44*手順⑤!DB$123</f>
        <v>0</v>
      </c>
      <c r="DC44" s="225">
        <f>投入係数!DC44*手順⑤!DC$123</f>
        <v>0</v>
      </c>
      <c r="DD44" s="225">
        <f>投入係数!DD44*手順⑤!DD$123</f>
        <v>0</v>
      </c>
      <c r="DE44" s="225">
        <f>投入係数!DE44*手順⑤!DE$123</f>
        <v>0</v>
      </c>
      <c r="DF44" s="225">
        <f>投入係数!DF44*手順⑤!DF$123</f>
        <v>0</v>
      </c>
      <c r="DG44" s="225">
        <f>投入係数!DG44*手順⑤!DG$123</f>
        <v>0</v>
      </c>
      <c r="DH44" s="175">
        <f t="shared" si="1"/>
        <v>0</v>
      </c>
    </row>
    <row r="45" spans="2:112" ht="12" customHeight="1">
      <c r="B45" s="70" t="s">
        <v>518</v>
      </c>
      <c r="C45" s="252" t="s">
        <v>451</v>
      </c>
      <c r="D45" s="225">
        <f>投入係数!D45*手順⑤!D$123</f>
        <v>0</v>
      </c>
      <c r="E45" s="225">
        <f>投入係数!E45*手順⑤!E$123</f>
        <v>0</v>
      </c>
      <c r="F45" s="225">
        <f>投入係数!F45*手順⑤!F$123</f>
        <v>0</v>
      </c>
      <c r="G45" s="225">
        <f>投入係数!G45*手順⑤!G$123</f>
        <v>0</v>
      </c>
      <c r="H45" s="225">
        <f>投入係数!H45*手順⑤!H$123</f>
        <v>0</v>
      </c>
      <c r="I45" s="225">
        <f>投入係数!I45*手順⑤!I$123</f>
        <v>0</v>
      </c>
      <c r="J45" s="225">
        <f>投入係数!J45*手順⑤!J$123</f>
        <v>0</v>
      </c>
      <c r="K45" s="225">
        <f>投入係数!K45*手順⑤!K$123</f>
        <v>0</v>
      </c>
      <c r="L45" s="225">
        <f>投入係数!L45*手順⑤!L$123</f>
        <v>0</v>
      </c>
      <c r="M45" s="225">
        <f>投入係数!M45*手順⑤!M$123</f>
        <v>0</v>
      </c>
      <c r="N45" s="225">
        <f>投入係数!N45*手順⑤!N$123</f>
        <v>0</v>
      </c>
      <c r="O45" s="225">
        <f>投入係数!O45*手順⑤!O$123</f>
        <v>0</v>
      </c>
      <c r="P45" s="225">
        <f>投入係数!P45*手順⑤!P$123</f>
        <v>0</v>
      </c>
      <c r="Q45" s="225">
        <f>投入係数!Q45*手順⑤!Q$123</f>
        <v>0</v>
      </c>
      <c r="R45" s="225">
        <f>投入係数!R45*手順⑤!R$123</f>
        <v>0</v>
      </c>
      <c r="S45" s="225">
        <f>投入係数!S45*手順⑤!S$123</f>
        <v>0</v>
      </c>
      <c r="T45" s="225">
        <f>投入係数!T45*手順⑤!T$123</f>
        <v>0</v>
      </c>
      <c r="U45" s="225">
        <f>投入係数!U45*手順⑤!U$123</f>
        <v>0</v>
      </c>
      <c r="V45" s="225">
        <f>投入係数!V45*手順⑤!V$123</f>
        <v>0</v>
      </c>
      <c r="W45" s="225">
        <f>投入係数!W45*手順⑤!W$123</f>
        <v>0</v>
      </c>
      <c r="X45" s="225">
        <f>投入係数!X45*手順⑤!X$123</f>
        <v>0</v>
      </c>
      <c r="Y45" s="225">
        <f>投入係数!Y45*手順⑤!Y$123</f>
        <v>0</v>
      </c>
      <c r="Z45" s="225">
        <f>投入係数!Z45*手順⑤!Z$123</f>
        <v>0</v>
      </c>
      <c r="AA45" s="225">
        <f>投入係数!AA45*手順⑤!AA$123</f>
        <v>0</v>
      </c>
      <c r="AB45" s="225">
        <f>投入係数!AB45*手順⑤!AB$123</f>
        <v>0</v>
      </c>
      <c r="AC45" s="225">
        <f>投入係数!AC45*手順⑤!AC$123</f>
        <v>0</v>
      </c>
      <c r="AD45" s="225">
        <f>投入係数!AD45*手順⑤!AD$123</f>
        <v>0</v>
      </c>
      <c r="AE45" s="225">
        <f>投入係数!AE45*手順⑤!AE$123</f>
        <v>0</v>
      </c>
      <c r="AF45" s="225">
        <f>投入係数!AF45*手順⑤!AF$123</f>
        <v>0</v>
      </c>
      <c r="AG45" s="225">
        <f>投入係数!AG45*手順⑤!AG$123</f>
        <v>0</v>
      </c>
      <c r="AH45" s="225">
        <f>投入係数!AH45*手順⑤!AH$123</f>
        <v>0</v>
      </c>
      <c r="AI45" s="225">
        <f>投入係数!AI45*手順⑤!AI$123</f>
        <v>0</v>
      </c>
      <c r="AJ45" s="225">
        <f>投入係数!AJ45*手順⑤!AJ$123</f>
        <v>0</v>
      </c>
      <c r="AK45" s="225">
        <f>投入係数!AK45*手順⑤!AK$123</f>
        <v>0</v>
      </c>
      <c r="AL45" s="225">
        <f>投入係数!AL45*手順⑤!AL$123</f>
        <v>0</v>
      </c>
      <c r="AM45" s="225">
        <f>投入係数!AM45*手順⑤!AM$123</f>
        <v>0</v>
      </c>
      <c r="AN45" s="225">
        <f>投入係数!AN45*手順⑤!AN$123</f>
        <v>0</v>
      </c>
      <c r="AO45" s="225">
        <f>投入係数!AO45*手順⑤!AO$123</f>
        <v>0</v>
      </c>
      <c r="AP45" s="225">
        <f>投入係数!AP45*手順⑤!AP$123</f>
        <v>0</v>
      </c>
      <c r="AQ45" s="225">
        <f>投入係数!AQ45*手順⑤!AQ$123</f>
        <v>0</v>
      </c>
      <c r="AR45" s="225">
        <f>投入係数!AR45*手順⑤!AR$123</f>
        <v>0</v>
      </c>
      <c r="AS45" s="225">
        <f>投入係数!AS45*手順⑤!AS$123</f>
        <v>0</v>
      </c>
      <c r="AT45" s="225">
        <f>投入係数!AT45*手順⑤!AT$123</f>
        <v>0</v>
      </c>
      <c r="AU45" s="225">
        <f>投入係数!AU45*手順⑤!AU$123</f>
        <v>0</v>
      </c>
      <c r="AV45" s="225">
        <f>投入係数!AV45*手順⑤!AV$123</f>
        <v>0</v>
      </c>
      <c r="AW45" s="225">
        <f>投入係数!AW45*手順⑤!AW$123</f>
        <v>0</v>
      </c>
      <c r="AX45" s="225">
        <f>投入係数!AX45*手順⑤!AX$123</f>
        <v>0</v>
      </c>
      <c r="AY45" s="225">
        <f>投入係数!AY45*手順⑤!AY$123</f>
        <v>0</v>
      </c>
      <c r="AZ45" s="225">
        <f>投入係数!AZ45*手順⑤!AZ$123</f>
        <v>0</v>
      </c>
      <c r="BA45" s="225">
        <f>投入係数!BA45*手順⑤!BA$123</f>
        <v>0</v>
      </c>
      <c r="BB45" s="225">
        <f>投入係数!BB45*手順⑤!BB$123</f>
        <v>0</v>
      </c>
      <c r="BC45" s="225">
        <f>投入係数!BC45*手順⑤!BC$123</f>
        <v>0</v>
      </c>
      <c r="BD45" s="225">
        <f>投入係数!BD45*手順⑤!BD$123</f>
        <v>0</v>
      </c>
      <c r="BE45" s="225">
        <f>投入係数!BE45*手順⑤!BE$123</f>
        <v>0</v>
      </c>
      <c r="BF45" s="225">
        <f>投入係数!BF45*手順⑤!BF$123</f>
        <v>0</v>
      </c>
      <c r="BG45" s="225">
        <f>投入係数!BG45*手順⑤!BG$123</f>
        <v>0</v>
      </c>
      <c r="BH45" s="225">
        <f>投入係数!BH45*手順⑤!BH$123</f>
        <v>0</v>
      </c>
      <c r="BI45" s="225">
        <f>投入係数!BI45*手順⑤!BI$123</f>
        <v>0</v>
      </c>
      <c r="BJ45" s="225">
        <f>投入係数!BJ45*手順⑤!BJ$123</f>
        <v>0</v>
      </c>
      <c r="BK45" s="225">
        <f>投入係数!BK45*手順⑤!BK$123</f>
        <v>0</v>
      </c>
      <c r="BL45" s="225">
        <f>投入係数!BL45*手順⑤!BL$123</f>
        <v>0</v>
      </c>
      <c r="BM45" s="225">
        <f>投入係数!BM45*手順⑤!BM$123</f>
        <v>0</v>
      </c>
      <c r="BN45" s="225">
        <f>投入係数!BN45*手順⑤!BN$123</f>
        <v>0</v>
      </c>
      <c r="BO45" s="225">
        <f>投入係数!BO45*手順⑤!BO$123</f>
        <v>0</v>
      </c>
      <c r="BP45" s="225">
        <f>投入係数!BP45*手順⑤!BP$123</f>
        <v>0</v>
      </c>
      <c r="BQ45" s="225">
        <f>投入係数!BQ45*手順⑤!BQ$123</f>
        <v>0</v>
      </c>
      <c r="BR45" s="225">
        <f>投入係数!BR45*手順⑤!BR$123</f>
        <v>0</v>
      </c>
      <c r="BS45" s="225">
        <f>投入係数!BS45*手順⑤!BS$123</f>
        <v>0</v>
      </c>
      <c r="BT45" s="225">
        <f>投入係数!BT45*手順⑤!BT$123</f>
        <v>0</v>
      </c>
      <c r="BU45" s="225">
        <f>投入係数!BU45*手順⑤!BU$123</f>
        <v>0</v>
      </c>
      <c r="BV45" s="225">
        <f>投入係数!BV45*手順⑤!BV$123</f>
        <v>0</v>
      </c>
      <c r="BW45" s="225">
        <f>投入係数!BW45*手順⑤!BW$123</f>
        <v>0</v>
      </c>
      <c r="BX45" s="225">
        <f>投入係数!BX45*手順⑤!BX$123</f>
        <v>0</v>
      </c>
      <c r="BY45" s="225">
        <f>投入係数!BY45*手順⑤!BY$123</f>
        <v>0</v>
      </c>
      <c r="BZ45" s="225">
        <f>投入係数!BZ45*手順⑤!BZ$123</f>
        <v>0</v>
      </c>
      <c r="CA45" s="225">
        <f>投入係数!CA45*手順⑤!CA$123</f>
        <v>0</v>
      </c>
      <c r="CB45" s="225">
        <f>投入係数!CB45*手順⑤!CB$123</f>
        <v>0</v>
      </c>
      <c r="CC45" s="225">
        <f>投入係数!CC45*手順⑤!CC$123</f>
        <v>0</v>
      </c>
      <c r="CD45" s="225">
        <f>投入係数!CD45*手順⑤!CD$123</f>
        <v>0</v>
      </c>
      <c r="CE45" s="225">
        <f>投入係数!CE45*手順⑤!CE$123</f>
        <v>0</v>
      </c>
      <c r="CF45" s="225">
        <f>投入係数!CF45*手順⑤!CF$123</f>
        <v>0</v>
      </c>
      <c r="CG45" s="225">
        <f>投入係数!CG45*手順⑤!CG$123</f>
        <v>0</v>
      </c>
      <c r="CH45" s="225">
        <f>投入係数!CH45*手順⑤!CH$123</f>
        <v>0</v>
      </c>
      <c r="CI45" s="225">
        <f>投入係数!CI45*手順⑤!CI$123</f>
        <v>0</v>
      </c>
      <c r="CJ45" s="225">
        <f>投入係数!CJ45*手順⑤!CJ$123</f>
        <v>0</v>
      </c>
      <c r="CK45" s="225">
        <f>投入係数!CK45*手順⑤!CK$123</f>
        <v>0</v>
      </c>
      <c r="CL45" s="225">
        <f>投入係数!CL45*手順⑤!CL$123</f>
        <v>0</v>
      </c>
      <c r="CM45" s="225">
        <f>投入係数!CM45*手順⑤!CM$123</f>
        <v>0</v>
      </c>
      <c r="CN45" s="225">
        <f>投入係数!CN45*手順⑤!CN$123</f>
        <v>0</v>
      </c>
      <c r="CO45" s="225">
        <f>投入係数!CO45*手順⑤!CO$123</f>
        <v>0</v>
      </c>
      <c r="CP45" s="225">
        <f>投入係数!CP45*手順⑤!CP$123</f>
        <v>0</v>
      </c>
      <c r="CQ45" s="225">
        <f>投入係数!CQ45*手順⑤!CQ$123</f>
        <v>0</v>
      </c>
      <c r="CR45" s="225">
        <f>投入係数!CR45*手順⑤!CR$123</f>
        <v>0</v>
      </c>
      <c r="CS45" s="225">
        <f>投入係数!CS45*手順⑤!CS$123</f>
        <v>0</v>
      </c>
      <c r="CT45" s="225">
        <f>投入係数!CT45*手順⑤!CT$123</f>
        <v>0</v>
      </c>
      <c r="CU45" s="225">
        <f>投入係数!CU45*手順⑤!CU$123</f>
        <v>0</v>
      </c>
      <c r="CV45" s="225">
        <f>投入係数!CV45*手順⑤!CV$123</f>
        <v>0</v>
      </c>
      <c r="CW45" s="225">
        <f>投入係数!CW45*手順⑤!CW$123</f>
        <v>0</v>
      </c>
      <c r="CX45" s="225">
        <f>投入係数!CX45*手順⑤!CX$123</f>
        <v>0</v>
      </c>
      <c r="CY45" s="225">
        <f>投入係数!CY45*手順⑤!CY$123</f>
        <v>0</v>
      </c>
      <c r="CZ45" s="225">
        <f>投入係数!CZ45*手順⑤!CZ$123</f>
        <v>0</v>
      </c>
      <c r="DA45" s="225">
        <f>投入係数!DA45*手順⑤!DA$123</f>
        <v>0</v>
      </c>
      <c r="DB45" s="225">
        <f>投入係数!DB45*手順⑤!DB$123</f>
        <v>0</v>
      </c>
      <c r="DC45" s="225">
        <f>投入係数!DC45*手順⑤!DC$123</f>
        <v>0</v>
      </c>
      <c r="DD45" s="225">
        <f>投入係数!DD45*手順⑤!DD$123</f>
        <v>0</v>
      </c>
      <c r="DE45" s="225">
        <f>投入係数!DE45*手順⑤!DE$123</f>
        <v>0</v>
      </c>
      <c r="DF45" s="225">
        <f>投入係数!DF45*手順⑤!DF$123</f>
        <v>0</v>
      </c>
      <c r="DG45" s="225">
        <f>投入係数!DG45*手順⑤!DG$123</f>
        <v>0</v>
      </c>
      <c r="DH45" s="175">
        <f t="shared" si="1"/>
        <v>0</v>
      </c>
    </row>
    <row r="46" spans="2:112" ht="12" customHeight="1">
      <c r="B46" s="70" t="s">
        <v>519</v>
      </c>
      <c r="C46" s="252" t="s">
        <v>452</v>
      </c>
      <c r="D46" s="225">
        <f>投入係数!D46*手順⑤!D$123</f>
        <v>0</v>
      </c>
      <c r="E46" s="225">
        <f>投入係数!E46*手順⑤!E$123</f>
        <v>0</v>
      </c>
      <c r="F46" s="225">
        <f>投入係数!F46*手順⑤!F$123</f>
        <v>0</v>
      </c>
      <c r="G46" s="225">
        <f>投入係数!G46*手順⑤!G$123</f>
        <v>0</v>
      </c>
      <c r="H46" s="225">
        <f>投入係数!H46*手順⑤!H$123</f>
        <v>0</v>
      </c>
      <c r="I46" s="225">
        <f>投入係数!I46*手順⑤!I$123</f>
        <v>0</v>
      </c>
      <c r="J46" s="225">
        <f>投入係数!J46*手順⑤!J$123</f>
        <v>0</v>
      </c>
      <c r="K46" s="225">
        <f>投入係数!K46*手順⑤!K$123</f>
        <v>0</v>
      </c>
      <c r="L46" s="225">
        <f>投入係数!L46*手順⑤!L$123</f>
        <v>0</v>
      </c>
      <c r="M46" s="225">
        <f>投入係数!M46*手順⑤!M$123</f>
        <v>0</v>
      </c>
      <c r="N46" s="225">
        <f>投入係数!N46*手順⑤!N$123</f>
        <v>0</v>
      </c>
      <c r="O46" s="225">
        <f>投入係数!O46*手順⑤!O$123</f>
        <v>0</v>
      </c>
      <c r="P46" s="225">
        <f>投入係数!P46*手順⑤!P$123</f>
        <v>0</v>
      </c>
      <c r="Q46" s="225">
        <f>投入係数!Q46*手順⑤!Q$123</f>
        <v>0</v>
      </c>
      <c r="R46" s="225">
        <f>投入係数!R46*手順⑤!R$123</f>
        <v>0</v>
      </c>
      <c r="S46" s="225">
        <f>投入係数!S46*手順⑤!S$123</f>
        <v>0</v>
      </c>
      <c r="T46" s="225">
        <f>投入係数!T46*手順⑤!T$123</f>
        <v>0</v>
      </c>
      <c r="U46" s="225">
        <f>投入係数!U46*手順⑤!U$123</f>
        <v>0</v>
      </c>
      <c r="V46" s="225">
        <f>投入係数!V46*手順⑤!V$123</f>
        <v>0</v>
      </c>
      <c r="W46" s="225">
        <f>投入係数!W46*手順⑤!W$123</f>
        <v>0</v>
      </c>
      <c r="X46" s="225">
        <f>投入係数!X46*手順⑤!X$123</f>
        <v>0</v>
      </c>
      <c r="Y46" s="225">
        <f>投入係数!Y46*手順⑤!Y$123</f>
        <v>0</v>
      </c>
      <c r="Z46" s="225">
        <f>投入係数!Z46*手順⑤!Z$123</f>
        <v>0</v>
      </c>
      <c r="AA46" s="225">
        <f>投入係数!AA46*手順⑤!AA$123</f>
        <v>0</v>
      </c>
      <c r="AB46" s="225">
        <f>投入係数!AB46*手順⑤!AB$123</f>
        <v>0</v>
      </c>
      <c r="AC46" s="225">
        <f>投入係数!AC46*手順⑤!AC$123</f>
        <v>0</v>
      </c>
      <c r="AD46" s="225">
        <f>投入係数!AD46*手順⑤!AD$123</f>
        <v>0</v>
      </c>
      <c r="AE46" s="225">
        <f>投入係数!AE46*手順⑤!AE$123</f>
        <v>0</v>
      </c>
      <c r="AF46" s="225">
        <f>投入係数!AF46*手順⑤!AF$123</f>
        <v>0</v>
      </c>
      <c r="AG46" s="225">
        <f>投入係数!AG46*手順⑤!AG$123</f>
        <v>0</v>
      </c>
      <c r="AH46" s="225">
        <f>投入係数!AH46*手順⑤!AH$123</f>
        <v>0</v>
      </c>
      <c r="AI46" s="225">
        <f>投入係数!AI46*手順⑤!AI$123</f>
        <v>0</v>
      </c>
      <c r="AJ46" s="225">
        <f>投入係数!AJ46*手順⑤!AJ$123</f>
        <v>0</v>
      </c>
      <c r="AK46" s="225">
        <f>投入係数!AK46*手順⑤!AK$123</f>
        <v>0</v>
      </c>
      <c r="AL46" s="225">
        <f>投入係数!AL46*手順⑤!AL$123</f>
        <v>0</v>
      </c>
      <c r="AM46" s="225">
        <f>投入係数!AM46*手順⑤!AM$123</f>
        <v>0</v>
      </c>
      <c r="AN46" s="225">
        <f>投入係数!AN46*手順⑤!AN$123</f>
        <v>0</v>
      </c>
      <c r="AO46" s="225">
        <f>投入係数!AO46*手順⑤!AO$123</f>
        <v>0</v>
      </c>
      <c r="AP46" s="225">
        <f>投入係数!AP46*手順⑤!AP$123</f>
        <v>0</v>
      </c>
      <c r="AQ46" s="225">
        <f>投入係数!AQ46*手順⑤!AQ$123</f>
        <v>0</v>
      </c>
      <c r="AR46" s="225">
        <f>投入係数!AR46*手順⑤!AR$123</f>
        <v>0</v>
      </c>
      <c r="AS46" s="225">
        <f>投入係数!AS46*手順⑤!AS$123</f>
        <v>0</v>
      </c>
      <c r="AT46" s="225">
        <f>投入係数!AT46*手順⑤!AT$123</f>
        <v>0</v>
      </c>
      <c r="AU46" s="225">
        <f>投入係数!AU46*手順⑤!AU$123</f>
        <v>0</v>
      </c>
      <c r="AV46" s="225">
        <f>投入係数!AV46*手順⑤!AV$123</f>
        <v>0</v>
      </c>
      <c r="AW46" s="225">
        <f>投入係数!AW46*手順⑤!AW$123</f>
        <v>0</v>
      </c>
      <c r="AX46" s="225">
        <f>投入係数!AX46*手順⑤!AX$123</f>
        <v>0</v>
      </c>
      <c r="AY46" s="225">
        <f>投入係数!AY46*手順⑤!AY$123</f>
        <v>0</v>
      </c>
      <c r="AZ46" s="225">
        <f>投入係数!AZ46*手順⑤!AZ$123</f>
        <v>0</v>
      </c>
      <c r="BA46" s="225">
        <f>投入係数!BA46*手順⑤!BA$123</f>
        <v>0</v>
      </c>
      <c r="BB46" s="225">
        <f>投入係数!BB46*手順⑤!BB$123</f>
        <v>0</v>
      </c>
      <c r="BC46" s="225">
        <f>投入係数!BC46*手順⑤!BC$123</f>
        <v>0</v>
      </c>
      <c r="BD46" s="225">
        <f>投入係数!BD46*手順⑤!BD$123</f>
        <v>0</v>
      </c>
      <c r="BE46" s="225">
        <f>投入係数!BE46*手順⑤!BE$123</f>
        <v>0</v>
      </c>
      <c r="BF46" s="225">
        <f>投入係数!BF46*手順⑤!BF$123</f>
        <v>0</v>
      </c>
      <c r="BG46" s="225">
        <f>投入係数!BG46*手順⑤!BG$123</f>
        <v>0</v>
      </c>
      <c r="BH46" s="225">
        <f>投入係数!BH46*手順⑤!BH$123</f>
        <v>0</v>
      </c>
      <c r="BI46" s="225">
        <f>投入係数!BI46*手順⑤!BI$123</f>
        <v>0</v>
      </c>
      <c r="BJ46" s="225">
        <f>投入係数!BJ46*手順⑤!BJ$123</f>
        <v>0</v>
      </c>
      <c r="BK46" s="225">
        <f>投入係数!BK46*手順⑤!BK$123</f>
        <v>0</v>
      </c>
      <c r="BL46" s="225">
        <f>投入係数!BL46*手順⑤!BL$123</f>
        <v>0</v>
      </c>
      <c r="BM46" s="225">
        <f>投入係数!BM46*手順⑤!BM$123</f>
        <v>0</v>
      </c>
      <c r="BN46" s="225">
        <f>投入係数!BN46*手順⑤!BN$123</f>
        <v>0</v>
      </c>
      <c r="BO46" s="225">
        <f>投入係数!BO46*手順⑤!BO$123</f>
        <v>0</v>
      </c>
      <c r="BP46" s="225">
        <f>投入係数!BP46*手順⑤!BP$123</f>
        <v>0</v>
      </c>
      <c r="BQ46" s="225">
        <f>投入係数!BQ46*手順⑤!BQ$123</f>
        <v>0</v>
      </c>
      <c r="BR46" s="225">
        <f>投入係数!BR46*手順⑤!BR$123</f>
        <v>0</v>
      </c>
      <c r="BS46" s="225">
        <f>投入係数!BS46*手順⑤!BS$123</f>
        <v>0</v>
      </c>
      <c r="BT46" s="225">
        <f>投入係数!BT46*手順⑤!BT$123</f>
        <v>0</v>
      </c>
      <c r="BU46" s="225">
        <f>投入係数!BU46*手順⑤!BU$123</f>
        <v>0</v>
      </c>
      <c r="BV46" s="225">
        <f>投入係数!BV46*手順⑤!BV$123</f>
        <v>0</v>
      </c>
      <c r="BW46" s="225">
        <f>投入係数!BW46*手順⑤!BW$123</f>
        <v>0</v>
      </c>
      <c r="BX46" s="225">
        <f>投入係数!BX46*手順⑤!BX$123</f>
        <v>0</v>
      </c>
      <c r="BY46" s="225">
        <f>投入係数!BY46*手順⑤!BY$123</f>
        <v>0</v>
      </c>
      <c r="BZ46" s="225">
        <f>投入係数!BZ46*手順⑤!BZ$123</f>
        <v>0</v>
      </c>
      <c r="CA46" s="225">
        <f>投入係数!CA46*手順⑤!CA$123</f>
        <v>0</v>
      </c>
      <c r="CB46" s="225">
        <f>投入係数!CB46*手順⑤!CB$123</f>
        <v>0</v>
      </c>
      <c r="CC46" s="225">
        <f>投入係数!CC46*手順⑤!CC$123</f>
        <v>0</v>
      </c>
      <c r="CD46" s="225">
        <f>投入係数!CD46*手順⑤!CD$123</f>
        <v>0</v>
      </c>
      <c r="CE46" s="225">
        <f>投入係数!CE46*手順⑤!CE$123</f>
        <v>0</v>
      </c>
      <c r="CF46" s="225">
        <f>投入係数!CF46*手順⑤!CF$123</f>
        <v>0</v>
      </c>
      <c r="CG46" s="225">
        <f>投入係数!CG46*手順⑤!CG$123</f>
        <v>0</v>
      </c>
      <c r="CH46" s="225">
        <f>投入係数!CH46*手順⑤!CH$123</f>
        <v>0</v>
      </c>
      <c r="CI46" s="225">
        <f>投入係数!CI46*手順⑤!CI$123</f>
        <v>0</v>
      </c>
      <c r="CJ46" s="225">
        <f>投入係数!CJ46*手順⑤!CJ$123</f>
        <v>0</v>
      </c>
      <c r="CK46" s="225">
        <f>投入係数!CK46*手順⑤!CK$123</f>
        <v>0</v>
      </c>
      <c r="CL46" s="225">
        <f>投入係数!CL46*手順⑤!CL$123</f>
        <v>0</v>
      </c>
      <c r="CM46" s="225">
        <f>投入係数!CM46*手順⑤!CM$123</f>
        <v>0</v>
      </c>
      <c r="CN46" s="225">
        <f>投入係数!CN46*手順⑤!CN$123</f>
        <v>0</v>
      </c>
      <c r="CO46" s="225">
        <f>投入係数!CO46*手順⑤!CO$123</f>
        <v>0</v>
      </c>
      <c r="CP46" s="225">
        <f>投入係数!CP46*手順⑤!CP$123</f>
        <v>0</v>
      </c>
      <c r="CQ46" s="225">
        <f>投入係数!CQ46*手順⑤!CQ$123</f>
        <v>0</v>
      </c>
      <c r="CR46" s="225">
        <f>投入係数!CR46*手順⑤!CR$123</f>
        <v>0</v>
      </c>
      <c r="CS46" s="225">
        <f>投入係数!CS46*手順⑤!CS$123</f>
        <v>0</v>
      </c>
      <c r="CT46" s="225">
        <f>投入係数!CT46*手順⑤!CT$123</f>
        <v>0</v>
      </c>
      <c r="CU46" s="225">
        <f>投入係数!CU46*手順⑤!CU$123</f>
        <v>0</v>
      </c>
      <c r="CV46" s="225">
        <f>投入係数!CV46*手順⑤!CV$123</f>
        <v>0</v>
      </c>
      <c r="CW46" s="225">
        <f>投入係数!CW46*手順⑤!CW$123</f>
        <v>0</v>
      </c>
      <c r="CX46" s="225">
        <f>投入係数!CX46*手順⑤!CX$123</f>
        <v>0</v>
      </c>
      <c r="CY46" s="225">
        <f>投入係数!CY46*手順⑤!CY$123</f>
        <v>0</v>
      </c>
      <c r="CZ46" s="225">
        <f>投入係数!CZ46*手順⑤!CZ$123</f>
        <v>0</v>
      </c>
      <c r="DA46" s="225">
        <f>投入係数!DA46*手順⑤!DA$123</f>
        <v>0</v>
      </c>
      <c r="DB46" s="225">
        <f>投入係数!DB46*手順⑤!DB$123</f>
        <v>0</v>
      </c>
      <c r="DC46" s="225">
        <f>投入係数!DC46*手順⑤!DC$123</f>
        <v>0</v>
      </c>
      <c r="DD46" s="225">
        <f>投入係数!DD46*手順⑤!DD$123</f>
        <v>0</v>
      </c>
      <c r="DE46" s="225">
        <f>投入係数!DE46*手順⑤!DE$123</f>
        <v>0</v>
      </c>
      <c r="DF46" s="225">
        <f>投入係数!DF46*手順⑤!DF$123</f>
        <v>0</v>
      </c>
      <c r="DG46" s="225">
        <f>投入係数!DG46*手順⑤!DG$123</f>
        <v>0</v>
      </c>
      <c r="DH46" s="175">
        <f t="shared" si="1"/>
        <v>0</v>
      </c>
    </row>
    <row r="47" spans="2:112" ht="12" customHeight="1">
      <c r="B47" s="70" t="s">
        <v>520</v>
      </c>
      <c r="C47" s="252" t="s">
        <v>745</v>
      </c>
      <c r="D47" s="225">
        <f>投入係数!D47*手順⑤!D$123</f>
        <v>0</v>
      </c>
      <c r="E47" s="225">
        <f>投入係数!E47*手順⑤!E$123</f>
        <v>0</v>
      </c>
      <c r="F47" s="225">
        <f>投入係数!F47*手順⑤!F$123</f>
        <v>0</v>
      </c>
      <c r="G47" s="225">
        <f>投入係数!G47*手順⑤!G$123</f>
        <v>0</v>
      </c>
      <c r="H47" s="225">
        <f>投入係数!H47*手順⑤!H$123</f>
        <v>0</v>
      </c>
      <c r="I47" s="225">
        <f>投入係数!I47*手順⑤!I$123</f>
        <v>0</v>
      </c>
      <c r="J47" s="225">
        <f>投入係数!J47*手順⑤!J$123</f>
        <v>0</v>
      </c>
      <c r="K47" s="225">
        <f>投入係数!K47*手順⑤!K$123</f>
        <v>0</v>
      </c>
      <c r="L47" s="225">
        <f>投入係数!L47*手順⑤!L$123</f>
        <v>0</v>
      </c>
      <c r="M47" s="225">
        <f>投入係数!M47*手順⑤!M$123</f>
        <v>0</v>
      </c>
      <c r="N47" s="225">
        <f>投入係数!N47*手順⑤!N$123</f>
        <v>0</v>
      </c>
      <c r="O47" s="225">
        <f>投入係数!O47*手順⑤!O$123</f>
        <v>0</v>
      </c>
      <c r="P47" s="225">
        <f>投入係数!P47*手順⑤!P$123</f>
        <v>0</v>
      </c>
      <c r="Q47" s="225">
        <f>投入係数!Q47*手順⑤!Q$123</f>
        <v>0</v>
      </c>
      <c r="R47" s="225">
        <f>投入係数!R47*手順⑤!R$123</f>
        <v>0</v>
      </c>
      <c r="S47" s="225">
        <f>投入係数!S47*手順⑤!S$123</f>
        <v>0</v>
      </c>
      <c r="T47" s="225">
        <f>投入係数!T47*手順⑤!T$123</f>
        <v>0</v>
      </c>
      <c r="U47" s="225">
        <f>投入係数!U47*手順⑤!U$123</f>
        <v>0</v>
      </c>
      <c r="V47" s="225">
        <f>投入係数!V47*手順⑤!V$123</f>
        <v>0</v>
      </c>
      <c r="W47" s="225">
        <f>投入係数!W47*手順⑤!W$123</f>
        <v>0</v>
      </c>
      <c r="X47" s="225">
        <f>投入係数!X47*手順⑤!X$123</f>
        <v>0</v>
      </c>
      <c r="Y47" s="225">
        <f>投入係数!Y47*手順⑤!Y$123</f>
        <v>0</v>
      </c>
      <c r="Z47" s="225">
        <f>投入係数!Z47*手順⑤!Z$123</f>
        <v>0</v>
      </c>
      <c r="AA47" s="225">
        <f>投入係数!AA47*手順⑤!AA$123</f>
        <v>0</v>
      </c>
      <c r="AB47" s="225">
        <f>投入係数!AB47*手順⑤!AB$123</f>
        <v>0</v>
      </c>
      <c r="AC47" s="225">
        <f>投入係数!AC47*手順⑤!AC$123</f>
        <v>0</v>
      </c>
      <c r="AD47" s="225">
        <f>投入係数!AD47*手順⑤!AD$123</f>
        <v>0</v>
      </c>
      <c r="AE47" s="225">
        <f>投入係数!AE47*手順⑤!AE$123</f>
        <v>0</v>
      </c>
      <c r="AF47" s="225">
        <f>投入係数!AF47*手順⑤!AF$123</f>
        <v>0</v>
      </c>
      <c r="AG47" s="225">
        <f>投入係数!AG47*手順⑤!AG$123</f>
        <v>0</v>
      </c>
      <c r="AH47" s="225">
        <f>投入係数!AH47*手順⑤!AH$123</f>
        <v>0</v>
      </c>
      <c r="AI47" s="225">
        <f>投入係数!AI47*手順⑤!AI$123</f>
        <v>0</v>
      </c>
      <c r="AJ47" s="225">
        <f>投入係数!AJ47*手順⑤!AJ$123</f>
        <v>0</v>
      </c>
      <c r="AK47" s="225">
        <f>投入係数!AK47*手順⑤!AK$123</f>
        <v>0</v>
      </c>
      <c r="AL47" s="225">
        <f>投入係数!AL47*手順⑤!AL$123</f>
        <v>0</v>
      </c>
      <c r="AM47" s="225">
        <f>投入係数!AM47*手順⑤!AM$123</f>
        <v>0</v>
      </c>
      <c r="AN47" s="225">
        <f>投入係数!AN47*手順⑤!AN$123</f>
        <v>0</v>
      </c>
      <c r="AO47" s="225">
        <f>投入係数!AO47*手順⑤!AO$123</f>
        <v>0</v>
      </c>
      <c r="AP47" s="225">
        <f>投入係数!AP47*手順⑤!AP$123</f>
        <v>0</v>
      </c>
      <c r="AQ47" s="225">
        <f>投入係数!AQ47*手順⑤!AQ$123</f>
        <v>0</v>
      </c>
      <c r="AR47" s="225">
        <f>投入係数!AR47*手順⑤!AR$123</f>
        <v>0</v>
      </c>
      <c r="AS47" s="225">
        <f>投入係数!AS47*手順⑤!AS$123</f>
        <v>0</v>
      </c>
      <c r="AT47" s="225">
        <f>投入係数!AT47*手順⑤!AT$123</f>
        <v>0</v>
      </c>
      <c r="AU47" s="225">
        <f>投入係数!AU47*手順⑤!AU$123</f>
        <v>0</v>
      </c>
      <c r="AV47" s="225">
        <f>投入係数!AV47*手順⑤!AV$123</f>
        <v>0</v>
      </c>
      <c r="AW47" s="225">
        <f>投入係数!AW47*手順⑤!AW$123</f>
        <v>0</v>
      </c>
      <c r="AX47" s="225">
        <f>投入係数!AX47*手順⑤!AX$123</f>
        <v>0</v>
      </c>
      <c r="AY47" s="225">
        <f>投入係数!AY47*手順⑤!AY$123</f>
        <v>0</v>
      </c>
      <c r="AZ47" s="225">
        <f>投入係数!AZ47*手順⑤!AZ$123</f>
        <v>0</v>
      </c>
      <c r="BA47" s="225">
        <f>投入係数!BA47*手順⑤!BA$123</f>
        <v>0</v>
      </c>
      <c r="BB47" s="225">
        <f>投入係数!BB47*手順⑤!BB$123</f>
        <v>0</v>
      </c>
      <c r="BC47" s="225">
        <f>投入係数!BC47*手順⑤!BC$123</f>
        <v>0</v>
      </c>
      <c r="BD47" s="225">
        <f>投入係数!BD47*手順⑤!BD$123</f>
        <v>0</v>
      </c>
      <c r="BE47" s="225">
        <f>投入係数!BE47*手順⑤!BE$123</f>
        <v>0</v>
      </c>
      <c r="BF47" s="225">
        <f>投入係数!BF47*手順⑤!BF$123</f>
        <v>0</v>
      </c>
      <c r="BG47" s="225">
        <f>投入係数!BG47*手順⑤!BG$123</f>
        <v>0</v>
      </c>
      <c r="BH47" s="225">
        <f>投入係数!BH47*手順⑤!BH$123</f>
        <v>0</v>
      </c>
      <c r="BI47" s="225">
        <f>投入係数!BI47*手順⑤!BI$123</f>
        <v>0</v>
      </c>
      <c r="BJ47" s="225">
        <f>投入係数!BJ47*手順⑤!BJ$123</f>
        <v>0</v>
      </c>
      <c r="BK47" s="225">
        <f>投入係数!BK47*手順⑤!BK$123</f>
        <v>0</v>
      </c>
      <c r="BL47" s="225">
        <f>投入係数!BL47*手順⑤!BL$123</f>
        <v>0</v>
      </c>
      <c r="BM47" s="225">
        <f>投入係数!BM47*手順⑤!BM$123</f>
        <v>0</v>
      </c>
      <c r="BN47" s="225">
        <f>投入係数!BN47*手順⑤!BN$123</f>
        <v>0</v>
      </c>
      <c r="BO47" s="225">
        <f>投入係数!BO47*手順⑤!BO$123</f>
        <v>0</v>
      </c>
      <c r="BP47" s="225">
        <f>投入係数!BP47*手順⑤!BP$123</f>
        <v>0</v>
      </c>
      <c r="BQ47" s="225">
        <f>投入係数!BQ47*手順⑤!BQ$123</f>
        <v>0</v>
      </c>
      <c r="BR47" s="225">
        <f>投入係数!BR47*手順⑤!BR$123</f>
        <v>0</v>
      </c>
      <c r="BS47" s="225">
        <f>投入係数!BS47*手順⑤!BS$123</f>
        <v>0</v>
      </c>
      <c r="BT47" s="225">
        <f>投入係数!BT47*手順⑤!BT$123</f>
        <v>0</v>
      </c>
      <c r="BU47" s="225">
        <f>投入係数!BU47*手順⑤!BU$123</f>
        <v>0</v>
      </c>
      <c r="BV47" s="225">
        <f>投入係数!BV47*手順⑤!BV$123</f>
        <v>0</v>
      </c>
      <c r="BW47" s="225">
        <f>投入係数!BW47*手順⑤!BW$123</f>
        <v>0</v>
      </c>
      <c r="BX47" s="225">
        <f>投入係数!BX47*手順⑤!BX$123</f>
        <v>0</v>
      </c>
      <c r="BY47" s="225">
        <f>投入係数!BY47*手順⑤!BY$123</f>
        <v>0</v>
      </c>
      <c r="BZ47" s="225">
        <f>投入係数!BZ47*手順⑤!BZ$123</f>
        <v>0</v>
      </c>
      <c r="CA47" s="225">
        <f>投入係数!CA47*手順⑤!CA$123</f>
        <v>0</v>
      </c>
      <c r="CB47" s="225">
        <f>投入係数!CB47*手順⑤!CB$123</f>
        <v>0</v>
      </c>
      <c r="CC47" s="225">
        <f>投入係数!CC47*手順⑤!CC$123</f>
        <v>0</v>
      </c>
      <c r="CD47" s="225">
        <f>投入係数!CD47*手順⑤!CD$123</f>
        <v>0</v>
      </c>
      <c r="CE47" s="225">
        <f>投入係数!CE47*手順⑤!CE$123</f>
        <v>0</v>
      </c>
      <c r="CF47" s="225">
        <f>投入係数!CF47*手順⑤!CF$123</f>
        <v>0</v>
      </c>
      <c r="CG47" s="225">
        <f>投入係数!CG47*手順⑤!CG$123</f>
        <v>0</v>
      </c>
      <c r="CH47" s="225">
        <f>投入係数!CH47*手順⑤!CH$123</f>
        <v>0</v>
      </c>
      <c r="CI47" s="225">
        <f>投入係数!CI47*手順⑤!CI$123</f>
        <v>0</v>
      </c>
      <c r="CJ47" s="225">
        <f>投入係数!CJ47*手順⑤!CJ$123</f>
        <v>0</v>
      </c>
      <c r="CK47" s="225">
        <f>投入係数!CK47*手順⑤!CK$123</f>
        <v>0</v>
      </c>
      <c r="CL47" s="225">
        <f>投入係数!CL47*手順⑤!CL$123</f>
        <v>0</v>
      </c>
      <c r="CM47" s="225">
        <f>投入係数!CM47*手順⑤!CM$123</f>
        <v>0</v>
      </c>
      <c r="CN47" s="225">
        <f>投入係数!CN47*手順⑤!CN$123</f>
        <v>0</v>
      </c>
      <c r="CO47" s="225">
        <f>投入係数!CO47*手順⑤!CO$123</f>
        <v>0</v>
      </c>
      <c r="CP47" s="225">
        <f>投入係数!CP47*手順⑤!CP$123</f>
        <v>0</v>
      </c>
      <c r="CQ47" s="225">
        <f>投入係数!CQ47*手順⑤!CQ$123</f>
        <v>0</v>
      </c>
      <c r="CR47" s="225">
        <f>投入係数!CR47*手順⑤!CR$123</f>
        <v>0</v>
      </c>
      <c r="CS47" s="225">
        <f>投入係数!CS47*手順⑤!CS$123</f>
        <v>0</v>
      </c>
      <c r="CT47" s="225">
        <f>投入係数!CT47*手順⑤!CT$123</f>
        <v>0</v>
      </c>
      <c r="CU47" s="225">
        <f>投入係数!CU47*手順⑤!CU$123</f>
        <v>0</v>
      </c>
      <c r="CV47" s="225">
        <f>投入係数!CV47*手順⑤!CV$123</f>
        <v>0</v>
      </c>
      <c r="CW47" s="225">
        <f>投入係数!CW47*手順⑤!CW$123</f>
        <v>0</v>
      </c>
      <c r="CX47" s="225">
        <f>投入係数!CX47*手順⑤!CX$123</f>
        <v>0</v>
      </c>
      <c r="CY47" s="225">
        <f>投入係数!CY47*手順⑤!CY$123</f>
        <v>0</v>
      </c>
      <c r="CZ47" s="225">
        <f>投入係数!CZ47*手順⑤!CZ$123</f>
        <v>0</v>
      </c>
      <c r="DA47" s="225">
        <f>投入係数!DA47*手順⑤!DA$123</f>
        <v>0</v>
      </c>
      <c r="DB47" s="225">
        <f>投入係数!DB47*手順⑤!DB$123</f>
        <v>0</v>
      </c>
      <c r="DC47" s="225">
        <f>投入係数!DC47*手順⑤!DC$123</f>
        <v>0</v>
      </c>
      <c r="DD47" s="225">
        <f>投入係数!DD47*手順⑤!DD$123</f>
        <v>0</v>
      </c>
      <c r="DE47" s="225">
        <f>投入係数!DE47*手順⑤!DE$123</f>
        <v>0</v>
      </c>
      <c r="DF47" s="225">
        <f>投入係数!DF47*手順⑤!DF$123</f>
        <v>0</v>
      </c>
      <c r="DG47" s="225">
        <f>投入係数!DG47*手順⑤!DG$123</f>
        <v>0</v>
      </c>
      <c r="DH47" s="175">
        <f t="shared" si="1"/>
        <v>0</v>
      </c>
    </row>
    <row r="48" spans="2:112" ht="12" customHeight="1">
      <c r="B48" s="70" t="s">
        <v>521</v>
      </c>
      <c r="C48" s="252" t="s">
        <v>453</v>
      </c>
      <c r="D48" s="225">
        <f>投入係数!D48*手順⑤!D$123</f>
        <v>0</v>
      </c>
      <c r="E48" s="225">
        <f>投入係数!E48*手順⑤!E$123</f>
        <v>0</v>
      </c>
      <c r="F48" s="225">
        <f>投入係数!F48*手順⑤!F$123</f>
        <v>0</v>
      </c>
      <c r="G48" s="225">
        <f>投入係数!G48*手順⑤!G$123</f>
        <v>0</v>
      </c>
      <c r="H48" s="225">
        <f>投入係数!H48*手順⑤!H$123</f>
        <v>0</v>
      </c>
      <c r="I48" s="225">
        <f>投入係数!I48*手順⑤!I$123</f>
        <v>0</v>
      </c>
      <c r="J48" s="225">
        <f>投入係数!J48*手順⑤!J$123</f>
        <v>0</v>
      </c>
      <c r="K48" s="225">
        <f>投入係数!K48*手順⑤!K$123</f>
        <v>0</v>
      </c>
      <c r="L48" s="225">
        <f>投入係数!L48*手順⑤!L$123</f>
        <v>0</v>
      </c>
      <c r="M48" s="225">
        <f>投入係数!M48*手順⑤!M$123</f>
        <v>0</v>
      </c>
      <c r="N48" s="225">
        <f>投入係数!N48*手順⑤!N$123</f>
        <v>0</v>
      </c>
      <c r="O48" s="225">
        <f>投入係数!O48*手順⑤!O$123</f>
        <v>0</v>
      </c>
      <c r="P48" s="225">
        <f>投入係数!P48*手順⑤!P$123</f>
        <v>0</v>
      </c>
      <c r="Q48" s="225">
        <f>投入係数!Q48*手順⑤!Q$123</f>
        <v>0</v>
      </c>
      <c r="R48" s="225">
        <f>投入係数!R48*手順⑤!R$123</f>
        <v>0</v>
      </c>
      <c r="S48" s="225">
        <f>投入係数!S48*手順⑤!S$123</f>
        <v>0</v>
      </c>
      <c r="T48" s="225">
        <f>投入係数!T48*手順⑤!T$123</f>
        <v>0</v>
      </c>
      <c r="U48" s="225">
        <f>投入係数!U48*手順⑤!U$123</f>
        <v>0</v>
      </c>
      <c r="V48" s="225">
        <f>投入係数!V48*手順⑤!V$123</f>
        <v>0</v>
      </c>
      <c r="W48" s="225">
        <f>投入係数!W48*手順⑤!W$123</f>
        <v>0</v>
      </c>
      <c r="X48" s="225">
        <f>投入係数!X48*手順⑤!X$123</f>
        <v>0</v>
      </c>
      <c r="Y48" s="225">
        <f>投入係数!Y48*手順⑤!Y$123</f>
        <v>0</v>
      </c>
      <c r="Z48" s="225">
        <f>投入係数!Z48*手順⑤!Z$123</f>
        <v>0</v>
      </c>
      <c r="AA48" s="225">
        <f>投入係数!AA48*手順⑤!AA$123</f>
        <v>0</v>
      </c>
      <c r="AB48" s="225">
        <f>投入係数!AB48*手順⑤!AB$123</f>
        <v>0</v>
      </c>
      <c r="AC48" s="225">
        <f>投入係数!AC48*手順⑤!AC$123</f>
        <v>0</v>
      </c>
      <c r="AD48" s="225">
        <f>投入係数!AD48*手順⑤!AD$123</f>
        <v>0</v>
      </c>
      <c r="AE48" s="225">
        <f>投入係数!AE48*手順⑤!AE$123</f>
        <v>0</v>
      </c>
      <c r="AF48" s="225">
        <f>投入係数!AF48*手順⑤!AF$123</f>
        <v>0</v>
      </c>
      <c r="AG48" s="225">
        <f>投入係数!AG48*手順⑤!AG$123</f>
        <v>0</v>
      </c>
      <c r="AH48" s="225">
        <f>投入係数!AH48*手順⑤!AH$123</f>
        <v>0</v>
      </c>
      <c r="AI48" s="225">
        <f>投入係数!AI48*手順⑤!AI$123</f>
        <v>0</v>
      </c>
      <c r="AJ48" s="225">
        <f>投入係数!AJ48*手順⑤!AJ$123</f>
        <v>0</v>
      </c>
      <c r="AK48" s="225">
        <f>投入係数!AK48*手順⑤!AK$123</f>
        <v>0</v>
      </c>
      <c r="AL48" s="225">
        <f>投入係数!AL48*手順⑤!AL$123</f>
        <v>0</v>
      </c>
      <c r="AM48" s="225">
        <f>投入係数!AM48*手順⑤!AM$123</f>
        <v>0</v>
      </c>
      <c r="AN48" s="225">
        <f>投入係数!AN48*手順⑤!AN$123</f>
        <v>0</v>
      </c>
      <c r="AO48" s="225">
        <f>投入係数!AO48*手順⑤!AO$123</f>
        <v>0</v>
      </c>
      <c r="AP48" s="225">
        <f>投入係数!AP48*手順⑤!AP$123</f>
        <v>0</v>
      </c>
      <c r="AQ48" s="225">
        <f>投入係数!AQ48*手順⑤!AQ$123</f>
        <v>0</v>
      </c>
      <c r="AR48" s="225">
        <f>投入係数!AR48*手順⑤!AR$123</f>
        <v>0</v>
      </c>
      <c r="AS48" s="225">
        <f>投入係数!AS48*手順⑤!AS$123</f>
        <v>0</v>
      </c>
      <c r="AT48" s="225">
        <f>投入係数!AT48*手順⑤!AT$123</f>
        <v>0</v>
      </c>
      <c r="AU48" s="225">
        <f>投入係数!AU48*手順⑤!AU$123</f>
        <v>0</v>
      </c>
      <c r="AV48" s="225">
        <f>投入係数!AV48*手順⑤!AV$123</f>
        <v>0</v>
      </c>
      <c r="AW48" s="225">
        <f>投入係数!AW48*手順⑤!AW$123</f>
        <v>0</v>
      </c>
      <c r="AX48" s="225">
        <f>投入係数!AX48*手順⑤!AX$123</f>
        <v>0</v>
      </c>
      <c r="AY48" s="225">
        <f>投入係数!AY48*手順⑤!AY$123</f>
        <v>0</v>
      </c>
      <c r="AZ48" s="225">
        <f>投入係数!AZ48*手順⑤!AZ$123</f>
        <v>0</v>
      </c>
      <c r="BA48" s="225">
        <f>投入係数!BA48*手順⑤!BA$123</f>
        <v>0</v>
      </c>
      <c r="BB48" s="225">
        <f>投入係数!BB48*手順⑤!BB$123</f>
        <v>0</v>
      </c>
      <c r="BC48" s="225">
        <f>投入係数!BC48*手順⑤!BC$123</f>
        <v>0</v>
      </c>
      <c r="BD48" s="225">
        <f>投入係数!BD48*手順⑤!BD$123</f>
        <v>0</v>
      </c>
      <c r="BE48" s="225">
        <f>投入係数!BE48*手順⑤!BE$123</f>
        <v>0</v>
      </c>
      <c r="BF48" s="225">
        <f>投入係数!BF48*手順⑤!BF$123</f>
        <v>0</v>
      </c>
      <c r="BG48" s="225">
        <f>投入係数!BG48*手順⑤!BG$123</f>
        <v>0</v>
      </c>
      <c r="BH48" s="225">
        <f>投入係数!BH48*手順⑤!BH$123</f>
        <v>0</v>
      </c>
      <c r="BI48" s="225">
        <f>投入係数!BI48*手順⑤!BI$123</f>
        <v>0</v>
      </c>
      <c r="BJ48" s="225">
        <f>投入係数!BJ48*手順⑤!BJ$123</f>
        <v>0</v>
      </c>
      <c r="BK48" s="225">
        <f>投入係数!BK48*手順⑤!BK$123</f>
        <v>0</v>
      </c>
      <c r="BL48" s="225">
        <f>投入係数!BL48*手順⑤!BL$123</f>
        <v>0</v>
      </c>
      <c r="BM48" s="225">
        <f>投入係数!BM48*手順⑤!BM$123</f>
        <v>0</v>
      </c>
      <c r="BN48" s="225">
        <f>投入係数!BN48*手順⑤!BN$123</f>
        <v>0</v>
      </c>
      <c r="BO48" s="225">
        <f>投入係数!BO48*手順⑤!BO$123</f>
        <v>0</v>
      </c>
      <c r="BP48" s="225">
        <f>投入係数!BP48*手順⑤!BP$123</f>
        <v>0</v>
      </c>
      <c r="BQ48" s="225">
        <f>投入係数!BQ48*手順⑤!BQ$123</f>
        <v>0</v>
      </c>
      <c r="BR48" s="225">
        <f>投入係数!BR48*手順⑤!BR$123</f>
        <v>0</v>
      </c>
      <c r="BS48" s="225">
        <f>投入係数!BS48*手順⑤!BS$123</f>
        <v>0</v>
      </c>
      <c r="BT48" s="225">
        <f>投入係数!BT48*手順⑤!BT$123</f>
        <v>0</v>
      </c>
      <c r="BU48" s="225">
        <f>投入係数!BU48*手順⑤!BU$123</f>
        <v>0</v>
      </c>
      <c r="BV48" s="225">
        <f>投入係数!BV48*手順⑤!BV$123</f>
        <v>0</v>
      </c>
      <c r="BW48" s="225">
        <f>投入係数!BW48*手順⑤!BW$123</f>
        <v>0</v>
      </c>
      <c r="BX48" s="225">
        <f>投入係数!BX48*手順⑤!BX$123</f>
        <v>0</v>
      </c>
      <c r="BY48" s="225">
        <f>投入係数!BY48*手順⑤!BY$123</f>
        <v>0</v>
      </c>
      <c r="BZ48" s="225">
        <f>投入係数!BZ48*手順⑤!BZ$123</f>
        <v>0</v>
      </c>
      <c r="CA48" s="225">
        <f>投入係数!CA48*手順⑤!CA$123</f>
        <v>0</v>
      </c>
      <c r="CB48" s="225">
        <f>投入係数!CB48*手順⑤!CB$123</f>
        <v>0</v>
      </c>
      <c r="CC48" s="225">
        <f>投入係数!CC48*手順⑤!CC$123</f>
        <v>0</v>
      </c>
      <c r="CD48" s="225">
        <f>投入係数!CD48*手順⑤!CD$123</f>
        <v>0</v>
      </c>
      <c r="CE48" s="225">
        <f>投入係数!CE48*手順⑤!CE$123</f>
        <v>0</v>
      </c>
      <c r="CF48" s="225">
        <f>投入係数!CF48*手順⑤!CF$123</f>
        <v>0</v>
      </c>
      <c r="CG48" s="225">
        <f>投入係数!CG48*手順⑤!CG$123</f>
        <v>0</v>
      </c>
      <c r="CH48" s="225">
        <f>投入係数!CH48*手順⑤!CH$123</f>
        <v>0</v>
      </c>
      <c r="CI48" s="225">
        <f>投入係数!CI48*手順⑤!CI$123</f>
        <v>0</v>
      </c>
      <c r="CJ48" s="225">
        <f>投入係数!CJ48*手順⑤!CJ$123</f>
        <v>0</v>
      </c>
      <c r="CK48" s="225">
        <f>投入係数!CK48*手順⑤!CK$123</f>
        <v>0</v>
      </c>
      <c r="CL48" s="225">
        <f>投入係数!CL48*手順⑤!CL$123</f>
        <v>0</v>
      </c>
      <c r="CM48" s="225">
        <f>投入係数!CM48*手順⑤!CM$123</f>
        <v>0</v>
      </c>
      <c r="CN48" s="225">
        <f>投入係数!CN48*手順⑤!CN$123</f>
        <v>0</v>
      </c>
      <c r="CO48" s="225">
        <f>投入係数!CO48*手順⑤!CO$123</f>
        <v>0</v>
      </c>
      <c r="CP48" s="225">
        <f>投入係数!CP48*手順⑤!CP$123</f>
        <v>0</v>
      </c>
      <c r="CQ48" s="225">
        <f>投入係数!CQ48*手順⑤!CQ$123</f>
        <v>0</v>
      </c>
      <c r="CR48" s="225">
        <f>投入係数!CR48*手順⑤!CR$123</f>
        <v>0</v>
      </c>
      <c r="CS48" s="225">
        <f>投入係数!CS48*手順⑤!CS$123</f>
        <v>0</v>
      </c>
      <c r="CT48" s="225">
        <f>投入係数!CT48*手順⑤!CT$123</f>
        <v>0</v>
      </c>
      <c r="CU48" s="225">
        <f>投入係数!CU48*手順⑤!CU$123</f>
        <v>0</v>
      </c>
      <c r="CV48" s="225">
        <f>投入係数!CV48*手順⑤!CV$123</f>
        <v>0</v>
      </c>
      <c r="CW48" s="225">
        <f>投入係数!CW48*手順⑤!CW$123</f>
        <v>0</v>
      </c>
      <c r="CX48" s="225">
        <f>投入係数!CX48*手順⑤!CX$123</f>
        <v>0</v>
      </c>
      <c r="CY48" s="225">
        <f>投入係数!CY48*手順⑤!CY$123</f>
        <v>0</v>
      </c>
      <c r="CZ48" s="225">
        <f>投入係数!CZ48*手順⑤!CZ$123</f>
        <v>0</v>
      </c>
      <c r="DA48" s="225">
        <f>投入係数!DA48*手順⑤!DA$123</f>
        <v>0</v>
      </c>
      <c r="DB48" s="225">
        <f>投入係数!DB48*手順⑤!DB$123</f>
        <v>0</v>
      </c>
      <c r="DC48" s="225">
        <f>投入係数!DC48*手順⑤!DC$123</f>
        <v>0</v>
      </c>
      <c r="DD48" s="225">
        <f>投入係数!DD48*手順⑤!DD$123</f>
        <v>0</v>
      </c>
      <c r="DE48" s="225">
        <f>投入係数!DE48*手順⑤!DE$123</f>
        <v>0</v>
      </c>
      <c r="DF48" s="225">
        <f>投入係数!DF48*手順⑤!DF$123</f>
        <v>0</v>
      </c>
      <c r="DG48" s="225">
        <f>投入係数!DG48*手順⑤!DG$123</f>
        <v>0</v>
      </c>
      <c r="DH48" s="175">
        <f t="shared" si="1"/>
        <v>0</v>
      </c>
    </row>
    <row r="49" spans="2:112" ht="12" customHeight="1">
      <c r="B49" s="70" t="s">
        <v>522</v>
      </c>
      <c r="C49" s="252" t="s">
        <v>639</v>
      </c>
      <c r="D49" s="225">
        <f>投入係数!D49*手順⑤!D$123</f>
        <v>0</v>
      </c>
      <c r="E49" s="225">
        <f>投入係数!E49*手順⑤!E$123</f>
        <v>0</v>
      </c>
      <c r="F49" s="225">
        <f>投入係数!F49*手順⑤!F$123</f>
        <v>0</v>
      </c>
      <c r="G49" s="225">
        <f>投入係数!G49*手順⑤!G$123</f>
        <v>0</v>
      </c>
      <c r="H49" s="225">
        <f>投入係数!H49*手順⑤!H$123</f>
        <v>0</v>
      </c>
      <c r="I49" s="225">
        <f>投入係数!I49*手順⑤!I$123</f>
        <v>0</v>
      </c>
      <c r="J49" s="225">
        <f>投入係数!J49*手順⑤!J$123</f>
        <v>0</v>
      </c>
      <c r="K49" s="225">
        <f>投入係数!K49*手順⑤!K$123</f>
        <v>0</v>
      </c>
      <c r="L49" s="225">
        <f>投入係数!L49*手順⑤!L$123</f>
        <v>0</v>
      </c>
      <c r="M49" s="225">
        <f>投入係数!M49*手順⑤!M$123</f>
        <v>0</v>
      </c>
      <c r="N49" s="225">
        <f>投入係数!N49*手順⑤!N$123</f>
        <v>0</v>
      </c>
      <c r="O49" s="225">
        <f>投入係数!O49*手順⑤!O$123</f>
        <v>0</v>
      </c>
      <c r="P49" s="225">
        <f>投入係数!P49*手順⑤!P$123</f>
        <v>0</v>
      </c>
      <c r="Q49" s="225">
        <f>投入係数!Q49*手順⑤!Q$123</f>
        <v>0</v>
      </c>
      <c r="R49" s="225">
        <f>投入係数!R49*手順⑤!R$123</f>
        <v>0</v>
      </c>
      <c r="S49" s="225">
        <f>投入係数!S49*手順⑤!S$123</f>
        <v>0</v>
      </c>
      <c r="T49" s="225">
        <f>投入係数!T49*手順⑤!T$123</f>
        <v>0</v>
      </c>
      <c r="U49" s="225">
        <f>投入係数!U49*手順⑤!U$123</f>
        <v>0</v>
      </c>
      <c r="V49" s="225">
        <f>投入係数!V49*手順⑤!V$123</f>
        <v>0</v>
      </c>
      <c r="W49" s="225">
        <f>投入係数!W49*手順⑤!W$123</f>
        <v>0</v>
      </c>
      <c r="X49" s="225">
        <f>投入係数!X49*手順⑤!X$123</f>
        <v>0</v>
      </c>
      <c r="Y49" s="225">
        <f>投入係数!Y49*手順⑤!Y$123</f>
        <v>0</v>
      </c>
      <c r="Z49" s="225">
        <f>投入係数!Z49*手順⑤!Z$123</f>
        <v>0</v>
      </c>
      <c r="AA49" s="225">
        <f>投入係数!AA49*手順⑤!AA$123</f>
        <v>0</v>
      </c>
      <c r="AB49" s="225">
        <f>投入係数!AB49*手順⑤!AB$123</f>
        <v>0</v>
      </c>
      <c r="AC49" s="225">
        <f>投入係数!AC49*手順⑤!AC$123</f>
        <v>0</v>
      </c>
      <c r="AD49" s="225">
        <f>投入係数!AD49*手順⑤!AD$123</f>
        <v>0</v>
      </c>
      <c r="AE49" s="225">
        <f>投入係数!AE49*手順⑤!AE$123</f>
        <v>0</v>
      </c>
      <c r="AF49" s="225">
        <f>投入係数!AF49*手順⑤!AF$123</f>
        <v>0</v>
      </c>
      <c r="AG49" s="225">
        <f>投入係数!AG49*手順⑤!AG$123</f>
        <v>0</v>
      </c>
      <c r="AH49" s="225">
        <f>投入係数!AH49*手順⑤!AH$123</f>
        <v>0</v>
      </c>
      <c r="AI49" s="225">
        <f>投入係数!AI49*手順⑤!AI$123</f>
        <v>0</v>
      </c>
      <c r="AJ49" s="225">
        <f>投入係数!AJ49*手順⑤!AJ$123</f>
        <v>0</v>
      </c>
      <c r="AK49" s="225">
        <f>投入係数!AK49*手順⑤!AK$123</f>
        <v>0</v>
      </c>
      <c r="AL49" s="225">
        <f>投入係数!AL49*手順⑤!AL$123</f>
        <v>0</v>
      </c>
      <c r="AM49" s="225">
        <f>投入係数!AM49*手順⑤!AM$123</f>
        <v>0</v>
      </c>
      <c r="AN49" s="225">
        <f>投入係数!AN49*手順⑤!AN$123</f>
        <v>0</v>
      </c>
      <c r="AO49" s="225">
        <f>投入係数!AO49*手順⑤!AO$123</f>
        <v>0</v>
      </c>
      <c r="AP49" s="225">
        <f>投入係数!AP49*手順⑤!AP$123</f>
        <v>0</v>
      </c>
      <c r="AQ49" s="225">
        <f>投入係数!AQ49*手順⑤!AQ$123</f>
        <v>0</v>
      </c>
      <c r="AR49" s="225">
        <f>投入係数!AR49*手順⑤!AR$123</f>
        <v>0</v>
      </c>
      <c r="AS49" s="225">
        <f>投入係数!AS49*手順⑤!AS$123</f>
        <v>0</v>
      </c>
      <c r="AT49" s="225">
        <f>投入係数!AT49*手順⑤!AT$123</f>
        <v>0</v>
      </c>
      <c r="AU49" s="225">
        <f>投入係数!AU49*手順⑤!AU$123</f>
        <v>0</v>
      </c>
      <c r="AV49" s="225">
        <f>投入係数!AV49*手順⑤!AV$123</f>
        <v>0</v>
      </c>
      <c r="AW49" s="225">
        <f>投入係数!AW49*手順⑤!AW$123</f>
        <v>0</v>
      </c>
      <c r="AX49" s="225">
        <f>投入係数!AX49*手順⑤!AX$123</f>
        <v>0</v>
      </c>
      <c r="AY49" s="225">
        <f>投入係数!AY49*手順⑤!AY$123</f>
        <v>0</v>
      </c>
      <c r="AZ49" s="225">
        <f>投入係数!AZ49*手順⑤!AZ$123</f>
        <v>0</v>
      </c>
      <c r="BA49" s="225">
        <f>投入係数!BA49*手順⑤!BA$123</f>
        <v>0</v>
      </c>
      <c r="BB49" s="225">
        <f>投入係数!BB49*手順⑤!BB$123</f>
        <v>0</v>
      </c>
      <c r="BC49" s="225">
        <f>投入係数!BC49*手順⑤!BC$123</f>
        <v>0</v>
      </c>
      <c r="BD49" s="225">
        <f>投入係数!BD49*手順⑤!BD$123</f>
        <v>0</v>
      </c>
      <c r="BE49" s="225">
        <f>投入係数!BE49*手順⑤!BE$123</f>
        <v>0</v>
      </c>
      <c r="BF49" s="225">
        <f>投入係数!BF49*手順⑤!BF$123</f>
        <v>0</v>
      </c>
      <c r="BG49" s="225">
        <f>投入係数!BG49*手順⑤!BG$123</f>
        <v>0</v>
      </c>
      <c r="BH49" s="225">
        <f>投入係数!BH49*手順⑤!BH$123</f>
        <v>0</v>
      </c>
      <c r="BI49" s="225">
        <f>投入係数!BI49*手順⑤!BI$123</f>
        <v>0</v>
      </c>
      <c r="BJ49" s="225">
        <f>投入係数!BJ49*手順⑤!BJ$123</f>
        <v>0</v>
      </c>
      <c r="BK49" s="225">
        <f>投入係数!BK49*手順⑤!BK$123</f>
        <v>0</v>
      </c>
      <c r="BL49" s="225">
        <f>投入係数!BL49*手順⑤!BL$123</f>
        <v>0</v>
      </c>
      <c r="BM49" s="225">
        <f>投入係数!BM49*手順⑤!BM$123</f>
        <v>0</v>
      </c>
      <c r="BN49" s="225">
        <f>投入係数!BN49*手順⑤!BN$123</f>
        <v>0</v>
      </c>
      <c r="BO49" s="225">
        <f>投入係数!BO49*手順⑤!BO$123</f>
        <v>0</v>
      </c>
      <c r="BP49" s="225">
        <f>投入係数!BP49*手順⑤!BP$123</f>
        <v>0</v>
      </c>
      <c r="BQ49" s="225">
        <f>投入係数!BQ49*手順⑤!BQ$123</f>
        <v>0</v>
      </c>
      <c r="BR49" s="225">
        <f>投入係数!BR49*手順⑤!BR$123</f>
        <v>0</v>
      </c>
      <c r="BS49" s="225">
        <f>投入係数!BS49*手順⑤!BS$123</f>
        <v>0</v>
      </c>
      <c r="BT49" s="225">
        <f>投入係数!BT49*手順⑤!BT$123</f>
        <v>0</v>
      </c>
      <c r="BU49" s="225">
        <f>投入係数!BU49*手順⑤!BU$123</f>
        <v>0</v>
      </c>
      <c r="BV49" s="225">
        <f>投入係数!BV49*手順⑤!BV$123</f>
        <v>0</v>
      </c>
      <c r="BW49" s="225">
        <f>投入係数!BW49*手順⑤!BW$123</f>
        <v>0</v>
      </c>
      <c r="BX49" s="225">
        <f>投入係数!BX49*手順⑤!BX$123</f>
        <v>0</v>
      </c>
      <c r="BY49" s="225">
        <f>投入係数!BY49*手順⑤!BY$123</f>
        <v>0</v>
      </c>
      <c r="BZ49" s="225">
        <f>投入係数!BZ49*手順⑤!BZ$123</f>
        <v>0</v>
      </c>
      <c r="CA49" s="225">
        <f>投入係数!CA49*手順⑤!CA$123</f>
        <v>0</v>
      </c>
      <c r="CB49" s="225">
        <f>投入係数!CB49*手順⑤!CB$123</f>
        <v>0</v>
      </c>
      <c r="CC49" s="225">
        <f>投入係数!CC49*手順⑤!CC$123</f>
        <v>0</v>
      </c>
      <c r="CD49" s="225">
        <f>投入係数!CD49*手順⑤!CD$123</f>
        <v>0</v>
      </c>
      <c r="CE49" s="225">
        <f>投入係数!CE49*手順⑤!CE$123</f>
        <v>0</v>
      </c>
      <c r="CF49" s="225">
        <f>投入係数!CF49*手順⑤!CF$123</f>
        <v>0</v>
      </c>
      <c r="CG49" s="225">
        <f>投入係数!CG49*手順⑤!CG$123</f>
        <v>0</v>
      </c>
      <c r="CH49" s="225">
        <f>投入係数!CH49*手順⑤!CH$123</f>
        <v>0</v>
      </c>
      <c r="CI49" s="225">
        <f>投入係数!CI49*手順⑤!CI$123</f>
        <v>0</v>
      </c>
      <c r="CJ49" s="225">
        <f>投入係数!CJ49*手順⑤!CJ$123</f>
        <v>0</v>
      </c>
      <c r="CK49" s="225">
        <f>投入係数!CK49*手順⑤!CK$123</f>
        <v>0</v>
      </c>
      <c r="CL49" s="225">
        <f>投入係数!CL49*手順⑤!CL$123</f>
        <v>0</v>
      </c>
      <c r="CM49" s="225">
        <f>投入係数!CM49*手順⑤!CM$123</f>
        <v>0</v>
      </c>
      <c r="CN49" s="225">
        <f>投入係数!CN49*手順⑤!CN$123</f>
        <v>0</v>
      </c>
      <c r="CO49" s="225">
        <f>投入係数!CO49*手順⑤!CO$123</f>
        <v>0</v>
      </c>
      <c r="CP49" s="225">
        <f>投入係数!CP49*手順⑤!CP$123</f>
        <v>0</v>
      </c>
      <c r="CQ49" s="225">
        <f>投入係数!CQ49*手順⑤!CQ$123</f>
        <v>0</v>
      </c>
      <c r="CR49" s="225">
        <f>投入係数!CR49*手順⑤!CR$123</f>
        <v>0</v>
      </c>
      <c r="CS49" s="225">
        <f>投入係数!CS49*手順⑤!CS$123</f>
        <v>0</v>
      </c>
      <c r="CT49" s="225">
        <f>投入係数!CT49*手順⑤!CT$123</f>
        <v>0</v>
      </c>
      <c r="CU49" s="225">
        <f>投入係数!CU49*手順⑤!CU$123</f>
        <v>0</v>
      </c>
      <c r="CV49" s="225">
        <f>投入係数!CV49*手順⑤!CV$123</f>
        <v>0</v>
      </c>
      <c r="CW49" s="225">
        <f>投入係数!CW49*手順⑤!CW$123</f>
        <v>0</v>
      </c>
      <c r="CX49" s="225">
        <f>投入係数!CX49*手順⑤!CX$123</f>
        <v>0</v>
      </c>
      <c r="CY49" s="225">
        <f>投入係数!CY49*手順⑤!CY$123</f>
        <v>0</v>
      </c>
      <c r="CZ49" s="225">
        <f>投入係数!CZ49*手順⑤!CZ$123</f>
        <v>0</v>
      </c>
      <c r="DA49" s="225">
        <f>投入係数!DA49*手順⑤!DA$123</f>
        <v>0</v>
      </c>
      <c r="DB49" s="225">
        <f>投入係数!DB49*手順⑤!DB$123</f>
        <v>0</v>
      </c>
      <c r="DC49" s="225">
        <f>投入係数!DC49*手順⑤!DC$123</f>
        <v>0</v>
      </c>
      <c r="DD49" s="225">
        <f>投入係数!DD49*手順⑤!DD$123</f>
        <v>0</v>
      </c>
      <c r="DE49" s="225">
        <f>投入係数!DE49*手順⑤!DE$123</f>
        <v>0</v>
      </c>
      <c r="DF49" s="225">
        <f>投入係数!DF49*手順⑤!DF$123</f>
        <v>0</v>
      </c>
      <c r="DG49" s="225">
        <f>投入係数!DG49*手順⑤!DG$123</f>
        <v>0</v>
      </c>
      <c r="DH49" s="175">
        <f t="shared" si="1"/>
        <v>0</v>
      </c>
    </row>
    <row r="50" spans="2:112" ht="12" customHeight="1">
      <c r="B50" s="70" t="s">
        <v>523</v>
      </c>
      <c r="C50" s="252" t="s">
        <v>640</v>
      </c>
      <c r="D50" s="225">
        <f>投入係数!D50*手順⑤!D$123</f>
        <v>0</v>
      </c>
      <c r="E50" s="225">
        <f>投入係数!E50*手順⑤!E$123</f>
        <v>0</v>
      </c>
      <c r="F50" s="225">
        <f>投入係数!F50*手順⑤!F$123</f>
        <v>0</v>
      </c>
      <c r="G50" s="225">
        <f>投入係数!G50*手順⑤!G$123</f>
        <v>0</v>
      </c>
      <c r="H50" s="225">
        <f>投入係数!H50*手順⑤!H$123</f>
        <v>0</v>
      </c>
      <c r="I50" s="225">
        <f>投入係数!I50*手順⑤!I$123</f>
        <v>0</v>
      </c>
      <c r="J50" s="225">
        <f>投入係数!J50*手順⑤!J$123</f>
        <v>0</v>
      </c>
      <c r="K50" s="225">
        <f>投入係数!K50*手順⑤!K$123</f>
        <v>0</v>
      </c>
      <c r="L50" s="225">
        <f>投入係数!L50*手順⑤!L$123</f>
        <v>0</v>
      </c>
      <c r="M50" s="225">
        <f>投入係数!M50*手順⑤!M$123</f>
        <v>0</v>
      </c>
      <c r="N50" s="225">
        <f>投入係数!N50*手順⑤!N$123</f>
        <v>0</v>
      </c>
      <c r="O50" s="225">
        <f>投入係数!O50*手順⑤!O$123</f>
        <v>0</v>
      </c>
      <c r="P50" s="225">
        <f>投入係数!P50*手順⑤!P$123</f>
        <v>0</v>
      </c>
      <c r="Q50" s="225">
        <f>投入係数!Q50*手順⑤!Q$123</f>
        <v>0</v>
      </c>
      <c r="R50" s="225">
        <f>投入係数!R50*手順⑤!R$123</f>
        <v>0</v>
      </c>
      <c r="S50" s="225">
        <f>投入係数!S50*手順⑤!S$123</f>
        <v>0</v>
      </c>
      <c r="T50" s="225">
        <f>投入係数!T50*手順⑤!T$123</f>
        <v>0</v>
      </c>
      <c r="U50" s="225">
        <f>投入係数!U50*手順⑤!U$123</f>
        <v>0</v>
      </c>
      <c r="V50" s="225">
        <f>投入係数!V50*手順⑤!V$123</f>
        <v>0</v>
      </c>
      <c r="W50" s="225">
        <f>投入係数!W50*手順⑤!W$123</f>
        <v>0</v>
      </c>
      <c r="X50" s="225">
        <f>投入係数!X50*手順⑤!X$123</f>
        <v>0</v>
      </c>
      <c r="Y50" s="225">
        <f>投入係数!Y50*手順⑤!Y$123</f>
        <v>0</v>
      </c>
      <c r="Z50" s="225">
        <f>投入係数!Z50*手順⑤!Z$123</f>
        <v>0</v>
      </c>
      <c r="AA50" s="225">
        <f>投入係数!AA50*手順⑤!AA$123</f>
        <v>0</v>
      </c>
      <c r="AB50" s="225">
        <f>投入係数!AB50*手順⑤!AB$123</f>
        <v>0</v>
      </c>
      <c r="AC50" s="225">
        <f>投入係数!AC50*手順⑤!AC$123</f>
        <v>0</v>
      </c>
      <c r="AD50" s="225">
        <f>投入係数!AD50*手順⑤!AD$123</f>
        <v>0</v>
      </c>
      <c r="AE50" s="225">
        <f>投入係数!AE50*手順⑤!AE$123</f>
        <v>0</v>
      </c>
      <c r="AF50" s="225">
        <f>投入係数!AF50*手順⑤!AF$123</f>
        <v>0</v>
      </c>
      <c r="AG50" s="225">
        <f>投入係数!AG50*手順⑤!AG$123</f>
        <v>0</v>
      </c>
      <c r="AH50" s="225">
        <f>投入係数!AH50*手順⑤!AH$123</f>
        <v>0</v>
      </c>
      <c r="AI50" s="225">
        <f>投入係数!AI50*手順⑤!AI$123</f>
        <v>0</v>
      </c>
      <c r="AJ50" s="225">
        <f>投入係数!AJ50*手順⑤!AJ$123</f>
        <v>0</v>
      </c>
      <c r="AK50" s="225">
        <f>投入係数!AK50*手順⑤!AK$123</f>
        <v>0</v>
      </c>
      <c r="AL50" s="225">
        <f>投入係数!AL50*手順⑤!AL$123</f>
        <v>0</v>
      </c>
      <c r="AM50" s="225">
        <f>投入係数!AM50*手順⑤!AM$123</f>
        <v>0</v>
      </c>
      <c r="AN50" s="225">
        <f>投入係数!AN50*手順⑤!AN$123</f>
        <v>0</v>
      </c>
      <c r="AO50" s="225">
        <f>投入係数!AO50*手順⑤!AO$123</f>
        <v>0</v>
      </c>
      <c r="AP50" s="225">
        <f>投入係数!AP50*手順⑤!AP$123</f>
        <v>0</v>
      </c>
      <c r="AQ50" s="225">
        <f>投入係数!AQ50*手順⑤!AQ$123</f>
        <v>0</v>
      </c>
      <c r="AR50" s="225">
        <f>投入係数!AR50*手順⑤!AR$123</f>
        <v>0</v>
      </c>
      <c r="AS50" s="225">
        <f>投入係数!AS50*手順⑤!AS$123</f>
        <v>0</v>
      </c>
      <c r="AT50" s="225">
        <f>投入係数!AT50*手順⑤!AT$123</f>
        <v>0</v>
      </c>
      <c r="AU50" s="225">
        <f>投入係数!AU50*手順⑤!AU$123</f>
        <v>0</v>
      </c>
      <c r="AV50" s="225">
        <f>投入係数!AV50*手順⑤!AV$123</f>
        <v>0</v>
      </c>
      <c r="AW50" s="225">
        <f>投入係数!AW50*手順⑤!AW$123</f>
        <v>0</v>
      </c>
      <c r="AX50" s="225">
        <f>投入係数!AX50*手順⑤!AX$123</f>
        <v>0</v>
      </c>
      <c r="AY50" s="225">
        <f>投入係数!AY50*手順⑤!AY$123</f>
        <v>0</v>
      </c>
      <c r="AZ50" s="225">
        <f>投入係数!AZ50*手順⑤!AZ$123</f>
        <v>0</v>
      </c>
      <c r="BA50" s="225">
        <f>投入係数!BA50*手順⑤!BA$123</f>
        <v>0</v>
      </c>
      <c r="BB50" s="225">
        <f>投入係数!BB50*手順⑤!BB$123</f>
        <v>0</v>
      </c>
      <c r="BC50" s="225">
        <f>投入係数!BC50*手順⑤!BC$123</f>
        <v>0</v>
      </c>
      <c r="BD50" s="225">
        <f>投入係数!BD50*手順⑤!BD$123</f>
        <v>0</v>
      </c>
      <c r="BE50" s="225">
        <f>投入係数!BE50*手順⑤!BE$123</f>
        <v>0</v>
      </c>
      <c r="BF50" s="225">
        <f>投入係数!BF50*手順⑤!BF$123</f>
        <v>0</v>
      </c>
      <c r="BG50" s="225">
        <f>投入係数!BG50*手順⑤!BG$123</f>
        <v>0</v>
      </c>
      <c r="BH50" s="225">
        <f>投入係数!BH50*手順⑤!BH$123</f>
        <v>0</v>
      </c>
      <c r="BI50" s="225">
        <f>投入係数!BI50*手順⑤!BI$123</f>
        <v>0</v>
      </c>
      <c r="BJ50" s="225">
        <f>投入係数!BJ50*手順⑤!BJ$123</f>
        <v>0</v>
      </c>
      <c r="BK50" s="225">
        <f>投入係数!BK50*手順⑤!BK$123</f>
        <v>0</v>
      </c>
      <c r="BL50" s="225">
        <f>投入係数!BL50*手順⑤!BL$123</f>
        <v>0</v>
      </c>
      <c r="BM50" s="225">
        <f>投入係数!BM50*手順⑤!BM$123</f>
        <v>0</v>
      </c>
      <c r="BN50" s="225">
        <f>投入係数!BN50*手順⑤!BN$123</f>
        <v>0</v>
      </c>
      <c r="BO50" s="225">
        <f>投入係数!BO50*手順⑤!BO$123</f>
        <v>0</v>
      </c>
      <c r="BP50" s="225">
        <f>投入係数!BP50*手順⑤!BP$123</f>
        <v>0</v>
      </c>
      <c r="BQ50" s="225">
        <f>投入係数!BQ50*手順⑤!BQ$123</f>
        <v>0</v>
      </c>
      <c r="BR50" s="225">
        <f>投入係数!BR50*手順⑤!BR$123</f>
        <v>0</v>
      </c>
      <c r="BS50" s="225">
        <f>投入係数!BS50*手順⑤!BS$123</f>
        <v>0</v>
      </c>
      <c r="BT50" s="225">
        <f>投入係数!BT50*手順⑤!BT$123</f>
        <v>0</v>
      </c>
      <c r="BU50" s="225">
        <f>投入係数!BU50*手順⑤!BU$123</f>
        <v>0</v>
      </c>
      <c r="BV50" s="225">
        <f>投入係数!BV50*手順⑤!BV$123</f>
        <v>0</v>
      </c>
      <c r="BW50" s="225">
        <f>投入係数!BW50*手順⑤!BW$123</f>
        <v>0</v>
      </c>
      <c r="BX50" s="225">
        <f>投入係数!BX50*手順⑤!BX$123</f>
        <v>0</v>
      </c>
      <c r="BY50" s="225">
        <f>投入係数!BY50*手順⑤!BY$123</f>
        <v>0</v>
      </c>
      <c r="BZ50" s="225">
        <f>投入係数!BZ50*手順⑤!BZ$123</f>
        <v>0</v>
      </c>
      <c r="CA50" s="225">
        <f>投入係数!CA50*手順⑤!CA$123</f>
        <v>0</v>
      </c>
      <c r="CB50" s="225">
        <f>投入係数!CB50*手順⑤!CB$123</f>
        <v>0</v>
      </c>
      <c r="CC50" s="225">
        <f>投入係数!CC50*手順⑤!CC$123</f>
        <v>0</v>
      </c>
      <c r="CD50" s="225">
        <f>投入係数!CD50*手順⑤!CD$123</f>
        <v>0</v>
      </c>
      <c r="CE50" s="225">
        <f>投入係数!CE50*手順⑤!CE$123</f>
        <v>0</v>
      </c>
      <c r="CF50" s="225">
        <f>投入係数!CF50*手順⑤!CF$123</f>
        <v>0</v>
      </c>
      <c r="CG50" s="225">
        <f>投入係数!CG50*手順⑤!CG$123</f>
        <v>0</v>
      </c>
      <c r="CH50" s="225">
        <f>投入係数!CH50*手順⑤!CH$123</f>
        <v>0</v>
      </c>
      <c r="CI50" s="225">
        <f>投入係数!CI50*手順⑤!CI$123</f>
        <v>0</v>
      </c>
      <c r="CJ50" s="225">
        <f>投入係数!CJ50*手順⑤!CJ$123</f>
        <v>0</v>
      </c>
      <c r="CK50" s="225">
        <f>投入係数!CK50*手順⑤!CK$123</f>
        <v>0</v>
      </c>
      <c r="CL50" s="225">
        <f>投入係数!CL50*手順⑤!CL$123</f>
        <v>0</v>
      </c>
      <c r="CM50" s="225">
        <f>投入係数!CM50*手順⑤!CM$123</f>
        <v>0</v>
      </c>
      <c r="CN50" s="225">
        <f>投入係数!CN50*手順⑤!CN$123</f>
        <v>0</v>
      </c>
      <c r="CO50" s="225">
        <f>投入係数!CO50*手順⑤!CO$123</f>
        <v>0</v>
      </c>
      <c r="CP50" s="225">
        <f>投入係数!CP50*手順⑤!CP$123</f>
        <v>0</v>
      </c>
      <c r="CQ50" s="225">
        <f>投入係数!CQ50*手順⑤!CQ$123</f>
        <v>0</v>
      </c>
      <c r="CR50" s="225">
        <f>投入係数!CR50*手順⑤!CR$123</f>
        <v>0</v>
      </c>
      <c r="CS50" s="225">
        <f>投入係数!CS50*手順⑤!CS$123</f>
        <v>0</v>
      </c>
      <c r="CT50" s="225">
        <f>投入係数!CT50*手順⑤!CT$123</f>
        <v>0</v>
      </c>
      <c r="CU50" s="225">
        <f>投入係数!CU50*手順⑤!CU$123</f>
        <v>0</v>
      </c>
      <c r="CV50" s="225">
        <f>投入係数!CV50*手順⑤!CV$123</f>
        <v>0</v>
      </c>
      <c r="CW50" s="225">
        <f>投入係数!CW50*手順⑤!CW$123</f>
        <v>0</v>
      </c>
      <c r="CX50" s="225">
        <f>投入係数!CX50*手順⑤!CX$123</f>
        <v>0</v>
      </c>
      <c r="CY50" s="225">
        <f>投入係数!CY50*手順⑤!CY$123</f>
        <v>0</v>
      </c>
      <c r="CZ50" s="225">
        <f>投入係数!CZ50*手順⑤!CZ$123</f>
        <v>0</v>
      </c>
      <c r="DA50" s="225">
        <f>投入係数!DA50*手順⑤!DA$123</f>
        <v>0</v>
      </c>
      <c r="DB50" s="225">
        <f>投入係数!DB50*手順⑤!DB$123</f>
        <v>0</v>
      </c>
      <c r="DC50" s="225">
        <f>投入係数!DC50*手順⑤!DC$123</f>
        <v>0</v>
      </c>
      <c r="DD50" s="225">
        <f>投入係数!DD50*手順⑤!DD$123</f>
        <v>0</v>
      </c>
      <c r="DE50" s="225">
        <f>投入係数!DE50*手順⑤!DE$123</f>
        <v>0</v>
      </c>
      <c r="DF50" s="225">
        <f>投入係数!DF50*手順⑤!DF$123</f>
        <v>0</v>
      </c>
      <c r="DG50" s="225">
        <f>投入係数!DG50*手順⑤!DG$123</f>
        <v>0</v>
      </c>
      <c r="DH50" s="175">
        <f t="shared" si="1"/>
        <v>0</v>
      </c>
    </row>
    <row r="51" spans="2:112" ht="12" customHeight="1">
      <c r="B51" s="70" t="s">
        <v>524</v>
      </c>
      <c r="C51" s="252" t="s">
        <v>641</v>
      </c>
      <c r="D51" s="225">
        <f>投入係数!D51*手順⑤!D$123</f>
        <v>0</v>
      </c>
      <c r="E51" s="225">
        <f>投入係数!E51*手順⑤!E$123</f>
        <v>0</v>
      </c>
      <c r="F51" s="225">
        <f>投入係数!F51*手順⑤!F$123</f>
        <v>0</v>
      </c>
      <c r="G51" s="225">
        <f>投入係数!G51*手順⑤!G$123</f>
        <v>0</v>
      </c>
      <c r="H51" s="225">
        <f>投入係数!H51*手順⑤!H$123</f>
        <v>0</v>
      </c>
      <c r="I51" s="225">
        <f>投入係数!I51*手順⑤!I$123</f>
        <v>0</v>
      </c>
      <c r="J51" s="225">
        <f>投入係数!J51*手順⑤!J$123</f>
        <v>0</v>
      </c>
      <c r="K51" s="225">
        <f>投入係数!K51*手順⑤!K$123</f>
        <v>0</v>
      </c>
      <c r="L51" s="225">
        <f>投入係数!L51*手順⑤!L$123</f>
        <v>0</v>
      </c>
      <c r="M51" s="225">
        <f>投入係数!M51*手順⑤!M$123</f>
        <v>0</v>
      </c>
      <c r="N51" s="225">
        <f>投入係数!N51*手順⑤!N$123</f>
        <v>0</v>
      </c>
      <c r="O51" s="225">
        <f>投入係数!O51*手順⑤!O$123</f>
        <v>0</v>
      </c>
      <c r="P51" s="225">
        <f>投入係数!P51*手順⑤!P$123</f>
        <v>0</v>
      </c>
      <c r="Q51" s="225">
        <f>投入係数!Q51*手順⑤!Q$123</f>
        <v>0</v>
      </c>
      <c r="R51" s="225">
        <f>投入係数!R51*手順⑤!R$123</f>
        <v>0</v>
      </c>
      <c r="S51" s="225">
        <f>投入係数!S51*手順⑤!S$123</f>
        <v>0</v>
      </c>
      <c r="T51" s="225">
        <f>投入係数!T51*手順⑤!T$123</f>
        <v>0</v>
      </c>
      <c r="U51" s="225">
        <f>投入係数!U51*手順⑤!U$123</f>
        <v>0</v>
      </c>
      <c r="V51" s="225">
        <f>投入係数!V51*手順⑤!V$123</f>
        <v>0</v>
      </c>
      <c r="W51" s="225">
        <f>投入係数!W51*手順⑤!W$123</f>
        <v>0</v>
      </c>
      <c r="X51" s="225">
        <f>投入係数!X51*手順⑤!X$123</f>
        <v>0</v>
      </c>
      <c r="Y51" s="225">
        <f>投入係数!Y51*手順⑤!Y$123</f>
        <v>0</v>
      </c>
      <c r="Z51" s="225">
        <f>投入係数!Z51*手順⑤!Z$123</f>
        <v>0</v>
      </c>
      <c r="AA51" s="225">
        <f>投入係数!AA51*手順⑤!AA$123</f>
        <v>0</v>
      </c>
      <c r="AB51" s="225">
        <f>投入係数!AB51*手順⑤!AB$123</f>
        <v>0</v>
      </c>
      <c r="AC51" s="225">
        <f>投入係数!AC51*手順⑤!AC$123</f>
        <v>0</v>
      </c>
      <c r="AD51" s="225">
        <f>投入係数!AD51*手順⑤!AD$123</f>
        <v>0</v>
      </c>
      <c r="AE51" s="225">
        <f>投入係数!AE51*手順⑤!AE$123</f>
        <v>0</v>
      </c>
      <c r="AF51" s="225">
        <f>投入係数!AF51*手順⑤!AF$123</f>
        <v>0</v>
      </c>
      <c r="AG51" s="225">
        <f>投入係数!AG51*手順⑤!AG$123</f>
        <v>0</v>
      </c>
      <c r="AH51" s="225">
        <f>投入係数!AH51*手順⑤!AH$123</f>
        <v>0</v>
      </c>
      <c r="AI51" s="225">
        <f>投入係数!AI51*手順⑤!AI$123</f>
        <v>0</v>
      </c>
      <c r="AJ51" s="225">
        <f>投入係数!AJ51*手順⑤!AJ$123</f>
        <v>0</v>
      </c>
      <c r="AK51" s="225">
        <f>投入係数!AK51*手順⑤!AK$123</f>
        <v>0</v>
      </c>
      <c r="AL51" s="225">
        <f>投入係数!AL51*手順⑤!AL$123</f>
        <v>0</v>
      </c>
      <c r="AM51" s="225">
        <f>投入係数!AM51*手順⑤!AM$123</f>
        <v>0</v>
      </c>
      <c r="AN51" s="225">
        <f>投入係数!AN51*手順⑤!AN$123</f>
        <v>0</v>
      </c>
      <c r="AO51" s="225">
        <f>投入係数!AO51*手順⑤!AO$123</f>
        <v>0</v>
      </c>
      <c r="AP51" s="225">
        <f>投入係数!AP51*手順⑤!AP$123</f>
        <v>0</v>
      </c>
      <c r="AQ51" s="225">
        <f>投入係数!AQ51*手順⑤!AQ$123</f>
        <v>0</v>
      </c>
      <c r="AR51" s="225">
        <f>投入係数!AR51*手順⑤!AR$123</f>
        <v>0</v>
      </c>
      <c r="AS51" s="225">
        <f>投入係数!AS51*手順⑤!AS$123</f>
        <v>0</v>
      </c>
      <c r="AT51" s="225">
        <f>投入係数!AT51*手順⑤!AT$123</f>
        <v>0</v>
      </c>
      <c r="AU51" s="225">
        <f>投入係数!AU51*手順⑤!AU$123</f>
        <v>0</v>
      </c>
      <c r="AV51" s="225">
        <f>投入係数!AV51*手順⑤!AV$123</f>
        <v>0</v>
      </c>
      <c r="AW51" s="225">
        <f>投入係数!AW51*手順⑤!AW$123</f>
        <v>0</v>
      </c>
      <c r="AX51" s="225">
        <f>投入係数!AX51*手順⑤!AX$123</f>
        <v>0</v>
      </c>
      <c r="AY51" s="225">
        <f>投入係数!AY51*手順⑤!AY$123</f>
        <v>0</v>
      </c>
      <c r="AZ51" s="225">
        <f>投入係数!AZ51*手順⑤!AZ$123</f>
        <v>0</v>
      </c>
      <c r="BA51" s="225">
        <f>投入係数!BA51*手順⑤!BA$123</f>
        <v>0</v>
      </c>
      <c r="BB51" s="225">
        <f>投入係数!BB51*手順⑤!BB$123</f>
        <v>0</v>
      </c>
      <c r="BC51" s="225">
        <f>投入係数!BC51*手順⑤!BC$123</f>
        <v>0</v>
      </c>
      <c r="BD51" s="225">
        <f>投入係数!BD51*手順⑤!BD$123</f>
        <v>0</v>
      </c>
      <c r="BE51" s="225">
        <f>投入係数!BE51*手順⑤!BE$123</f>
        <v>0</v>
      </c>
      <c r="BF51" s="225">
        <f>投入係数!BF51*手順⑤!BF$123</f>
        <v>0</v>
      </c>
      <c r="BG51" s="225">
        <f>投入係数!BG51*手順⑤!BG$123</f>
        <v>0</v>
      </c>
      <c r="BH51" s="225">
        <f>投入係数!BH51*手順⑤!BH$123</f>
        <v>0</v>
      </c>
      <c r="BI51" s="225">
        <f>投入係数!BI51*手順⑤!BI$123</f>
        <v>0</v>
      </c>
      <c r="BJ51" s="225">
        <f>投入係数!BJ51*手順⑤!BJ$123</f>
        <v>0</v>
      </c>
      <c r="BK51" s="225">
        <f>投入係数!BK51*手順⑤!BK$123</f>
        <v>0</v>
      </c>
      <c r="BL51" s="225">
        <f>投入係数!BL51*手順⑤!BL$123</f>
        <v>0</v>
      </c>
      <c r="BM51" s="225">
        <f>投入係数!BM51*手順⑤!BM$123</f>
        <v>0</v>
      </c>
      <c r="BN51" s="225">
        <f>投入係数!BN51*手順⑤!BN$123</f>
        <v>0</v>
      </c>
      <c r="BO51" s="225">
        <f>投入係数!BO51*手順⑤!BO$123</f>
        <v>0</v>
      </c>
      <c r="BP51" s="225">
        <f>投入係数!BP51*手順⑤!BP$123</f>
        <v>0</v>
      </c>
      <c r="BQ51" s="225">
        <f>投入係数!BQ51*手順⑤!BQ$123</f>
        <v>0</v>
      </c>
      <c r="BR51" s="225">
        <f>投入係数!BR51*手順⑤!BR$123</f>
        <v>0</v>
      </c>
      <c r="BS51" s="225">
        <f>投入係数!BS51*手順⑤!BS$123</f>
        <v>0</v>
      </c>
      <c r="BT51" s="225">
        <f>投入係数!BT51*手順⑤!BT$123</f>
        <v>0</v>
      </c>
      <c r="BU51" s="225">
        <f>投入係数!BU51*手順⑤!BU$123</f>
        <v>0</v>
      </c>
      <c r="BV51" s="225">
        <f>投入係数!BV51*手順⑤!BV$123</f>
        <v>0</v>
      </c>
      <c r="BW51" s="225">
        <f>投入係数!BW51*手順⑤!BW$123</f>
        <v>0</v>
      </c>
      <c r="BX51" s="225">
        <f>投入係数!BX51*手順⑤!BX$123</f>
        <v>0</v>
      </c>
      <c r="BY51" s="225">
        <f>投入係数!BY51*手順⑤!BY$123</f>
        <v>0</v>
      </c>
      <c r="BZ51" s="225">
        <f>投入係数!BZ51*手順⑤!BZ$123</f>
        <v>0</v>
      </c>
      <c r="CA51" s="225">
        <f>投入係数!CA51*手順⑤!CA$123</f>
        <v>0</v>
      </c>
      <c r="CB51" s="225">
        <f>投入係数!CB51*手順⑤!CB$123</f>
        <v>0</v>
      </c>
      <c r="CC51" s="225">
        <f>投入係数!CC51*手順⑤!CC$123</f>
        <v>0</v>
      </c>
      <c r="CD51" s="225">
        <f>投入係数!CD51*手順⑤!CD$123</f>
        <v>0</v>
      </c>
      <c r="CE51" s="225">
        <f>投入係数!CE51*手順⑤!CE$123</f>
        <v>0</v>
      </c>
      <c r="CF51" s="225">
        <f>投入係数!CF51*手順⑤!CF$123</f>
        <v>0</v>
      </c>
      <c r="CG51" s="225">
        <f>投入係数!CG51*手順⑤!CG$123</f>
        <v>0</v>
      </c>
      <c r="CH51" s="225">
        <f>投入係数!CH51*手順⑤!CH$123</f>
        <v>0</v>
      </c>
      <c r="CI51" s="225">
        <f>投入係数!CI51*手順⑤!CI$123</f>
        <v>0</v>
      </c>
      <c r="CJ51" s="225">
        <f>投入係数!CJ51*手順⑤!CJ$123</f>
        <v>0</v>
      </c>
      <c r="CK51" s="225">
        <f>投入係数!CK51*手順⑤!CK$123</f>
        <v>0</v>
      </c>
      <c r="CL51" s="225">
        <f>投入係数!CL51*手順⑤!CL$123</f>
        <v>0</v>
      </c>
      <c r="CM51" s="225">
        <f>投入係数!CM51*手順⑤!CM$123</f>
        <v>0</v>
      </c>
      <c r="CN51" s="225">
        <f>投入係数!CN51*手順⑤!CN$123</f>
        <v>0</v>
      </c>
      <c r="CO51" s="225">
        <f>投入係数!CO51*手順⑤!CO$123</f>
        <v>0</v>
      </c>
      <c r="CP51" s="225">
        <f>投入係数!CP51*手順⑤!CP$123</f>
        <v>0</v>
      </c>
      <c r="CQ51" s="225">
        <f>投入係数!CQ51*手順⑤!CQ$123</f>
        <v>0</v>
      </c>
      <c r="CR51" s="225">
        <f>投入係数!CR51*手順⑤!CR$123</f>
        <v>0</v>
      </c>
      <c r="CS51" s="225">
        <f>投入係数!CS51*手順⑤!CS$123</f>
        <v>0</v>
      </c>
      <c r="CT51" s="225">
        <f>投入係数!CT51*手順⑤!CT$123</f>
        <v>0</v>
      </c>
      <c r="CU51" s="225">
        <f>投入係数!CU51*手順⑤!CU$123</f>
        <v>0</v>
      </c>
      <c r="CV51" s="225">
        <f>投入係数!CV51*手順⑤!CV$123</f>
        <v>0</v>
      </c>
      <c r="CW51" s="225">
        <f>投入係数!CW51*手順⑤!CW$123</f>
        <v>0</v>
      </c>
      <c r="CX51" s="225">
        <f>投入係数!CX51*手順⑤!CX$123</f>
        <v>0</v>
      </c>
      <c r="CY51" s="225">
        <f>投入係数!CY51*手順⑤!CY$123</f>
        <v>0</v>
      </c>
      <c r="CZ51" s="225">
        <f>投入係数!CZ51*手順⑤!CZ$123</f>
        <v>0</v>
      </c>
      <c r="DA51" s="225">
        <f>投入係数!DA51*手順⑤!DA$123</f>
        <v>0</v>
      </c>
      <c r="DB51" s="225">
        <f>投入係数!DB51*手順⑤!DB$123</f>
        <v>0</v>
      </c>
      <c r="DC51" s="225">
        <f>投入係数!DC51*手順⑤!DC$123</f>
        <v>0</v>
      </c>
      <c r="DD51" s="225">
        <f>投入係数!DD51*手順⑤!DD$123</f>
        <v>0</v>
      </c>
      <c r="DE51" s="225">
        <f>投入係数!DE51*手順⑤!DE$123</f>
        <v>0</v>
      </c>
      <c r="DF51" s="225">
        <f>投入係数!DF51*手順⑤!DF$123</f>
        <v>0</v>
      </c>
      <c r="DG51" s="225">
        <f>投入係数!DG51*手順⑤!DG$123</f>
        <v>0</v>
      </c>
      <c r="DH51" s="175">
        <f t="shared" si="1"/>
        <v>0</v>
      </c>
    </row>
    <row r="52" spans="2:112" ht="12" customHeight="1">
      <c r="B52" s="70" t="s">
        <v>525</v>
      </c>
      <c r="C52" s="252" t="s">
        <v>642</v>
      </c>
      <c r="D52" s="225">
        <f>投入係数!D52*手順⑤!D$123</f>
        <v>0</v>
      </c>
      <c r="E52" s="225">
        <f>投入係数!E52*手順⑤!E$123</f>
        <v>0</v>
      </c>
      <c r="F52" s="225">
        <f>投入係数!F52*手順⑤!F$123</f>
        <v>0</v>
      </c>
      <c r="G52" s="225">
        <f>投入係数!G52*手順⑤!G$123</f>
        <v>0</v>
      </c>
      <c r="H52" s="225">
        <f>投入係数!H52*手順⑤!H$123</f>
        <v>0</v>
      </c>
      <c r="I52" s="225">
        <f>投入係数!I52*手順⑤!I$123</f>
        <v>0</v>
      </c>
      <c r="J52" s="225">
        <f>投入係数!J52*手順⑤!J$123</f>
        <v>0</v>
      </c>
      <c r="K52" s="225">
        <f>投入係数!K52*手順⑤!K$123</f>
        <v>0</v>
      </c>
      <c r="L52" s="225">
        <f>投入係数!L52*手順⑤!L$123</f>
        <v>0</v>
      </c>
      <c r="M52" s="225">
        <f>投入係数!M52*手順⑤!M$123</f>
        <v>0</v>
      </c>
      <c r="N52" s="225">
        <f>投入係数!N52*手順⑤!N$123</f>
        <v>0</v>
      </c>
      <c r="O52" s="225">
        <f>投入係数!O52*手順⑤!O$123</f>
        <v>0</v>
      </c>
      <c r="P52" s="225">
        <f>投入係数!P52*手順⑤!P$123</f>
        <v>0</v>
      </c>
      <c r="Q52" s="225">
        <f>投入係数!Q52*手順⑤!Q$123</f>
        <v>0</v>
      </c>
      <c r="R52" s="225">
        <f>投入係数!R52*手順⑤!R$123</f>
        <v>0</v>
      </c>
      <c r="S52" s="225">
        <f>投入係数!S52*手順⑤!S$123</f>
        <v>0</v>
      </c>
      <c r="T52" s="225">
        <f>投入係数!T52*手順⑤!T$123</f>
        <v>0</v>
      </c>
      <c r="U52" s="225">
        <f>投入係数!U52*手順⑤!U$123</f>
        <v>0</v>
      </c>
      <c r="V52" s="225">
        <f>投入係数!V52*手順⑤!V$123</f>
        <v>0</v>
      </c>
      <c r="W52" s="225">
        <f>投入係数!W52*手順⑤!W$123</f>
        <v>0</v>
      </c>
      <c r="X52" s="225">
        <f>投入係数!X52*手順⑤!X$123</f>
        <v>0</v>
      </c>
      <c r="Y52" s="225">
        <f>投入係数!Y52*手順⑤!Y$123</f>
        <v>0</v>
      </c>
      <c r="Z52" s="225">
        <f>投入係数!Z52*手順⑤!Z$123</f>
        <v>0</v>
      </c>
      <c r="AA52" s="225">
        <f>投入係数!AA52*手順⑤!AA$123</f>
        <v>0</v>
      </c>
      <c r="AB52" s="225">
        <f>投入係数!AB52*手順⑤!AB$123</f>
        <v>0</v>
      </c>
      <c r="AC52" s="225">
        <f>投入係数!AC52*手順⑤!AC$123</f>
        <v>0</v>
      </c>
      <c r="AD52" s="225">
        <f>投入係数!AD52*手順⑤!AD$123</f>
        <v>0</v>
      </c>
      <c r="AE52" s="225">
        <f>投入係数!AE52*手順⑤!AE$123</f>
        <v>0</v>
      </c>
      <c r="AF52" s="225">
        <f>投入係数!AF52*手順⑤!AF$123</f>
        <v>0</v>
      </c>
      <c r="AG52" s="225">
        <f>投入係数!AG52*手順⑤!AG$123</f>
        <v>0</v>
      </c>
      <c r="AH52" s="225">
        <f>投入係数!AH52*手順⑤!AH$123</f>
        <v>0</v>
      </c>
      <c r="AI52" s="225">
        <f>投入係数!AI52*手順⑤!AI$123</f>
        <v>0</v>
      </c>
      <c r="AJ52" s="225">
        <f>投入係数!AJ52*手順⑤!AJ$123</f>
        <v>0</v>
      </c>
      <c r="AK52" s="225">
        <f>投入係数!AK52*手順⑤!AK$123</f>
        <v>0</v>
      </c>
      <c r="AL52" s="225">
        <f>投入係数!AL52*手順⑤!AL$123</f>
        <v>0</v>
      </c>
      <c r="AM52" s="225">
        <f>投入係数!AM52*手順⑤!AM$123</f>
        <v>0</v>
      </c>
      <c r="AN52" s="225">
        <f>投入係数!AN52*手順⑤!AN$123</f>
        <v>0</v>
      </c>
      <c r="AO52" s="225">
        <f>投入係数!AO52*手順⑤!AO$123</f>
        <v>0</v>
      </c>
      <c r="AP52" s="225">
        <f>投入係数!AP52*手順⑤!AP$123</f>
        <v>0</v>
      </c>
      <c r="AQ52" s="225">
        <f>投入係数!AQ52*手順⑤!AQ$123</f>
        <v>0</v>
      </c>
      <c r="AR52" s="225">
        <f>投入係数!AR52*手順⑤!AR$123</f>
        <v>0</v>
      </c>
      <c r="AS52" s="225">
        <f>投入係数!AS52*手順⑤!AS$123</f>
        <v>0</v>
      </c>
      <c r="AT52" s="225">
        <f>投入係数!AT52*手順⑤!AT$123</f>
        <v>0</v>
      </c>
      <c r="AU52" s="225">
        <f>投入係数!AU52*手順⑤!AU$123</f>
        <v>0</v>
      </c>
      <c r="AV52" s="225">
        <f>投入係数!AV52*手順⑤!AV$123</f>
        <v>0</v>
      </c>
      <c r="AW52" s="225">
        <f>投入係数!AW52*手順⑤!AW$123</f>
        <v>0</v>
      </c>
      <c r="AX52" s="225">
        <f>投入係数!AX52*手順⑤!AX$123</f>
        <v>0</v>
      </c>
      <c r="AY52" s="225">
        <f>投入係数!AY52*手順⑤!AY$123</f>
        <v>0</v>
      </c>
      <c r="AZ52" s="225">
        <f>投入係数!AZ52*手順⑤!AZ$123</f>
        <v>0</v>
      </c>
      <c r="BA52" s="225">
        <f>投入係数!BA52*手順⑤!BA$123</f>
        <v>0</v>
      </c>
      <c r="BB52" s="225">
        <f>投入係数!BB52*手順⑤!BB$123</f>
        <v>0</v>
      </c>
      <c r="BC52" s="225">
        <f>投入係数!BC52*手順⑤!BC$123</f>
        <v>0</v>
      </c>
      <c r="BD52" s="225">
        <f>投入係数!BD52*手順⑤!BD$123</f>
        <v>0</v>
      </c>
      <c r="BE52" s="225">
        <f>投入係数!BE52*手順⑤!BE$123</f>
        <v>0</v>
      </c>
      <c r="BF52" s="225">
        <f>投入係数!BF52*手順⑤!BF$123</f>
        <v>0</v>
      </c>
      <c r="BG52" s="225">
        <f>投入係数!BG52*手順⑤!BG$123</f>
        <v>0</v>
      </c>
      <c r="BH52" s="225">
        <f>投入係数!BH52*手順⑤!BH$123</f>
        <v>0</v>
      </c>
      <c r="BI52" s="225">
        <f>投入係数!BI52*手順⑤!BI$123</f>
        <v>0</v>
      </c>
      <c r="BJ52" s="225">
        <f>投入係数!BJ52*手順⑤!BJ$123</f>
        <v>0</v>
      </c>
      <c r="BK52" s="225">
        <f>投入係数!BK52*手順⑤!BK$123</f>
        <v>0</v>
      </c>
      <c r="BL52" s="225">
        <f>投入係数!BL52*手順⑤!BL$123</f>
        <v>0</v>
      </c>
      <c r="BM52" s="225">
        <f>投入係数!BM52*手順⑤!BM$123</f>
        <v>0</v>
      </c>
      <c r="BN52" s="225">
        <f>投入係数!BN52*手順⑤!BN$123</f>
        <v>0</v>
      </c>
      <c r="BO52" s="225">
        <f>投入係数!BO52*手順⑤!BO$123</f>
        <v>0</v>
      </c>
      <c r="BP52" s="225">
        <f>投入係数!BP52*手順⑤!BP$123</f>
        <v>0</v>
      </c>
      <c r="BQ52" s="225">
        <f>投入係数!BQ52*手順⑤!BQ$123</f>
        <v>0</v>
      </c>
      <c r="BR52" s="225">
        <f>投入係数!BR52*手順⑤!BR$123</f>
        <v>0</v>
      </c>
      <c r="BS52" s="225">
        <f>投入係数!BS52*手順⑤!BS$123</f>
        <v>0</v>
      </c>
      <c r="BT52" s="225">
        <f>投入係数!BT52*手順⑤!BT$123</f>
        <v>0</v>
      </c>
      <c r="BU52" s="225">
        <f>投入係数!BU52*手順⑤!BU$123</f>
        <v>0</v>
      </c>
      <c r="BV52" s="225">
        <f>投入係数!BV52*手順⑤!BV$123</f>
        <v>0</v>
      </c>
      <c r="BW52" s="225">
        <f>投入係数!BW52*手順⑤!BW$123</f>
        <v>0</v>
      </c>
      <c r="BX52" s="225">
        <f>投入係数!BX52*手順⑤!BX$123</f>
        <v>0</v>
      </c>
      <c r="BY52" s="225">
        <f>投入係数!BY52*手順⑤!BY$123</f>
        <v>0</v>
      </c>
      <c r="BZ52" s="225">
        <f>投入係数!BZ52*手順⑤!BZ$123</f>
        <v>0</v>
      </c>
      <c r="CA52" s="225">
        <f>投入係数!CA52*手順⑤!CA$123</f>
        <v>0</v>
      </c>
      <c r="CB52" s="225">
        <f>投入係数!CB52*手順⑤!CB$123</f>
        <v>0</v>
      </c>
      <c r="CC52" s="225">
        <f>投入係数!CC52*手順⑤!CC$123</f>
        <v>0</v>
      </c>
      <c r="CD52" s="225">
        <f>投入係数!CD52*手順⑤!CD$123</f>
        <v>0</v>
      </c>
      <c r="CE52" s="225">
        <f>投入係数!CE52*手順⑤!CE$123</f>
        <v>0</v>
      </c>
      <c r="CF52" s="225">
        <f>投入係数!CF52*手順⑤!CF$123</f>
        <v>0</v>
      </c>
      <c r="CG52" s="225">
        <f>投入係数!CG52*手順⑤!CG$123</f>
        <v>0</v>
      </c>
      <c r="CH52" s="225">
        <f>投入係数!CH52*手順⑤!CH$123</f>
        <v>0</v>
      </c>
      <c r="CI52" s="225">
        <f>投入係数!CI52*手順⑤!CI$123</f>
        <v>0</v>
      </c>
      <c r="CJ52" s="225">
        <f>投入係数!CJ52*手順⑤!CJ$123</f>
        <v>0</v>
      </c>
      <c r="CK52" s="225">
        <f>投入係数!CK52*手順⑤!CK$123</f>
        <v>0</v>
      </c>
      <c r="CL52" s="225">
        <f>投入係数!CL52*手順⑤!CL$123</f>
        <v>0</v>
      </c>
      <c r="CM52" s="225">
        <f>投入係数!CM52*手順⑤!CM$123</f>
        <v>0</v>
      </c>
      <c r="CN52" s="225">
        <f>投入係数!CN52*手順⑤!CN$123</f>
        <v>0</v>
      </c>
      <c r="CO52" s="225">
        <f>投入係数!CO52*手順⑤!CO$123</f>
        <v>0</v>
      </c>
      <c r="CP52" s="225">
        <f>投入係数!CP52*手順⑤!CP$123</f>
        <v>0</v>
      </c>
      <c r="CQ52" s="225">
        <f>投入係数!CQ52*手順⑤!CQ$123</f>
        <v>0</v>
      </c>
      <c r="CR52" s="225">
        <f>投入係数!CR52*手順⑤!CR$123</f>
        <v>0</v>
      </c>
      <c r="CS52" s="225">
        <f>投入係数!CS52*手順⑤!CS$123</f>
        <v>0</v>
      </c>
      <c r="CT52" s="225">
        <f>投入係数!CT52*手順⑤!CT$123</f>
        <v>0</v>
      </c>
      <c r="CU52" s="225">
        <f>投入係数!CU52*手順⑤!CU$123</f>
        <v>0</v>
      </c>
      <c r="CV52" s="225">
        <f>投入係数!CV52*手順⑤!CV$123</f>
        <v>0</v>
      </c>
      <c r="CW52" s="225">
        <f>投入係数!CW52*手順⑤!CW$123</f>
        <v>0</v>
      </c>
      <c r="CX52" s="225">
        <f>投入係数!CX52*手順⑤!CX$123</f>
        <v>0</v>
      </c>
      <c r="CY52" s="225">
        <f>投入係数!CY52*手順⑤!CY$123</f>
        <v>0</v>
      </c>
      <c r="CZ52" s="225">
        <f>投入係数!CZ52*手順⑤!CZ$123</f>
        <v>0</v>
      </c>
      <c r="DA52" s="225">
        <f>投入係数!DA52*手順⑤!DA$123</f>
        <v>0</v>
      </c>
      <c r="DB52" s="225">
        <f>投入係数!DB52*手順⑤!DB$123</f>
        <v>0</v>
      </c>
      <c r="DC52" s="225">
        <f>投入係数!DC52*手順⑤!DC$123</f>
        <v>0</v>
      </c>
      <c r="DD52" s="225">
        <f>投入係数!DD52*手順⑤!DD$123</f>
        <v>0</v>
      </c>
      <c r="DE52" s="225">
        <f>投入係数!DE52*手順⑤!DE$123</f>
        <v>0</v>
      </c>
      <c r="DF52" s="225">
        <f>投入係数!DF52*手順⑤!DF$123</f>
        <v>0</v>
      </c>
      <c r="DG52" s="225">
        <f>投入係数!DG52*手順⑤!DG$123</f>
        <v>0</v>
      </c>
      <c r="DH52" s="175">
        <f t="shared" si="1"/>
        <v>0</v>
      </c>
    </row>
    <row r="53" spans="2:112" ht="12" customHeight="1">
      <c r="B53" s="70" t="s">
        <v>526</v>
      </c>
      <c r="C53" s="252" t="s">
        <v>643</v>
      </c>
      <c r="D53" s="225">
        <f>投入係数!D53*手順⑤!D$123</f>
        <v>0</v>
      </c>
      <c r="E53" s="225">
        <f>投入係数!E53*手順⑤!E$123</f>
        <v>0</v>
      </c>
      <c r="F53" s="225">
        <f>投入係数!F53*手順⑤!F$123</f>
        <v>0</v>
      </c>
      <c r="G53" s="225">
        <f>投入係数!G53*手順⑤!G$123</f>
        <v>0</v>
      </c>
      <c r="H53" s="225">
        <f>投入係数!H53*手順⑤!H$123</f>
        <v>0</v>
      </c>
      <c r="I53" s="225">
        <f>投入係数!I53*手順⑤!I$123</f>
        <v>0</v>
      </c>
      <c r="J53" s="225">
        <f>投入係数!J53*手順⑤!J$123</f>
        <v>0</v>
      </c>
      <c r="K53" s="225">
        <f>投入係数!K53*手順⑤!K$123</f>
        <v>0</v>
      </c>
      <c r="L53" s="225">
        <f>投入係数!L53*手順⑤!L$123</f>
        <v>0</v>
      </c>
      <c r="M53" s="225">
        <f>投入係数!M53*手順⑤!M$123</f>
        <v>0</v>
      </c>
      <c r="N53" s="225">
        <f>投入係数!N53*手順⑤!N$123</f>
        <v>0</v>
      </c>
      <c r="O53" s="225">
        <f>投入係数!O53*手順⑤!O$123</f>
        <v>0</v>
      </c>
      <c r="P53" s="225">
        <f>投入係数!P53*手順⑤!P$123</f>
        <v>0</v>
      </c>
      <c r="Q53" s="225">
        <f>投入係数!Q53*手順⑤!Q$123</f>
        <v>0</v>
      </c>
      <c r="R53" s="225">
        <f>投入係数!R53*手順⑤!R$123</f>
        <v>0</v>
      </c>
      <c r="S53" s="225">
        <f>投入係数!S53*手順⑤!S$123</f>
        <v>0</v>
      </c>
      <c r="T53" s="225">
        <f>投入係数!T53*手順⑤!T$123</f>
        <v>0</v>
      </c>
      <c r="U53" s="225">
        <f>投入係数!U53*手順⑤!U$123</f>
        <v>0</v>
      </c>
      <c r="V53" s="225">
        <f>投入係数!V53*手順⑤!V$123</f>
        <v>0</v>
      </c>
      <c r="W53" s="225">
        <f>投入係数!W53*手順⑤!W$123</f>
        <v>0</v>
      </c>
      <c r="X53" s="225">
        <f>投入係数!X53*手順⑤!X$123</f>
        <v>0</v>
      </c>
      <c r="Y53" s="225">
        <f>投入係数!Y53*手順⑤!Y$123</f>
        <v>0</v>
      </c>
      <c r="Z53" s="225">
        <f>投入係数!Z53*手順⑤!Z$123</f>
        <v>0</v>
      </c>
      <c r="AA53" s="225">
        <f>投入係数!AA53*手順⑤!AA$123</f>
        <v>0</v>
      </c>
      <c r="AB53" s="225">
        <f>投入係数!AB53*手順⑤!AB$123</f>
        <v>0</v>
      </c>
      <c r="AC53" s="225">
        <f>投入係数!AC53*手順⑤!AC$123</f>
        <v>0</v>
      </c>
      <c r="AD53" s="225">
        <f>投入係数!AD53*手順⑤!AD$123</f>
        <v>0</v>
      </c>
      <c r="AE53" s="225">
        <f>投入係数!AE53*手順⑤!AE$123</f>
        <v>0</v>
      </c>
      <c r="AF53" s="225">
        <f>投入係数!AF53*手順⑤!AF$123</f>
        <v>0</v>
      </c>
      <c r="AG53" s="225">
        <f>投入係数!AG53*手順⑤!AG$123</f>
        <v>0</v>
      </c>
      <c r="AH53" s="225">
        <f>投入係数!AH53*手順⑤!AH$123</f>
        <v>0</v>
      </c>
      <c r="AI53" s="225">
        <f>投入係数!AI53*手順⑤!AI$123</f>
        <v>0</v>
      </c>
      <c r="AJ53" s="225">
        <f>投入係数!AJ53*手順⑤!AJ$123</f>
        <v>0</v>
      </c>
      <c r="AK53" s="225">
        <f>投入係数!AK53*手順⑤!AK$123</f>
        <v>0</v>
      </c>
      <c r="AL53" s="225">
        <f>投入係数!AL53*手順⑤!AL$123</f>
        <v>0</v>
      </c>
      <c r="AM53" s="225">
        <f>投入係数!AM53*手順⑤!AM$123</f>
        <v>0</v>
      </c>
      <c r="AN53" s="225">
        <f>投入係数!AN53*手順⑤!AN$123</f>
        <v>0</v>
      </c>
      <c r="AO53" s="225">
        <f>投入係数!AO53*手順⑤!AO$123</f>
        <v>0</v>
      </c>
      <c r="AP53" s="225">
        <f>投入係数!AP53*手順⑤!AP$123</f>
        <v>0</v>
      </c>
      <c r="AQ53" s="225">
        <f>投入係数!AQ53*手順⑤!AQ$123</f>
        <v>0</v>
      </c>
      <c r="AR53" s="225">
        <f>投入係数!AR53*手順⑤!AR$123</f>
        <v>0</v>
      </c>
      <c r="AS53" s="225">
        <f>投入係数!AS53*手順⑤!AS$123</f>
        <v>0</v>
      </c>
      <c r="AT53" s="225">
        <f>投入係数!AT53*手順⑤!AT$123</f>
        <v>0</v>
      </c>
      <c r="AU53" s="225">
        <f>投入係数!AU53*手順⑤!AU$123</f>
        <v>0</v>
      </c>
      <c r="AV53" s="225">
        <f>投入係数!AV53*手順⑤!AV$123</f>
        <v>0</v>
      </c>
      <c r="AW53" s="225">
        <f>投入係数!AW53*手順⑤!AW$123</f>
        <v>0</v>
      </c>
      <c r="AX53" s="225">
        <f>投入係数!AX53*手順⑤!AX$123</f>
        <v>0</v>
      </c>
      <c r="AY53" s="225">
        <f>投入係数!AY53*手順⑤!AY$123</f>
        <v>0</v>
      </c>
      <c r="AZ53" s="225">
        <f>投入係数!AZ53*手順⑤!AZ$123</f>
        <v>0</v>
      </c>
      <c r="BA53" s="225">
        <f>投入係数!BA53*手順⑤!BA$123</f>
        <v>0</v>
      </c>
      <c r="BB53" s="225">
        <f>投入係数!BB53*手順⑤!BB$123</f>
        <v>0</v>
      </c>
      <c r="BC53" s="225">
        <f>投入係数!BC53*手順⑤!BC$123</f>
        <v>0</v>
      </c>
      <c r="BD53" s="225">
        <f>投入係数!BD53*手順⑤!BD$123</f>
        <v>0</v>
      </c>
      <c r="BE53" s="225">
        <f>投入係数!BE53*手順⑤!BE$123</f>
        <v>0</v>
      </c>
      <c r="BF53" s="225">
        <f>投入係数!BF53*手順⑤!BF$123</f>
        <v>0</v>
      </c>
      <c r="BG53" s="225">
        <f>投入係数!BG53*手順⑤!BG$123</f>
        <v>0</v>
      </c>
      <c r="BH53" s="225">
        <f>投入係数!BH53*手順⑤!BH$123</f>
        <v>0</v>
      </c>
      <c r="BI53" s="225">
        <f>投入係数!BI53*手順⑤!BI$123</f>
        <v>0</v>
      </c>
      <c r="BJ53" s="225">
        <f>投入係数!BJ53*手順⑤!BJ$123</f>
        <v>0</v>
      </c>
      <c r="BK53" s="225">
        <f>投入係数!BK53*手順⑤!BK$123</f>
        <v>0</v>
      </c>
      <c r="BL53" s="225">
        <f>投入係数!BL53*手順⑤!BL$123</f>
        <v>0</v>
      </c>
      <c r="BM53" s="225">
        <f>投入係数!BM53*手順⑤!BM$123</f>
        <v>0</v>
      </c>
      <c r="BN53" s="225">
        <f>投入係数!BN53*手順⑤!BN$123</f>
        <v>0</v>
      </c>
      <c r="BO53" s="225">
        <f>投入係数!BO53*手順⑤!BO$123</f>
        <v>0</v>
      </c>
      <c r="BP53" s="225">
        <f>投入係数!BP53*手順⑤!BP$123</f>
        <v>0</v>
      </c>
      <c r="BQ53" s="225">
        <f>投入係数!BQ53*手順⑤!BQ$123</f>
        <v>0</v>
      </c>
      <c r="BR53" s="225">
        <f>投入係数!BR53*手順⑤!BR$123</f>
        <v>0</v>
      </c>
      <c r="BS53" s="225">
        <f>投入係数!BS53*手順⑤!BS$123</f>
        <v>0</v>
      </c>
      <c r="BT53" s="225">
        <f>投入係数!BT53*手順⑤!BT$123</f>
        <v>0</v>
      </c>
      <c r="BU53" s="225">
        <f>投入係数!BU53*手順⑤!BU$123</f>
        <v>0</v>
      </c>
      <c r="BV53" s="225">
        <f>投入係数!BV53*手順⑤!BV$123</f>
        <v>0</v>
      </c>
      <c r="BW53" s="225">
        <f>投入係数!BW53*手順⑤!BW$123</f>
        <v>0</v>
      </c>
      <c r="BX53" s="225">
        <f>投入係数!BX53*手順⑤!BX$123</f>
        <v>0</v>
      </c>
      <c r="BY53" s="225">
        <f>投入係数!BY53*手順⑤!BY$123</f>
        <v>0</v>
      </c>
      <c r="BZ53" s="225">
        <f>投入係数!BZ53*手順⑤!BZ$123</f>
        <v>0</v>
      </c>
      <c r="CA53" s="225">
        <f>投入係数!CA53*手順⑤!CA$123</f>
        <v>0</v>
      </c>
      <c r="CB53" s="225">
        <f>投入係数!CB53*手順⑤!CB$123</f>
        <v>0</v>
      </c>
      <c r="CC53" s="225">
        <f>投入係数!CC53*手順⑤!CC$123</f>
        <v>0</v>
      </c>
      <c r="CD53" s="225">
        <f>投入係数!CD53*手順⑤!CD$123</f>
        <v>0</v>
      </c>
      <c r="CE53" s="225">
        <f>投入係数!CE53*手順⑤!CE$123</f>
        <v>0</v>
      </c>
      <c r="CF53" s="225">
        <f>投入係数!CF53*手順⑤!CF$123</f>
        <v>0</v>
      </c>
      <c r="CG53" s="225">
        <f>投入係数!CG53*手順⑤!CG$123</f>
        <v>0</v>
      </c>
      <c r="CH53" s="225">
        <f>投入係数!CH53*手順⑤!CH$123</f>
        <v>0</v>
      </c>
      <c r="CI53" s="225">
        <f>投入係数!CI53*手順⑤!CI$123</f>
        <v>0</v>
      </c>
      <c r="CJ53" s="225">
        <f>投入係数!CJ53*手順⑤!CJ$123</f>
        <v>0</v>
      </c>
      <c r="CK53" s="225">
        <f>投入係数!CK53*手順⑤!CK$123</f>
        <v>0</v>
      </c>
      <c r="CL53" s="225">
        <f>投入係数!CL53*手順⑤!CL$123</f>
        <v>0</v>
      </c>
      <c r="CM53" s="225">
        <f>投入係数!CM53*手順⑤!CM$123</f>
        <v>0</v>
      </c>
      <c r="CN53" s="225">
        <f>投入係数!CN53*手順⑤!CN$123</f>
        <v>0</v>
      </c>
      <c r="CO53" s="225">
        <f>投入係数!CO53*手順⑤!CO$123</f>
        <v>0</v>
      </c>
      <c r="CP53" s="225">
        <f>投入係数!CP53*手順⑤!CP$123</f>
        <v>0</v>
      </c>
      <c r="CQ53" s="225">
        <f>投入係数!CQ53*手順⑤!CQ$123</f>
        <v>0</v>
      </c>
      <c r="CR53" s="225">
        <f>投入係数!CR53*手順⑤!CR$123</f>
        <v>0</v>
      </c>
      <c r="CS53" s="225">
        <f>投入係数!CS53*手順⑤!CS$123</f>
        <v>0</v>
      </c>
      <c r="CT53" s="225">
        <f>投入係数!CT53*手順⑤!CT$123</f>
        <v>0</v>
      </c>
      <c r="CU53" s="225">
        <f>投入係数!CU53*手順⑤!CU$123</f>
        <v>0</v>
      </c>
      <c r="CV53" s="225">
        <f>投入係数!CV53*手順⑤!CV$123</f>
        <v>0</v>
      </c>
      <c r="CW53" s="225">
        <f>投入係数!CW53*手順⑤!CW$123</f>
        <v>0</v>
      </c>
      <c r="CX53" s="225">
        <f>投入係数!CX53*手順⑤!CX$123</f>
        <v>0</v>
      </c>
      <c r="CY53" s="225">
        <f>投入係数!CY53*手順⑤!CY$123</f>
        <v>0</v>
      </c>
      <c r="CZ53" s="225">
        <f>投入係数!CZ53*手順⑤!CZ$123</f>
        <v>0</v>
      </c>
      <c r="DA53" s="225">
        <f>投入係数!DA53*手順⑤!DA$123</f>
        <v>0</v>
      </c>
      <c r="DB53" s="225">
        <f>投入係数!DB53*手順⑤!DB$123</f>
        <v>0</v>
      </c>
      <c r="DC53" s="225">
        <f>投入係数!DC53*手順⑤!DC$123</f>
        <v>0</v>
      </c>
      <c r="DD53" s="225">
        <f>投入係数!DD53*手順⑤!DD$123</f>
        <v>0</v>
      </c>
      <c r="DE53" s="225">
        <f>投入係数!DE53*手順⑤!DE$123</f>
        <v>0</v>
      </c>
      <c r="DF53" s="225">
        <f>投入係数!DF53*手順⑤!DF$123</f>
        <v>0</v>
      </c>
      <c r="DG53" s="225">
        <f>投入係数!DG53*手順⑤!DG$123</f>
        <v>0</v>
      </c>
      <c r="DH53" s="175">
        <f t="shared" si="1"/>
        <v>0</v>
      </c>
    </row>
    <row r="54" spans="2:112" ht="12" customHeight="1">
      <c r="B54" s="70" t="s">
        <v>527</v>
      </c>
      <c r="C54" s="252" t="s">
        <v>644</v>
      </c>
      <c r="D54" s="225">
        <f>投入係数!D54*手順⑤!D$123</f>
        <v>0</v>
      </c>
      <c r="E54" s="225">
        <f>投入係数!E54*手順⑤!E$123</f>
        <v>0</v>
      </c>
      <c r="F54" s="225">
        <f>投入係数!F54*手順⑤!F$123</f>
        <v>0</v>
      </c>
      <c r="G54" s="225">
        <f>投入係数!G54*手順⑤!G$123</f>
        <v>0</v>
      </c>
      <c r="H54" s="225">
        <f>投入係数!H54*手順⑤!H$123</f>
        <v>0</v>
      </c>
      <c r="I54" s="225">
        <f>投入係数!I54*手順⑤!I$123</f>
        <v>0</v>
      </c>
      <c r="J54" s="225">
        <f>投入係数!J54*手順⑤!J$123</f>
        <v>0</v>
      </c>
      <c r="K54" s="225">
        <f>投入係数!K54*手順⑤!K$123</f>
        <v>0</v>
      </c>
      <c r="L54" s="225">
        <f>投入係数!L54*手順⑤!L$123</f>
        <v>0</v>
      </c>
      <c r="M54" s="225">
        <f>投入係数!M54*手順⑤!M$123</f>
        <v>0</v>
      </c>
      <c r="N54" s="225">
        <f>投入係数!N54*手順⑤!N$123</f>
        <v>0</v>
      </c>
      <c r="O54" s="225">
        <f>投入係数!O54*手順⑤!O$123</f>
        <v>0</v>
      </c>
      <c r="P54" s="225">
        <f>投入係数!P54*手順⑤!P$123</f>
        <v>0</v>
      </c>
      <c r="Q54" s="225">
        <f>投入係数!Q54*手順⑤!Q$123</f>
        <v>0</v>
      </c>
      <c r="R54" s="225">
        <f>投入係数!R54*手順⑤!R$123</f>
        <v>0</v>
      </c>
      <c r="S54" s="225">
        <f>投入係数!S54*手順⑤!S$123</f>
        <v>0</v>
      </c>
      <c r="T54" s="225">
        <f>投入係数!T54*手順⑤!T$123</f>
        <v>0</v>
      </c>
      <c r="U54" s="225">
        <f>投入係数!U54*手順⑤!U$123</f>
        <v>0</v>
      </c>
      <c r="V54" s="225">
        <f>投入係数!V54*手順⑤!V$123</f>
        <v>0</v>
      </c>
      <c r="W54" s="225">
        <f>投入係数!W54*手順⑤!W$123</f>
        <v>0</v>
      </c>
      <c r="X54" s="225">
        <f>投入係数!X54*手順⑤!X$123</f>
        <v>0</v>
      </c>
      <c r="Y54" s="225">
        <f>投入係数!Y54*手順⑤!Y$123</f>
        <v>0</v>
      </c>
      <c r="Z54" s="225">
        <f>投入係数!Z54*手順⑤!Z$123</f>
        <v>0</v>
      </c>
      <c r="AA54" s="225">
        <f>投入係数!AA54*手順⑤!AA$123</f>
        <v>0</v>
      </c>
      <c r="AB54" s="225">
        <f>投入係数!AB54*手順⑤!AB$123</f>
        <v>0</v>
      </c>
      <c r="AC54" s="225">
        <f>投入係数!AC54*手順⑤!AC$123</f>
        <v>0</v>
      </c>
      <c r="AD54" s="225">
        <f>投入係数!AD54*手順⑤!AD$123</f>
        <v>0</v>
      </c>
      <c r="AE54" s="225">
        <f>投入係数!AE54*手順⑤!AE$123</f>
        <v>0</v>
      </c>
      <c r="AF54" s="225">
        <f>投入係数!AF54*手順⑤!AF$123</f>
        <v>0</v>
      </c>
      <c r="AG54" s="225">
        <f>投入係数!AG54*手順⑤!AG$123</f>
        <v>0</v>
      </c>
      <c r="AH54" s="225">
        <f>投入係数!AH54*手順⑤!AH$123</f>
        <v>0</v>
      </c>
      <c r="AI54" s="225">
        <f>投入係数!AI54*手順⑤!AI$123</f>
        <v>0</v>
      </c>
      <c r="AJ54" s="225">
        <f>投入係数!AJ54*手順⑤!AJ$123</f>
        <v>0</v>
      </c>
      <c r="AK54" s="225">
        <f>投入係数!AK54*手順⑤!AK$123</f>
        <v>0</v>
      </c>
      <c r="AL54" s="225">
        <f>投入係数!AL54*手順⑤!AL$123</f>
        <v>0</v>
      </c>
      <c r="AM54" s="225">
        <f>投入係数!AM54*手順⑤!AM$123</f>
        <v>0</v>
      </c>
      <c r="AN54" s="225">
        <f>投入係数!AN54*手順⑤!AN$123</f>
        <v>0</v>
      </c>
      <c r="AO54" s="225">
        <f>投入係数!AO54*手順⑤!AO$123</f>
        <v>0</v>
      </c>
      <c r="AP54" s="225">
        <f>投入係数!AP54*手順⑤!AP$123</f>
        <v>0</v>
      </c>
      <c r="AQ54" s="225">
        <f>投入係数!AQ54*手順⑤!AQ$123</f>
        <v>0</v>
      </c>
      <c r="AR54" s="225">
        <f>投入係数!AR54*手順⑤!AR$123</f>
        <v>0</v>
      </c>
      <c r="AS54" s="225">
        <f>投入係数!AS54*手順⑤!AS$123</f>
        <v>0</v>
      </c>
      <c r="AT54" s="225">
        <f>投入係数!AT54*手順⑤!AT$123</f>
        <v>0</v>
      </c>
      <c r="AU54" s="225">
        <f>投入係数!AU54*手順⑤!AU$123</f>
        <v>0</v>
      </c>
      <c r="AV54" s="225">
        <f>投入係数!AV54*手順⑤!AV$123</f>
        <v>0</v>
      </c>
      <c r="AW54" s="225">
        <f>投入係数!AW54*手順⑤!AW$123</f>
        <v>0</v>
      </c>
      <c r="AX54" s="225">
        <f>投入係数!AX54*手順⑤!AX$123</f>
        <v>0</v>
      </c>
      <c r="AY54" s="225">
        <f>投入係数!AY54*手順⑤!AY$123</f>
        <v>0</v>
      </c>
      <c r="AZ54" s="225">
        <f>投入係数!AZ54*手順⑤!AZ$123</f>
        <v>0</v>
      </c>
      <c r="BA54" s="225">
        <f>投入係数!BA54*手順⑤!BA$123</f>
        <v>0</v>
      </c>
      <c r="BB54" s="225">
        <f>投入係数!BB54*手順⑤!BB$123</f>
        <v>0</v>
      </c>
      <c r="BC54" s="225">
        <f>投入係数!BC54*手順⑤!BC$123</f>
        <v>0</v>
      </c>
      <c r="BD54" s="225">
        <f>投入係数!BD54*手順⑤!BD$123</f>
        <v>0</v>
      </c>
      <c r="BE54" s="225">
        <f>投入係数!BE54*手順⑤!BE$123</f>
        <v>0</v>
      </c>
      <c r="BF54" s="225">
        <f>投入係数!BF54*手順⑤!BF$123</f>
        <v>0</v>
      </c>
      <c r="BG54" s="225">
        <f>投入係数!BG54*手順⑤!BG$123</f>
        <v>0</v>
      </c>
      <c r="BH54" s="225">
        <f>投入係数!BH54*手順⑤!BH$123</f>
        <v>0</v>
      </c>
      <c r="BI54" s="225">
        <f>投入係数!BI54*手順⑤!BI$123</f>
        <v>0</v>
      </c>
      <c r="BJ54" s="225">
        <f>投入係数!BJ54*手順⑤!BJ$123</f>
        <v>0</v>
      </c>
      <c r="BK54" s="225">
        <f>投入係数!BK54*手順⑤!BK$123</f>
        <v>0</v>
      </c>
      <c r="BL54" s="225">
        <f>投入係数!BL54*手順⑤!BL$123</f>
        <v>0</v>
      </c>
      <c r="BM54" s="225">
        <f>投入係数!BM54*手順⑤!BM$123</f>
        <v>0</v>
      </c>
      <c r="BN54" s="225">
        <f>投入係数!BN54*手順⑤!BN$123</f>
        <v>0</v>
      </c>
      <c r="BO54" s="225">
        <f>投入係数!BO54*手順⑤!BO$123</f>
        <v>0</v>
      </c>
      <c r="BP54" s="225">
        <f>投入係数!BP54*手順⑤!BP$123</f>
        <v>0</v>
      </c>
      <c r="BQ54" s="225">
        <f>投入係数!BQ54*手順⑤!BQ$123</f>
        <v>0</v>
      </c>
      <c r="BR54" s="225">
        <f>投入係数!BR54*手順⑤!BR$123</f>
        <v>0</v>
      </c>
      <c r="BS54" s="225">
        <f>投入係数!BS54*手順⑤!BS$123</f>
        <v>0</v>
      </c>
      <c r="BT54" s="225">
        <f>投入係数!BT54*手順⑤!BT$123</f>
        <v>0</v>
      </c>
      <c r="BU54" s="225">
        <f>投入係数!BU54*手順⑤!BU$123</f>
        <v>0</v>
      </c>
      <c r="BV54" s="225">
        <f>投入係数!BV54*手順⑤!BV$123</f>
        <v>0</v>
      </c>
      <c r="BW54" s="225">
        <f>投入係数!BW54*手順⑤!BW$123</f>
        <v>0</v>
      </c>
      <c r="BX54" s="225">
        <f>投入係数!BX54*手順⑤!BX$123</f>
        <v>0</v>
      </c>
      <c r="BY54" s="225">
        <f>投入係数!BY54*手順⑤!BY$123</f>
        <v>0</v>
      </c>
      <c r="BZ54" s="225">
        <f>投入係数!BZ54*手順⑤!BZ$123</f>
        <v>0</v>
      </c>
      <c r="CA54" s="225">
        <f>投入係数!CA54*手順⑤!CA$123</f>
        <v>0</v>
      </c>
      <c r="CB54" s="225">
        <f>投入係数!CB54*手順⑤!CB$123</f>
        <v>0</v>
      </c>
      <c r="CC54" s="225">
        <f>投入係数!CC54*手順⑤!CC$123</f>
        <v>0</v>
      </c>
      <c r="CD54" s="225">
        <f>投入係数!CD54*手順⑤!CD$123</f>
        <v>0</v>
      </c>
      <c r="CE54" s="225">
        <f>投入係数!CE54*手順⑤!CE$123</f>
        <v>0</v>
      </c>
      <c r="CF54" s="225">
        <f>投入係数!CF54*手順⑤!CF$123</f>
        <v>0</v>
      </c>
      <c r="CG54" s="225">
        <f>投入係数!CG54*手順⑤!CG$123</f>
        <v>0</v>
      </c>
      <c r="CH54" s="225">
        <f>投入係数!CH54*手順⑤!CH$123</f>
        <v>0</v>
      </c>
      <c r="CI54" s="225">
        <f>投入係数!CI54*手順⑤!CI$123</f>
        <v>0</v>
      </c>
      <c r="CJ54" s="225">
        <f>投入係数!CJ54*手順⑤!CJ$123</f>
        <v>0</v>
      </c>
      <c r="CK54" s="225">
        <f>投入係数!CK54*手順⑤!CK$123</f>
        <v>0</v>
      </c>
      <c r="CL54" s="225">
        <f>投入係数!CL54*手順⑤!CL$123</f>
        <v>0</v>
      </c>
      <c r="CM54" s="225">
        <f>投入係数!CM54*手順⑤!CM$123</f>
        <v>0</v>
      </c>
      <c r="CN54" s="225">
        <f>投入係数!CN54*手順⑤!CN$123</f>
        <v>0</v>
      </c>
      <c r="CO54" s="225">
        <f>投入係数!CO54*手順⑤!CO$123</f>
        <v>0</v>
      </c>
      <c r="CP54" s="225">
        <f>投入係数!CP54*手順⑤!CP$123</f>
        <v>0</v>
      </c>
      <c r="CQ54" s="225">
        <f>投入係数!CQ54*手順⑤!CQ$123</f>
        <v>0</v>
      </c>
      <c r="CR54" s="225">
        <f>投入係数!CR54*手順⑤!CR$123</f>
        <v>0</v>
      </c>
      <c r="CS54" s="225">
        <f>投入係数!CS54*手順⑤!CS$123</f>
        <v>0</v>
      </c>
      <c r="CT54" s="225">
        <f>投入係数!CT54*手順⑤!CT$123</f>
        <v>0</v>
      </c>
      <c r="CU54" s="225">
        <f>投入係数!CU54*手順⑤!CU$123</f>
        <v>0</v>
      </c>
      <c r="CV54" s="225">
        <f>投入係数!CV54*手順⑤!CV$123</f>
        <v>0</v>
      </c>
      <c r="CW54" s="225">
        <f>投入係数!CW54*手順⑤!CW$123</f>
        <v>0</v>
      </c>
      <c r="CX54" s="225">
        <f>投入係数!CX54*手順⑤!CX$123</f>
        <v>0</v>
      </c>
      <c r="CY54" s="225">
        <f>投入係数!CY54*手順⑤!CY$123</f>
        <v>0</v>
      </c>
      <c r="CZ54" s="225">
        <f>投入係数!CZ54*手順⑤!CZ$123</f>
        <v>0</v>
      </c>
      <c r="DA54" s="225">
        <f>投入係数!DA54*手順⑤!DA$123</f>
        <v>0</v>
      </c>
      <c r="DB54" s="225">
        <f>投入係数!DB54*手順⑤!DB$123</f>
        <v>0</v>
      </c>
      <c r="DC54" s="225">
        <f>投入係数!DC54*手順⑤!DC$123</f>
        <v>0</v>
      </c>
      <c r="DD54" s="225">
        <f>投入係数!DD54*手順⑤!DD$123</f>
        <v>0</v>
      </c>
      <c r="DE54" s="225">
        <f>投入係数!DE54*手順⑤!DE$123</f>
        <v>0</v>
      </c>
      <c r="DF54" s="225">
        <f>投入係数!DF54*手順⑤!DF$123</f>
        <v>0</v>
      </c>
      <c r="DG54" s="225">
        <f>投入係数!DG54*手順⑤!DG$123</f>
        <v>0</v>
      </c>
      <c r="DH54" s="175">
        <f t="shared" si="1"/>
        <v>0</v>
      </c>
    </row>
    <row r="55" spans="2:112" ht="12" customHeight="1">
      <c r="B55" s="70" t="s">
        <v>528</v>
      </c>
      <c r="C55" s="252" t="s">
        <v>645</v>
      </c>
      <c r="D55" s="225">
        <f>投入係数!D55*手順⑤!D$123</f>
        <v>0</v>
      </c>
      <c r="E55" s="225">
        <f>投入係数!E55*手順⑤!E$123</f>
        <v>0</v>
      </c>
      <c r="F55" s="225">
        <f>投入係数!F55*手順⑤!F$123</f>
        <v>0</v>
      </c>
      <c r="G55" s="225">
        <f>投入係数!G55*手順⑤!G$123</f>
        <v>0</v>
      </c>
      <c r="H55" s="225">
        <f>投入係数!H55*手順⑤!H$123</f>
        <v>0</v>
      </c>
      <c r="I55" s="225">
        <f>投入係数!I55*手順⑤!I$123</f>
        <v>0</v>
      </c>
      <c r="J55" s="225">
        <f>投入係数!J55*手順⑤!J$123</f>
        <v>0</v>
      </c>
      <c r="K55" s="225">
        <f>投入係数!K55*手順⑤!K$123</f>
        <v>0</v>
      </c>
      <c r="L55" s="225">
        <f>投入係数!L55*手順⑤!L$123</f>
        <v>0</v>
      </c>
      <c r="M55" s="225">
        <f>投入係数!M55*手順⑤!M$123</f>
        <v>0</v>
      </c>
      <c r="N55" s="225">
        <f>投入係数!N55*手順⑤!N$123</f>
        <v>0</v>
      </c>
      <c r="O55" s="225">
        <f>投入係数!O55*手順⑤!O$123</f>
        <v>0</v>
      </c>
      <c r="P55" s="225">
        <f>投入係数!P55*手順⑤!P$123</f>
        <v>0</v>
      </c>
      <c r="Q55" s="225">
        <f>投入係数!Q55*手順⑤!Q$123</f>
        <v>0</v>
      </c>
      <c r="R55" s="225">
        <f>投入係数!R55*手順⑤!R$123</f>
        <v>0</v>
      </c>
      <c r="S55" s="225">
        <f>投入係数!S55*手順⑤!S$123</f>
        <v>0</v>
      </c>
      <c r="T55" s="225">
        <f>投入係数!T55*手順⑤!T$123</f>
        <v>0</v>
      </c>
      <c r="U55" s="225">
        <f>投入係数!U55*手順⑤!U$123</f>
        <v>0</v>
      </c>
      <c r="V55" s="225">
        <f>投入係数!V55*手順⑤!V$123</f>
        <v>0</v>
      </c>
      <c r="W55" s="225">
        <f>投入係数!W55*手順⑤!W$123</f>
        <v>0</v>
      </c>
      <c r="X55" s="225">
        <f>投入係数!X55*手順⑤!X$123</f>
        <v>0</v>
      </c>
      <c r="Y55" s="225">
        <f>投入係数!Y55*手順⑤!Y$123</f>
        <v>0</v>
      </c>
      <c r="Z55" s="225">
        <f>投入係数!Z55*手順⑤!Z$123</f>
        <v>0</v>
      </c>
      <c r="AA55" s="225">
        <f>投入係数!AA55*手順⑤!AA$123</f>
        <v>0</v>
      </c>
      <c r="AB55" s="225">
        <f>投入係数!AB55*手順⑤!AB$123</f>
        <v>0</v>
      </c>
      <c r="AC55" s="225">
        <f>投入係数!AC55*手順⑤!AC$123</f>
        <v>0</v>
      </c>
      <c r="AD55" s="225">
        <f>投入係数!AD55*手順⑤!AD$123</f>
        <v>0</v>
      </c>
      <c r="AE55" s="225">
        <f>投入係数!AE55*手順⑤!AE$123</f>
        <v>0</v>
      </c>
      <c r="AF55" s="225">
        <f>投入係数!AF55*手順⑤!AF$123</f>
        <v>0</v>
      </c>
      <c r="AG55" s="225">
        <f>投入係数!AG55*手順⑤!AG$123</f>
        <v>0</v>
      </c>
      <c r="AH55" s="225">
        <f>投入係数!AH55*手順⑤!AH$123</f>
        <v>0</v>
      </c>
      <c r="AI55" s="225">
        <f>投入係数!AI55*手順⑤!AI$123</f>
        <v>0</v>
      </c>
      <c r="AJ55" s="225">
        <f>投入係数!AJ55*手順⑤!AJ$123</f>
        <v>0</v>
      </c>
      <c r="AK55" s="225">
        <f>投入係数!AK55*手順⑤!AK$123</f>
        <v>0</v>
      </c>
      <c r="AL55" s="225">
        <f>投入係数!AL55*手順⑤!AL$123</f>
        <v>0</v>
      </c>
      <c r="AM55" s="225">
        <f>投入係数!AM55*手順⑤!AM$123</f>
        <v>0</v>
      </c>
      <c r="AN55" s="225">
        <f>投入係数!AN55*手順⑤!AN$123</f>
        <v>0</v>
      </c>
      <c r="AO55" s="225">
        <f>投入係数!AO55*手順⑤!AO$123</f>
        <v>0</v>
      </c>
      <c r="AP55" s="225">
        <f>投入係数!AP55*手順⑤!AP$123</f>
        <v>0</v>
      </c>
      <c r="AQ55" s="225">
        <f>投入係数!AQ55*手順⑤!AQ$123</f>
        <v>0</v>
      </c>
      <c r="AR55" s="225">
        <f>投入係数!AR55*手順⑤!AR$123</f>
        <v>0</v>
      </c>
      <c r="AS55" s="225">
        <f>投入係数!AS55*手順⑤!AS$123</f>
        <v>0</v>
      </c>
      <c r="AT55" s="225">
        <f>投入係数!AT55*手順⑤!AT$123</f>
        <v>0</v>
      </c>
      <c r="AU55" s="225">
        <f>投入係数!AU55*手順⑤!AU$123</f>
        <v>0</v>
      </c>
      <c r="AV55" s="225">
        <f>投入係数!AV55*手順⑤!AV$123</f>
        <v>0</v>
      </c>
      <c r="AW55" s="225">
        <f>投入係数!AW55*手順⑤!AW$123</f>
        <v>0</v>
      </c>
      <c r="AX55" s="225">
        <f>投入係数!AX55*手順⑤!AX$123</f>
        <v>0</v>
      </c>
      <c r="AY55" s="225">
        <f>投入係数!AY55*手順⑤!AY$123</f>
        <v>0</v>
      </c>
      <c r="AZ55" s="225">
        <f>投入係数!AZ55*手順⑤!AZ$123</f>
        <v>0</v>
      </c>
      <c r="BA55" s="225">
        <f>投入係数!BA55*手順⑤!BA$123</f>
        <v>0</v>
      </c>
      <c r="BB55" s="225">
        <f>投入係数!BB55*手順⑤!BB$123</f>
        <v>0</v>
      </c>
      <c r="BC55" s="225">
        <f>投入係数!BC55*手順⑤!BC$123</f>
        <v>0</v>
      </c>
      <c r="BD55" s="225">
        <f>投入係数!BD55*手順⑤!BD$123</f>
        <v>0</v>
      </c>
      <c r="BE55" s="225">
        <f>投入係数!BE55*手順⑤!BE$123</f>
        <v>0</v>
      </c>
      <c r="BF55" s="225">
        <f>投入係数!BF55*手順⑤!BF$123</f>
        <v>0</v>
      </c>
      <c r="BG55" s="225">
        <f>投入係数!BG55*手順⑤!BG$123</f>
        <v>0</v>
      </c>
      <c r="BH55" s="225">
        <f>投入係数!BH55*手順⑤!BH$123</f>
        <v>0</v>
      </c>
      <c r="BI55" s="225">
        <f>投入係数!BI55*手順⑤!BI$123</f>
        <v>0</v>
      </c>
      <c r="BJ55" s="225">
        <f>投入係数!BJ55*手順⑤!BJ$123</f>
        <v>0</v>
      </c>
      <c r="BK55" s="225">
        <f>投入係数!BK55*手順⑤!BK$123</f>
        <v>0</v>
      </c>
      <c r="BL55" s="225">
        <f>投入係数!BL55*手順⑤!BL$123</f>
        <v>0</v>
      </c>
      <c r="BM55" s="225">
        <f>投入係数!BM55*手順⑤!BM$123</f>
        <v>0</v>
      </c>
      <c r="BN55" s="225">
        <f>投入係数!BN55*手順⑤!BN$123</f>
        <v>0</v>
      </c>
      <c r="BO55" s="225">
        <f>投入係数!BO55*手順⑤!BO$123</f>
        <v>0</v>
      </c>
      <c r="BP55" s="225">
        <f>投入係数!BP55*手順⑤!BP$123</f>
        <v>0</v>
      </c>
      <c r="BQ55" s="225">
        <f>投入係数!BQ55*手順⑤!BQ$123</f>
        <v>0</v>
      </c>
      <c r="BR55" s="225">
        <f>投入係数!BR55*手順⑤!BR$123</f>
        <v>0</v>
      </c>
      <c r="BS55" s="225">
        <f>投入係数!BS55*手順⑤!BS$123</f>
        <v>0</v>
      </c>
      <c r="BT55" s="225">
        <f>投入係数!BT55*手順⑤!BT$123</f>
        <v>0</v>
      </c>
      <c r="BU55" s="225">
        <f>投入係数!BU55*手順⑤!BU$123</f>
        <v>0</v>
      </c>
      <c r="BV55" s="225">
        <f>投入係数!BV55*手順⑤!BV$123</f>
        <v>0</v>
      </c>
      <c r="BW55" s="225">
        <f>投入係数!BW55*手順⑤!BW$123</f>
        <v>0</v>
      </c>
      <c r="BX55" s="225">
        <f>投入係数!BX55*手順⑤!BX$123</f>
        <v>0</v>
      </c>
      <c r="BY55" s="225">
        <f>投入係数!BY55*手順⑤!BY$123</f>
        <v>0</v>
      </c>
      <c r="BZ55" s="225">
        <f>投入係数!BZ55*手順⑤!BZ$123</f>
        <v>0</v>
      </c>
      <c r="CA55" s="225">
        <f>投入係数!CA55*手順⑤!CA$123</f>
        <v>0</v>
      </c>
      <c r="CB55" s="225">
        <f>投入係数!CB55*手順⑤!CB$123</f>
        <v>0</v>
      </c>
      <c r="CC55" s="225">
        <f>投入係数!CC55*手順⑤!CC$123</f>
        <v>0</v>
      </c>
      <c r="CD55" s="225">
        <f>投入係数!CD55*手順⑤!CD$123</f>
        <v>0</v>
      </c>
      <c r="CE55" s="225">
        <f>投入係数!CE55*手順⑤!CE$123</f>
        <v>0</v>
      </c>
      <c r="CF55" s="225">
        <f>投入係数!CF55*手順⑤!CF$123</f>
        <v>0</v>
      </c>
      <c r="CG55" s="225">
        <f>投入係数!CG55*手順⑤!CG$123</f>
        <v>0</v>
      </c>
      <c r="CH55" s="225">
        <f>投入係数!CH55*手順⑤!CH$123</f>
        <v>0</v>
      </c>
      <c r="CI55" s="225">
        <f>投入係数!CI55*手順⑤!CI$123</f>
        <v>0</v>
      </c>
      <c r="CJ55" s="225">
        <f>投入係数!CJ55*手順⑤!CJ$123</f>
        <v>0</v>
      </c>
      <c r="CK55" s="225">
        <f>投入係数!CK55*手順⑤!CK$123</f>
        <v>0</v>
      </c>
      <c r="CL55" s="225">
        <f>投入係数!CL55*手順⑤!CL$123</f>
        <v>0</v>
      </c>
      <c r="CM55" s="225">
        <f>投入係数!CM55*手順⑤!CM$123</f>
        <v>0</v>
      </c>
      <c r="CN55" s="225">
        <f>投入係数!CN55*手順⑤!CN$123</f>
        <v>0</v>
      </c>
      <c r="CO55" s="225">
        <f>投入係数!CO55*手順⑤!CO$123</f>
        <v>0</v>
      </c>
      <c r="CP55" s="225">
        <f>投入係数!CP55*手順⑤!CP$123</f>
        <v>0</v>
      </c>
      <c r="CQ55" s="225">
        <f>投入係数!CQ55*手順⑤!CQ$123</f>
        <v>0</v>
      </c>
      <c r="CR55" s="225">
        <f>投入係数!CR55*手順⑤!CR$123</f>
        <v>0</v>
      </c>
      <c r="CS55" s="225">
        <f>投入係数!CS55*手順⑤!CS$123</f>
        <v>0</v>
      </c>
      <c r="CT55" s="225">
        <f>投入係数!CT55*手順⑤!CT$123</f>
        <v>0</v>
      </c>
      <c r="CU55" s="225">
        <f>投入係数!CU55*手順⑤!CU$123</f>
        <v>0</v>
      </c>
      <c r="CV55" s="225">
        <f>投入係数!CV55*手順⑤!CV$123</f>
        <v>0</v>
      </c>
      <c r="CW55" s="225">
        <f>投入係数!CW55*手順⑤!CW$123</f>
        <v>0</v>
      </c>
      <c r="CX55" s="225">
        <f>投入係数!CX55*手順⑤!CX$123</f>
        <v>0</v>
      </c>
      <c r="CY55" s="225">
        <f>投入係数!CY55*手順⑤!CY$123</f>
        <v>0</v>
      </c>
      <c r="CZ55" s="225">
        <f>投入係数!CZ55*手順⑤!CZ$123</f>
        <v>0</v>
      </c>
      <c r="DA55" s="225">
        <f>投入係数!DA55*手順⑤!DA$123</f>
        <v>0</v>
      </c>
      <c r="DB55" s="225">
        <f>投入係数!DB55*手順⑤!DB$123</f>
        <v>0</v>
      </c>
      <c r="DC55" s="225">
        <f>投入係数!DC55*手順⑤!DC$123</f>
        <v>0</v>
      </c>
      <c r="DD55" s="225">
        <f>投入係数!DD55*手順⑤!DD$123</f>
        <v>0</v>
      </c>
      <c r="DE55" s="225">
        <f>投入係数!DE55*手順⑤!DE$123</f>
        <v>0</v>
      </c>
      <c r="DF55" s="225">
        <f>投入係数!DF55*手順⑤!DF$123</f>
        <v>0</v>
      </c>
      <c r="DG55" s="225">
        <f>投入係数!DG55*手順⑤!DG$123</f>
        <v>0</v>
      </c>
      <c r="DH55" s="175">
        <f t="shared" si="1"/>
        <v>0</v>
      </c>
    </row>
    <row r="56" spans="2:112" ht="12" customHeight="1">
      <c r="B56" s="70" t="s">
        <v>529</v>
      </c>
      <c r="C56" s="252" t="s">
        <v>646</v>
      </c>
      <c r="D56" s="225">
        <f>投入係数!D56*手順⑤!D$123</f>
        <v>0</v>
      </c>
      <c r="E56" s="225">
        <f>投入係数!E56*手順⑤!E$123</f>
        <v>0</v>
      </c>
      <c r="F56" s="225">
        <f>投入係数!F56*手順⑤!F$123</f>
        <v>0</v>
      </c>
      <c r="G56" s="225">
        <f>投入係数!G56*手順⑤!G$123</f>
        <v>0</v>
      </c>
      <c r="H56" s="225">
        <f>投入係数!H56*手順⑤!H$123</f>
        <v>0</v>
      </c>
      <c r="I56" s="225">
        <f>投入係数!I56*手順⑤!I$123</f>
        <v>0</v>
      </c>
      <c r="J56" s="225">
        <f>投入係数!J56*手順⑤!J$123</f>
        <v>0</v>
      </c>
      <c r="K56" s="225">
        <f>投入係数!K56*手順⑤!K$123</f>
        <v>0</v>
      </c>
      <c r="L56" s="225">
        <f>投入係数!L56*手順⑤!L$123</f>
        <v>0</v>
      </c>
      <c r="M56" s="225">
        <f>投入係数!M56*手順⑤!M$123</f>
        <v>0</v>
      </c>
      <c r="N56" s="225">
        <f>投入係数!N56*手順⑤!N$123</f>
        <v>0</v>
      </c>
      <c r="O56" s="225">
        <f>投入係数!O56*手順⑤!O$123</f>
        <v>0</v>
      </c>
      <c r="P56" s="225">
        <f>投入係数!P56*手順⑤!P$123</f>
        <v>0</v>
      </c>
      <c r="Q56" s="225">
        <f>投入係数!Q56*手順⑤!Q$123</f>
        <v>0</v>
      </c>
      <c r="R56" s="225">
        <f>投入係数!R56*手順⑤!R$123</f>
        <v>0</v>
      </c>
      <c r="S56" s="225">
        <f>投入係数!S56*手順⑤!S$123</f>
        <v>0</v>
      </c>
      <c r="T56" s="225">
        <f>投入係数!T56*手順⑤!T$123</f>
        <v>0</v>
      </c>
      <c r="U56" s="225">
        <f>投入係数!U56*手順⑤!U$123</f>
        <v>0</v>
      </c>
      <c r="V56" s="225">
        <f>投入係数!V56*手順⑤!V$123</f>
        <v>0</v>
      </c>
      <c r="W56" s="225">
        <f>投入係数!W56*手順⑤!W$123</f>
        <v>0</v>
      </c>
      <c r="X56" s="225">
        <f>投入係数!X56*手順⑤!X$123</f>
        <v>0</v>
      </c>
      <c r="Y56" s="225">
        <f>投入係数!Y56*手順⑤!Y$123</f>
        <v>0</v>
      </c>
      <c r="Z56" s="225">
        <f>投入係数!Z56*手順⑤!Z$123</f>
        <v>0</v>
      </c>
      <c r="AA56" s="225">
        <f>投入係数!AA56*手順⑤!AA$123</f>
        <v>0</v>
      </c>
      <c r="AB56" s="225">
        <f>投入係数!AB56*手順⑤!AB$123</f>
        <v>0</v>
      </c>
      <c r="AC56" s="225">
        <f>投入係数!AC56*手順⑤!AC$123</f>
        <v>0</v>
      </c>
      <c r="AD56" s="225">
        <f>投入係数!AD56*手順⑤!AD$123</f>
        <v>0</v>
      </c>
      <c r="AE56" s="225">
        <f>投入係数!AE56*手順⑤!AE$123</f>
        <v>0</v>
      </c>
      <c r="AF56" s="225">
        <f>投入係数!AF56*手順⑤!AF$123</f>
        <v>0</v>
      </c>
      <c r="AG56" s="225">
        <f>投入係数!AG56*手順⑤!AG$123</f>
        <v>0</v>
      </c>
      <c r="AH56" s="225">
        <f>投入係数!AH56*手順⑤!AH$123</f>
        <v>0</v>
      </c>
      <c r="AI56" s="225">
        <f>投入係数!AI56*手順⑤!AI$123</f>
        <v>0</v>
      </c>
      <c r="AJ56" s="225">
        <f>投入係数!AJ56*手順⑤!AJ$123</f>
        <v>0</v>
      </c>
      <c r="AK56" s="225">
        <f>投入係数!AK56*手順⑤!AK$123</f>
        <v>0</v>
      </c>
      <c r="AL56" s="225">
        <f>投入係数!AL56*手順⑤!AL$123</f>
        <v>0</v>
      </c>
      <c r="AM56" s="225">
        <f>投入係数!AM56*手順⑤!AM$123</f>
        <v>0</v>
      </c>
      <c r="AN56" s="225">
        <f>投入係数!AN56*手順⑤!AN$123</f>
        <v>0</v>
      </c>
      <c r="AO56" s="225">
        <f>投入係数!AO56*手順⑤!AO$123</f>
        <v>0</v>
      </c>
      <c r="AP56" s="225">
        <f>投入係数!AP56*手順⑤!AP$123</f>
        <v>0</v>
      </c>
      <c r="AQ56" s="225">
        <f>投入係数!AQ56*手順⑤!AQ$123</f>
        <v>0</v>
      </c>
      <c r="AR56" s="225">
        <f>投入係数!AR56*手順⑤!AR$123</f>
        <v>0</v>
      </c>
      <c r="AS56" s="225">
        <f>投入係数!AS56*手順⑤!AS$123</f>
        <v>0</v>
      </c>
      <c r="AT56" s="225">
        <f>投入係数!AT56*手順⑤!AT$123</f>
        <v>0</v>
      </c>
      <c r="AU56" s="225">
        <f>投入係数!AU56*手順⑤!AU$123</f>
        <v>0</v>
      </c>
      <c r="AV56" s="225">
        <f>投入係数!AV56*手順⑤!AV$123</f>
        <v>0</v>
      </c>
      <c r="AW56" s="225">
        <f>投入係数!AW56*手順⑤!AW$123</f>
        <v>0</v>
      </c>
      <c r="AX56" s="225">
        <f>投入係数!AX56*手順⑤!AX$123</f>
        <v>0</v>
      </c>
      <c r="AY56" s="225">
        <f>投入係数!AY56*手順⑤!AY$123</f>
        <v>0</v>
      </c>
      <c r="AZ56" s="225">
        <f>投入係数!AZ56*手順⑤!AZ$123</f>
        <v>0</v>
      </c>
      <c r="BA56" s="225">
        <f>投入係数!BA56*手順⑤!BA$123</f>
        <v>0</v>
      </c>
      <c r="BB56" s="225">
        <f>投入係数!BB56*手順⑤!BB$123</f>
        <v>0</v>
      </c>
      <c r="BC56" s="225">
        <f>投入係数!BC56*手順⑤!BC$123</f>
        <v>0</v>
      </c>
      <c r="BD56" s="225">
        <f>投入係数!BD56*手順⑤!BD$123</f>
        <v>0</v>
      </c>
      <c r="BE56" s="225">
        <f>投入係数!BE56*手順⑤!BE$123</f>
        <v>0</v>
      </c>
      <c r="BF56" s="225">
        <f>投入係数!BF56*手順⑤!BF$123</f>
        <v>0</v>
      </c>
      <c r="BG56" s="225">
        <f>投入係数!BG56*手順⑤!BG$123</f>
        <v>0</v>
      </c>
      <c r="BH56" s="225">
        <f>投入係数!BH56*手順⑤!BH$123</f>
        <v>0</v>
      </c>
      <c r="BI56" s="225">
        <f>投入係数!BI56*手順⑤!BI$123</f>
        <v>0</v>
      </c>
      <c r="BJ56" s="225">
        <f>投入係数!BJ56*手順⑤!BJ$123</f>
        <v>0</v>
      </c>
      <c r="BK56" s="225">
        <f>投入係数!BK56*手順⑤!BK$123</f>
        <v>0</v>
      </c>
      <c r="BL56" s="225">
        <f>投入係数!BL56*手順⑤!BL$123</f>
        <v>0</v>
      </c>
      <c r="BM56" s="225">
        <f>投入係数!BM56*手順⑤!BM$123</f>
        <v>0</v>
      </c>
      <c r="BN56" s="225">
        <f>投入係数!BN56*手順⑤!BN$123</f>
        <v>0</v>
      </c>
      <c r="BO56" s="225">
        <f>投入係数!BO56*手順⑤!BO$123</f>
        <v>0</v>
      </c>
      <c r="BP56" s="225">
        <f>投入係数!BP56*手順⑤!BP$123</f>
        <v>0</v>
      </c>
      <c r="BQ56" s="225">
        <f>投入係数!BQ56*手順⑤!BQ$123</f>
        <v>0</v>
      </c>
      <c r="BR56" s="225">
        <f>投入係数!BR56*手順⑤!BR$123</f>
        <v>0</v>
      </c>
      <c r="BS56" s="225">
        <f>投入係数!BS56*手順⑤!BS$123</f>
        <v>0</v>
      </c>
      <c r="BT56" s="225">
        <f>投入係数!BT56*手順⑤!BT$123</f>
        <v>0</v>
      </c>
      <c r="BU56" s="225">
        <f>投入係数!BU56*手順⑤!BU$123</f>
        <v>0</v>
      </c>
      <c r="BV56" s="225">
        <f>投入係数!BV56*手順⑤!BV$123</f>
        <v>0</v>
      </c>
      <c r="BW56" s="225">
        <f>投入係数!BW56*手順⑤!BW$123</f>
        <v>0</v>
      </c>
      <c r="BX56" s="225">
        <f>投入係数!BX56*手順⑤!BX$123</f>
        <v>0</v>
      </c>
      <c r="BY56" s="225">
        <f>投入係数!BY56*手順⑤!BY$123</f>
        <v>0</v>
      </c>
      <c r="BZ56" s="225">
        <f>投入係数!BZ56*手順⑤!BZ$123</f>
        <v>0</v>
      </c>
      <c r="CA56" s="225">
        <f>投入係数!CA56*手順⑤!CA$123</f>
        <v>0</v>
      </c>
      <c r="CB56" s="225">
        <f>投入係数!CB56*手順⑤!CB$123</f>
        <v>0</v>
      </c>
      <c r="CC56" s="225">
        <f>投入係数!CC56*手順⑤!CC$123</f>
        <v>0</v>
      </c>
      <c r="CD56" s="225">
        <f>投入係数!CD56*手順⑤!CD$123</f>
        <v>0</v>
      </c>
      <c r="CE56" s="225">
        <f>投入係数!CE56*手順⑤!CE$123</f>
        <v>0</v>
      </c>
      <c r="CF56" s="225">
        <f>投入係数!CF56*手順⑤!CF$123</f>
        <v>0</v>
      </c>
      <c r="CG56" s="225">
        <f>投入係数!CG56*手順⑤!CG$123</f>
        <v>0</v>
      </c>
      <c r="CH56" s="225">
        <f>投入係数!CH56*手順⑤!CH$123</f>
        <v>0</v>
      </c>
      <c r="CI56" s="225">
        <f>投入係数!CI56*手順⑤!CI$123</f>
        <v>0</v>
      </c>
      <c r="CJ56" s="225">
        <f>投入係数!CJ56*手順⑤!CJ$123</f>
        <v>0</v>
      </c>
      <c r="CK56" s="225">
        <f>投入係数!CK56*手順⑤!CK$123</f>
        <v>0</v>
      </c>
      <c r="CL56" s="225">
        <f>投入係数!CL56*手順⑤!CL$123</f>
        <v>0</v>
      </c>
      <c r="CM56" s="225">
        <f>投入係数!CM56*手順⑤!CM$123</f>
        <v>0</v>
      </c>
      <c r="CN56" s="225">
        <f>投入係数!CN56*手順⑤!CN$123</f>
        <v>0</v>
      </c>
      <c r="CO56" s="225">
        <f>投入係数!CO56*手順⑤!CO$123</f>
        <v>0</v>
      </c>
      <c r="CP56" s="225">
        <f>投入係数!CP56*手順⑤!CP$123</f>
        <v>0</v>
      </c>
      <c r="CQ56" s="225">
        <f>投入係数!CQ56*手順⑤!CQ$123</f>
        <v>0</v>
      </c>
      <c r="CR56" s="225">
        <f>投入係数!CR56*手順⑤!CR$123</f>
        <v>0</v>
      </c>
      <c r="CS56" s="225">
        <f>投入係数!CS56*手順⑤!CS$123</f>
        <v>0</v>
      </c>
      <c r="CT56" s="225">
        <f>投入係数!CT56*手順⑤!CT$123</f>
        <v>0</v>
      </c>
      <c r="CU56" s="225">
        <f>投入係数!CU56*手順⑤!CU$123</f>
        <v>0</v>
      </c>
      <c r="CV56" s="225">
        <f>投入係数!CV56*手順⑤!CV$123</f>
        <v>0</v>
      </c>
      <c r="CW56" s="225">
        <f>投入係数!CW56*手順⑤!CW$123</f>
        <v>0</v>
      </c>
      <c r="CX56" s="225">
        <f>投入係数!CX56*手順⑤!CX$123</f>
        <v>0</v>
      </c>
      <c r="CY56" s="225">
        <f>投入係数!CY56*手順⑤!CY$123</f>
        <v>0</v>
      </c>
      <c r="CZ56" s="225">
        <f>投入係数!CZ56*手順⑤!CZ$123</f>
        <v>0</v>
      </c>
      <c r="DA56" s="225">
        <f>投入係数!DA56*手順⑤!DA$123</f>
        <v>0</v>
      </c>
      <c r="DB56" s="225">
        <f>投入係数!DB56*手順⑤!DB$123</f>
        <v>0</v>
      </c>
      <c r="DC56" s="225">
        <f>投入係数!DC56*手順⑤!DC$123</f>
        <v>0</v>
      </c>
      <c r="DD56" s="225">
        <f>投入係数!DD56*手順⑤!DD$123</f>
        <v>0</v>
      </c>
      <c r="DE56" s="225">
        <f>投入係数!DE56*手順⑤!DE$123</f>
        <v>0</v>
      </c>
      <c r="DF56" s="225">
        <f>投入係数!DF56*手順⑤!DF$123</f>
        <v>0</v>
      </c>
      <c r="DG56" s="225">
        <f>投入係数!DG56*手順⑤!DG$123</f>
        <v>0</v>
      </c>
      <c r="DH56" s="175">
        <f t="shared" si="1"/>
        <v>0</v>
      </c>
    </row>
    <row r="57" spans="2:112" ht="12" customHeight="1">
      <c r="B57" s="70" t="s">
        <v>530</v>
      </c>
      <c r="C57" s="252" t="s">
        <v>647</v>
      </c>
      <c r="D57" s="225">
        <f>投入係数!D57*手順⑤!D$123</f>
        <v>0</v>
      </c>
      <c r="E57" s="225">
        <f>投入係数!E57*手順⑤!E$123</f>
        <v>0</v>
      </c>
      <c r="F57" s="225">
        <f>投入係数!F57*手順⑤!F$123</f>
        <v>0</v>
      </c>
      <c r="G57" s="225">
        <f>投入係数!G57*手順⑤!G$123</f>
        <v>0</v>
      </c>
      <c r="H57" s="225">
        <f>投入係数!H57*手順⑤!H$123</f>
        <v>0</v>
      </c>
      <c r="I57" s="225">
        <f>投入係数!I57*手順⑤!I$123</f>
        <v>0</v>
      </c>
      <c r="J57" s="225">
        <f>投入係数!J57*手順⑤!J$123</f>
        <v>0</v>
      </c>
      <c r="K57" s="225">
        <f>投入係数!K57*手順⑤!K$123</f>
        <v>0</v>
      </c>
      <c r="L57" s="225">
        <f>投入係数!L57*手順⑤!L$123</f>
        <v>0</v>
      </c>
      <c r="M57" s="225">
        <f>投入係数!M57*手順⑤!M$123</f>
        <v>0</v>
      </c>
      <c r="N57" s="225">
        <f>投入係数!N57*手順⑤!N$123</f>
        <v>0</v>
      </c>
      <c r="O57" s="225">
        <f>投入係数!O57*手順⑤!O$123</f>
        <v>0</v>
      </c>
      <c r="P57" s="225">
        <f>投入係数!P57*手順⑤!P$123</f>
        <v>0</v>
      </c>
      <c r="Q57" s="225">
        <f>投入係数!Q57*手順⑤!Q$123</f>
        <v>0</v>
      </c>
      <c r="R57" s="225">
        <f>投入係数!R57*手順⑤!R$123</f>
        <v>0</v>
      </c>
      <c r="S57" s="225">
        <f>投入係数!S57*手順⑤!S$123</f>
        <v>0</v>
      </c>
      <c r="T57" s="225">
        <f>投入係数!T57*手順⑤!T$123</f>
        <v>0</v>
      </c>
      <c r="U57" s="225">
        <f>投入係数!U57*手順⑤!U$123</f>
        <v>0</v>
      </c>
      <c r="V57" s="225">
        <f>投入係数!V57*手順⑤!V$123</f>
        <v>0</v>
      </c>
      <c r="W57" s="225">
        <f>投入係数!W57*手順⑤!W$123</f>
        <v>0</v>
      </c>
      <c r="X57" s="225">
        <f>投入係数!X57*手順⑤!X$123</f>
        <v>0</v>
      </c>
      <c r="Y57" s="225">
        <f>投入係数!Y57*手順⑤!Y$123</f>
        <v>0</v>
      </c>
      <c r="Z57" s="225">
        <f>投入係数!Z57*手順⑤!Z$123</f>
        <v>0</v>
      </c>
      <c r="AA57" s="225">
        <f>投入係数!AA57*手順⑤!AA$123</f>
        <v>0</v>
      </c>
      <c r="AB57" s="225">
        <f>投入係数!AB57*手順⑤!AB$123</f>
        <v>0</v>
      </c>
      <c r="AC57" s="225">
        <f>投入係数!AC57*手順⑤!AC$123</f>
        <v>0</v>
      </c>
      <c r="AD57" s="225">
        <f>投入係数!AD57*手順⑤!AD$123</f>
        <v>0</v>
      </c>
      <c r="AE57" s="225">
        <f>投入係数!AE57*手順⑤!AE$123</f>
        <v>0</v>
      </c>
      <c r="AF57" s="225">
        <f>投入係数!AF57*手順⑤!AF$123</f>
        <v>0</v>
      </c>
      <c r="AG57" s="225">
        <f>投入係数!AG57*手順⑤!AG$123</f>
        <v>0</v>
      </c>
      <c r="AH57" s="225">
        <f>投入係数!AH57*手順⑤!AH$123</f>
        <v>0</v>
      </c>
      <c r="AI57" s="225">
        <f>投入係数!AI57*手順⑤!AI$123</f>
        <v>0</v>
      </c>
      <c r="AJ57" s="225">
        <f>投入係数!AJ57*手順⑤!AJ$123</f>
        <v>0</v>
      </c>
      <c r="AK57" s="225">
        <f>投入係数!AK57*手順⑤!AK$123</f>
        <v>0</v>
      </c>
      <c r="AL57" s="225">
        <f>投入係数!AL57*手順⑤!AL$123</f>
        <v>0</v>
      </c>
      <c r="AM57" s="225">
        <f>投入係数!AM57*手順⑤!AM$123</f>
        <v>0</v>
      </c>
      <c r="AN57" s="225">
        <f>投入係数!AN57*手順⑤!AN$123</f>
        <v>0</v>
      </c>
      <c r="AO57" s="225">
        <f>投入係数!AO57*手順⑤!AO$123</f>
        <v>0</v>
      </c>
      <c r="AP57" s="225">
        <f>投入係数!AP57*手順⑤!AP$123</f>
        <v>0</v>
      </c>
      <c r="AQ57" s="225">
        <f>投入係数!AQ57*手順⑤!AQ$123</f>
        <v>0</v>
      </c>
      <c r="AR57" s="225">
        <f>投入係数!AR57*手順⑤!AR$123</f>
        <v>0</v>
      </c>
      <c r="AS57" s="225">
        <f>投入係数!AS57*手順⑤!AS$123</f>
        <v>0</v>
      </c>
      <c r="AT57" s="225">
        <f>投入係数!AT57*手順⑤!AT$123</f>
        <v>0</v>
      </c>
      <c r="AU57" s="225">
        <f>投入係数!AU57*手順⑤!AU$123</f>
        <v>0</v>
      </c>
      <c r="AV57" s="225">
        <f>投入係数!AV57*手順⑤!AV$123</f>
        <v>0</v>
      </c>
      <c r="AW57" s="225">
        <f>投入係数!AW57*手順⑤!AW$123</f>
        <v>0</v>
      </c>
      <c r="AX57" s="225">
        <f>投入係数!AX57*手順⑤!AX$123</f>
        <v>0</v>
      </c>
      <c r="AY57" s="225">
        <f>投入係数!AY57*手順⑤!AY$123</f>
        <v>0</v>
      </c>
      <c r="AZ57" s="225">
        <f>投入係数!AZ57*手順⑤!AZ$123</f>
        <v>0</v>
      </c>
      <c r="BA57" s="225">
        <f>投入係数!BA57*手順⑤!BA$123</f>
        <v>0</v>
      </c>
      <c r="BB57" s="225">
        <f>投入係数!BB57*手順⑤!BB$123</f>
        <v>0</v>
      </c>
      <c r="BC57" s="225">
        <f>投入係数!BC57*手順⑤!BC$123</f>
        <v>0</v>
      </c>
      <c r="BD57" s="225">
        <f>投入係数!BD57*手順⑤!BD$123</f>
        <v>0</v>
      </c>
      <c r="BE57" s="225">
        <f>投入係数!BE57*手順⑤!BE$123</f>
        <v>0</v>
      </c>
      <c r="BF57" s="225">
        <f>投入係数!BF57*手順⑤!BF$123</f>
        <v>0</v>
      </c>
      <c r="BG57" s="225">
        <f>投入係数!BG57*手順⑤!BG$123</f>
        <v>0</v>
      </c>
      <c r="BH57" s="225">
        <f>投入係数!BH57*手順⑤!BH$123</f>
        <v>0</v>
      </c>
      <c r="BI57" s="225">
        <f>投入係数!BI57*手順⑤!BI$123</f>
        <v>0</v>
      </c>
      <c r="BJ57" s="225">
        <f>投入係数!BJ57*手順⑤!BJ$123</f>
        <v>0</v>
      </c>
      <c r="BK57" s="225">
        <f>投入係数!BK57*手順⑤!BK$123</f>
        <v>0</v>
      </c>
      <c r="BL57" s="225">
        <f>投入係数!BL57*手順⑤!BL$123</f>
        <v>0</v>
      </c>
      <c r="BM57" s="225">
        <f>投入係数!BM57*手順⑤!BM$123</f>
        <v>0</v>
      </c>
      <c r="BN57" s="225">
        <f>投入係数!BN57*手順⑤!BN$123</f>
        <v>0</v>
      </c>
      <c r="BO57" s="225">
        <f>投入係数!BO57*手順⑤!BO$123</f>
        <v>0</v>
      </c>
      <c r="BP57" s="225">
        <f>投入係数!BP57*手順⑤!BP$123</f>
        <v>0</v>
      </c>
      <c r="BQ57" s="225">
        <f>投入係数!BQ57*手順⑤!BQ$123</f>
        <v>0</v>
      </c>
      <c r="BR57" s="225">
        <f>投入係数!BR57*手順⑤!BR$123</f>
        <v>0</v>
      </c>
      <c r="BS57" s="225">
        <f>投入係数!BS57*手順⑤!BS$123</f>
        <v>0</v>
      </c>
      <c r="BT57" s="225">
        <f>投入係数!BT57*手順⑤!BT$123</f>
        <v>0</v>
      </c>
      <c r="BU57" s="225">
        <f>投入係数!BU57*手順⑤!BU$123</f>
        <v>0</v>
      </c>
      <c r="BV57" s="225">
        <f>投入係数!BV57*手順⑤!BV$123</f>
        <v>0</v>
      </c>
      <c r="BW57" s="225">
        <f>投入係数!BW57*手順⑤!BW$123</f>
        <v>0</v>
      </c>
      <c r="BX57" s="225">
        <f>投入係数!BX57*手順⑤!BX$123</f>
        <v>0</v>
      </c>
      <c r="BY57" s="225">
        <f>投入係数!BY57*手順⑤!BY$123</f>
        <v>0</v>
      </c>
      <c r="BZ57" s="225">
        <f>投入係数!BZ57*手順⑤!BZ$123</f>
        <v>0</v>
      </c>
      <c r="CA57" s="225">
        <f>投入係数!CA57*手順⑤!CA$123</f>
        <v>0</v>
      </c>
      <c r="CB57" s="225">
        <f>投入係数!CB57*手順⑤!CB$123</f>
        <v>0</v>
      </c>
      <c r="CC57" s="225">
        <f>投入係数!CC57*手順⑤!CC$123</f>
        <v>0</v>
      </c>
      <c r="CD57" s="225">
        <f>投入係数!CD57*手順⑤!CD$123</f>
        <v>0</v>
      </c>
      <c r="CE57" s="225">
        <f>投入係数!CE57*手順⑤!CE$123</f>
        <v>0</v>
      </c>
      <c r="CF57" s="225">
        <f>投入係数!CF57*手順⑤!CF$123</f>
        <v>0</v>
      </c>
      <c r="CG57" s="225">
        <f>投入係数!CG57*手順⑤!CG$123</f>
        <v>0</v>
      </c>
      <c r="CH57" s="225">
        <f>投入係数!CH57*手順⑤!CH$123</f>
        <v>0</v>
      </c>
      <c r="CI57" s="225">
        <f>投入係数!CI57*手順⑤!CI$123</f>
        <v>0</v>
      </c>
      <c r="CJ57" s="225">
        <f>投入係数!CJ57*手順⑤!CJ$123</f>
        <v>0</v>
      </c>
      <c r="CK57" s="225">
        <f>投入係数!CK57*手順⑤!CK$123</f>
        <v>0</v>
      </c>
      <c r="CL57" s="225">
        <f>投入係数!CL57*手順⑤!CL$123</f>
        <v>0</v>
      </c>
      <c r="CM57" s="225">
        <f>投入係数!CM57*手順⑤!CM$123</f>
        <v>0</v>
      </c>
      <c r="CN57" s="225">
        <f>投入係数!CN57*手順⑤!CN$123</f>
        <v>0</v>
      </c>
      <c r="CO57" s="225">
        <f>投入係数!CO57*手順⑤!CO$123</f>
        <v>0</v>
      </c>
      <c r="CP57" s="225">
        <f>投入係数!CP57*手順⑤!CP$123</f>
        <v>0</v>
      </c>
      <c r="CQ57" s="225">
        <f>投入係数!CQ57*手順⑤!CQ$123</f>
        <v>0</v>
      </c>
      <c r="CR57" s="225">
        <f>投入係数!CR57*手順⑤!CR$123</f>
        <v>0</v>
      </c>
      <c r="CS57" s="225">
        <f>投入係数!CS57*手順⑤!CS$123</f>
        <v>0</v>
      </c>
      <c r="CT57" s="225">
        <f>投入係数!CT57*手順⑤!CT$123</f>
        <v>0</v>
      </c>
      <c r="CU57" s="225">
        <f>投入係数!CU57*手順⑤!CU$123</f>
        <v>0</v>
      </c>
      <c r="CV57" s="225">
        <f>投入係数!CV57*手順⑤!CV$123</f>
        <v>0</v>
      </c>
      <c r="CW57" s="225">
        <f>投入係数!CW57*手順⑤!CW$123</f>
        <v>0</v>
      </c>
      <c r="CX57" s="225">
        <f>投入係数!CX57*手順⑤!CX$123</f>
        <v>0</v>
      </c>
      <c r="CY57" s="225">
        <f>投入係数!CY57*手順⑤!CY$123</f>
        <v>0</v>
      </c>
      <c r="CZ57" s="225">
        <f>投入係数!CZ57*手順⑤!CZ$123</f>
        <v>0</v>
      </c>
      <c r="DA57" s="225">
        <f>投入係数!DA57*手順⑤!DA$123</f>
        <v>0</v>
      </c>
      <c r="DB57" s="225">
        <f>投入係数!DB57*手順⑤!DB$123</f>
        <v>0</v>
      </c>
      <c r="DC57" s="225">
        <f>投入係数!DC57*手順⑤!DC$123</f>
        <v>0</v>
      </c>
      <c r="DD57" s="225">
        <f>投入係数!DD57*手順⑤!DD$123</f>
        <v>0</v>
      </c>
      <c r="DE57" s="225">
        <f>投入係数!DE57*手順⑤!DE$123</f>
        <v>0</v>
      </c>
      <c r="DF57" s="225">
        <f>投入係数!DF57*手順⑤!DF$123</f>
        <v>0</v>
      </c>
      <c r="DG57" s="225">
        <f>投入係数!DG57*手順⑤!DG$123</f>
        <v>0</v>
      </c>
      <c r="DH57" s="175">
        <f t="shared" si="1"/>
        <v>0</v>
      </c>
    </row>
    <row r="58" spans="2:112" ht="12" customHeight="1">
      <c r="B58" s="70" t="s">
        <v>531</v>
      </c>
      <c r="C58" s="252" t="s">
        <v>746</v>
      </c>
      <c r="D58" s="225">
        <f>投入係数!D58*手順⑤!D$123</f>
        <v>0</v>
      </c>
      <c r="E58" s="225">
        <f>投入係数!E58*手順⑤!E$123</f>
        <v>0</v>
      </c>
      <c r="F58" s="225">
        <f>投入係数!F58*手順⑤!F$123</f>
        <v>0</v>
      </c>
      <c r="G58" s="225">
        <f>投入係数!G58*手順⑤!G$123</f>
        <v>0</v>
      </c>
      <c r="H58" s="225">
        <f>投入係数!H58*手順⑤!H$123</f>
        <v>0</v>
      </c>
      <c r="I58" s="225">
        <f>投入係数!I58*手順⑤!I$123</f>
        <v>0</v>
      </c>
      <c r="J58" s="225">
        <f>投入係数!J58*手順⑤!J$123</f>
        <v>0</v>
      </c>
      <c r="K58" s="225">
        <f>投入係数!K58*手順⑤!K$123</f>
        <v>0</v>
      </c>
      <c r="L58" s="225">
        <f>投入係数!L58*手順⑤!L$123</f>
        <v>0</v>
      </c>
      <c r="M58" s="225">
        <f>投入係数!M58*手順⑤!M$123</f>
        <v>0</v>
      </c>
      <c r="N58" s="225">
        <f>投入係数!N58*手順⑤!N$123</f>
        <v>0</v>
      </c>
      <c r="O58" s="225">
        <f>投入係数!O58*手順⑤!O$123</f>
        <v>0</v>
      </c>
      <c r="P58" s="225">
        <f>投入係数!P58*手順⑤!P$123</f>
        <v>0</v>
      </c>
      <c r="Q58" s="225">
        <f>投入係数!Q58*手順⑤!Q$123</f>
        <v>0</v>
      </c>
      <c r="R58" s="225">
        <f>投入係数!R58*手順⑤!R$123</f>
        <v>0</v>
      </c>
      <c r="S58" s="225">
        <f>投入係数!S58*手順⑤!S$123</f>
        <v>0</v>
      </c>
      <c r="T58" s="225">
        <f>投入係数!T58*手順⑤!T$123</f>
        <v>0</v>
      </c>
      <c r="U58" s="225">
        <f>投入係数!U58*手順⑤!U$123</f>
        <v>0</v>
      </c>
      <c r="V58" s="225">
        <f>投入係数!V58*手順⑤!V$123</f>
        <v>0</v>
      </c>
      <c r="W58" s="225">
        <f>投入係数!W58*手順⑤!W$123</f>
        <v>0</v>
      </c>
      <c r="X58" s="225">
        <f>投入係数!X58*手順⑤!X$123</f>
        <v>0</v>
      </c>
      <c r="Y58" s="225">
        <f>投入係数!Y58*手順⑤!Y$123</f>
        <v>0</v>
      </c>
      <c r="Z58" s="225">
        <f>投入係数!Z58*手順⑤!Z$123</f>
        <v>0</v>
      </c>
      <c r="AA58" s="225">
        <f>投入係数!AA58*手順⑤!AA$123</f>
        <v>0</v>
      </c>
      <c r="AB58" s="225">
        <f>投入係数!AB58*手順⑤!AB$123</f>
        <v>0</v>
      </c>
      <c r="AC58" s="225">
        <f>投入係数!AC58*手順⑤!AC$123</f>
        <v>0</v>
      </c>
      <c r="AD58" s="225">
        <f>投入係数!AD58*手順⑤!AD$123</f>
        <v>0</v>
      </c>
      <c r="AE58" s="225">
        <f>投入係数!AE58*手順⑤!AE$123</f>
        <v>0</v>
      </c>
      <c r="AF58" s="225">
        <f>投入係数!AF58*手順⑤!AF$123</f>
        <v>0</v>
      </c>
      <c r="AG58" s="225">
        <f>投入係数!AG58*手順⑤!AG$123</f>
        <v>0</v>
      </c>
      <c r="AH58" s="225">
        <f>投入係数!AH58*手順⑤!AH$123</f>
        <v>0</v>
      </c>
      <c r="AI58" s="225">
        <f>投入係数!AI58*手順⑤!AI$123</f>
        <v>0</v>
      </c>
      <c r="AJ58" s="225">
        <f>投入係数!AJ58*手順⑤!AJ$123</f>
        <v>0</v>
      </c>
      <c r="AK58" s="225">
        <f>投入係数!AK58*手順⑤!AK$123</f>
        <v>0</v>
      </c>
      <c r="AL58" s="225">
        <f>投入係数!AL58*手順⑤!AL$123</f>
        <v>0</v>
      </c>
      <c r="AM58" s="225">
        <f>投入係数!AM58*手順⑤!AM$123</f>
        <v>0</v>
      </c>
      <c r="AN58" s="225">
        <f>投入係数!AN58*手順⑤!AN$123</f>
        <v>0</v>
      </c>
      <c r="AO58" s="225">
        <f>投入係数!AO58*手順⑤!AO$123</f>
        <v>0</v>
      </c>
      <c r="AP58" s="225">
        <f>投入係数!AP58*手順⑤!AP$123</f>
        <v>0</v>
      </c>
      <c r="AQ58" s="225">
        <f>投入係数!AQ58*手順⑤!AQ$123</f>
        <v>0</v>
      </c>
      <c r="AR58" s="225">
        <f>投入係数!AR58*手順⑤!AR$123</f>
        <v>0</v>
      </c>
      <c r="AS58" s="225">
        <f>投入係数!AS58*手順⑤!AS$123</f>
        <v>0</v>
      </c>
      <c r="AT58" s="225">
        <f>投入係数!AT58*手順⑤!AT$123</f>
        <v>0</v>
      </c>
      <c r="AU58" s="225">
        <f>投入係数!AU58*手順⑤!AU$123</f>
        <v>0</v>
      </c>
      <c r="AV58" s="225">
        <f>投入係数!AV58*手順⑤!AV$123</f>
        <v>0</v>
      </c>
      <c r="AW58" s="225">
        <f>投入係数!AW58*手順⑤!AW$123</f>
        <v>0</v>
      </c>
      <c r="AX58" s="225">
        <f>投入係数!AX58*手順⑤!AX$123</f>
        <v>0</v>
      </c>
      <c r="AY58" s="225">
        <f>投入係数!AY58*手順⑤!AY$123</f>
        <v>0</v>
      </c>
      <c r="AZ58" s="225">
        <f>投入係数!AZ58*手順⑤!AZ$123</f>
        <v>0</v>
      </c>
      <c r="BA58" s="225">
        <f>投入係数!BA58*手順⑤!BA$123</f>
        <v>0</v>
      </c>
      <c r="BB58" s="225">
        <f>投入係数!BB58*手順⑤!BB$123</f>
        <v>0</v>
      </c>
      <c r="BC58" s="225">
        <f>投入係数!BC58*手順⑤!BC$123</f>
        <v>0</v>
      </c>
      <c r="BD58" s="225">
        <f>投入係数!BD58*手順⑤!BD$123</f>
        <v>0</v>
      </c>
      <c r="BE58" s="225">
        <f>投入係数!BE58*手順⑤!BE$123</f>
        <v>0</v>
      </c>
      <c r="BF58" s="225">
        <f>投入係数!BF58*手順⑤!BF$123</f>
        <v>0</v>
      </c>
      <c r="BG58" s="225">
        <f>投入係数!BG58*手順⑤!BG$123</f>
        <v>0</v>
      </c>
      <c r="BH58" s="225">
        <f>投入係数!BH58*手順⑤!BH$123</f>
        <v>0</v>
      </c>
      <c r="BI58" s="225">
        <f>投入係数!BI58*手順⑤!BI$123</f>
        <v>0</v>
      </c>
      <c r="BJ58" s="225">
        <f>投入係数!BJ58*手順⑤!BJ$123</f>
        <v>0</v>
      </c>
      <c r="BK58" s="225">
        <f>投入係数!BK58*手順⑤!BK$123</f>
        <v>0</v>
      </c>
      <c r="BL58" s="225">
        <f>投入係数!BL58*手順⑤!BL$123</f>
        <v>0</v>
      </c>
      <c r="BM58" s="225">
        <f>投入係数!BM58*手順⑤!BM$123</f>
        <v>0</v>
      </c>
      <c r="BN58" s="225">
        <f>投入係数!BN58*手順⑤!BN$123</f>
        <v>0</v>
      </c>
      <c r="BO58" s="225">
        <f>投入係数!BO58*手順⑤!BO$123</f>
        <v>0</v>
      </c>
      <c r="BP58" s="225">
        <f>投入係数!BP58*手順⑤!BP$123</f>
        <v>0</v>
      </c>
      <c r="BQ58" s="225">
        <f>投入係数!BQ58*手順⑤!BQ$123</f>
        <v>0</v>
      </c>
      <c r="BR58" s="225">
        <f>投入係数!BR58*手順⑤!BR$123</f>
        <v>0</v>
      </c>
      <c r="BS58" s="225">
        <f>投入係数!BS58*手順⑤!BS$123</f>
        <v>0</v>
      </c>
      <c r="BT58" s="225">
        <f>投入係数!BT58*手順⑤!BT$123</f>
        <v>0</v>
      </c>
      <c r="BU58" s="225">
        <f>投入係数!BU58*手順⑤!BU$123</f>
        <v>0</v>
      </c>
      <c r="BV58" s="225">
        <f>投入係数!BV58*手順⑤!BV$123</f>
        <v>0</v>
      </c>
      <c r="BW58" s="225">
        <f>投入係数!BW58*手順⑤!BW$123</f>
        <v>0</v>
      </c>
      <c r="BX58" s="225">
        <f>投入係数!BX58*手順⑤!BX$123</f>
        <v>0</v>
      </c>
      <c r="BY58" s="225">
        <f>投入係数!BY58*手順⑤!BY$123</f>
        <v>0</v>
      </c>
      <c r="BZ58" s="225">
        <f>投入係数!BZ58*手順⑤!BZ$123</f>
        <v>0</v>
      </c>
      <c r="CA58" s="225">
        <f>投入係数!CA58*手順⑤!CA$123</f>
        <v>0</v>
      </c>
      <c r="CB58" s="225">
        <f>投入係数!CB58*手順⑤!CB$123</f>
        <v>0</v>
      </c>
      <c r="CC58" s="225">
        <f>投入係数!CC58*手順⑤!CC$123</f>
        <v>0</v>
      </c>
      <c r="CD58" s="225">
        <f>投入係数!CD58*手順⑤!CD$123</f>
        <v>0</v>
      </c>
      <c r="CE58" s="225">
        <f>投入係数!CE58*手順⑤!CE$123</f>
        <v>0</v>
      </c>
      <c r="CF58" s="225">
        <f>投入係数!CF58*手順⑤!CF$123</f>
        <v>0</v>
      </c>
      <c r="CG58" s="225">
        <f>投入係数!CG58*手順⑤!CG$123</f>
        <v>0</v>
      </c>
      <c r="CH58" s="225">
        <f>投入係数!CH58*手順⑤!CH$123</f>
        <v>0</v>
      </c>
      <c r="CI58" s="225">
        <f>投入係数!CI58*手順⑤!CI$123</f>
        <v>0</v>
      </c>
      <c r="CJ58" s="225">
        <f>投入係数!CJ58*手順⑤!CJ$123</f>
        <v>0</v>
      </c>
      <c r="CK58" s="225">
        <f>投入係数!CK58*手順⑤!CK$123</f>
        <v>0</v>
      </c>
      <c r="CL58" s="225">
        <f>投入係数!CL58*手順⑤!CL$123</f>
        <v>0</v>
      </c>
      <c r="CM58" s="225">
        <f>投入係数!CM58*手順⑤!CM$123</f>
        <v>0</v>
      </c>
      <c r="CN58" s="225">
        <f>投入係数!CN58*手順⑤!CN$123</f>
        <v>0</v>
      </c>
      <c r="CO58" s="225">
        <f>投入係数!CO58*手順⑤!CO$123</f>
        <v>0</v>
      </c>
      <c r="CP58" s="225">
        <f>投入係数!CP58*手順⑤!CP$123</f>
        <v>0</v>
      </c>
      <c r="CQ58" s="225">
        <f>投入係数!CQ58*手順⑤!CQ$123</f>
        <v>0</v>
      </c>
      <c r="CR58" s="225">
        <f>投入係数!CR58*手順⑤!CR$123</f>
        <v>0</v>
      </c>
      <c r="CS58" s="225">
        <f>投入係数!CS58*手順⑤!CS$123</f>
        <v>0</v>
      </c>
      <c r="CT58" s="225">
        <f>投入係数!CT58*手順⑤!CT$123</f>
        <v>0</v>
      </c>
      <c r="CU58" s="225">
        <f>投入係数!CU58*手順⑤!CU$123</f>
        <v>0</v>
      </c>
      <c r="CV58" s="225">
        <f>投入係数!CV58*手順⑤!CV$123</f>
        <v>0</v>
      </c>
      <c r="CW58" s="225">
        <f>投入係数!CW58*手順⑤!CW$123</f>
        <v>0</v>
      </c>
      <c r="CX58" s="225">
        <f>投入係数!CX58*手順⑤!CX$123</f>
        <v>0</v>
      </c>
      <c r="CY58" s="225">
        <f>投入係数!CY58*手順⑤!CY$123</f>
        <v>0</v>
      </c>
      <c r="CZ58" s="225">
        <f>投入係数!CZ58*手順⑤!CZ$123</f>
        <v>0</v>
      </c>
      <c r="DA58" s="225">
        <f>投入係数!DA58*手順⑤!DA$123</f>
        <v>0</v>
      </c>
      <c r="DB58" s="225">
        <f>投入係数!DB58*手順⑤!DB$123</f>
        <v>0</v>
      </c>
      <c r="DC58" s="225">
        <f>投入係数!DC58*手順⑤!DC$123</f>
        <v>0</v>
      </c>
      <c r="DD58" s="225">
        <f>投入係数!DD58*手順⑤!DD$123</f>
        <v>0</v>
      </c>
      <c r="DE58" s="225">
        <f>投入係数!DE58*手順⑤!DE$123</f>
        <v>0</v>
      </c>
      <c r="DF58" s="225">
        <f>投入係数!DF58*手順⑤!DF$123</f>
        <v>0</v>
      </c>
      <c r="DG58" s="225">
        <f>投入係数!DG58*手順⑤!DG$123</f>
        <v>0</v>
      </c>
      <c r="DH58" s="175">
        <f t="shared" si="1"/>
        <v>0</v>
      </c>
    </row>
    <row r="59" spans="2:112" ht="12" customHeight="1">
      <c r="B59" s="70" t="s">
        <v>532</v>
      </c>
      <c r="C59" s="252" t="s">
        <v>648</v>
      </c>
      <c r="D59" s="225">
        <f>投入係数!D59*手順⑤!D$123</f>
        <v>0</v>
      </c>
      <c r="E59" s="225">
        <f>投入係数!E59*手順⑤!E$123</f>
        <v>0</v>
      </c>
      <c r="F59" s="225">
        <f>投入係数!F59*手順⑤!F$123</f>
        <v>0</v>
      </c>
      <c r="G59" s="225">
        <f>投入係数!G59*手順⑤!G$123</f>
        <v>0</v>
      </c>
      <c r="H59" s="225">
        <f>投入係数!H59*手順⑤!H$123</f>
        <v>0</v>
      </c>
      <c r="I59" s="225">
        <f>投入係数!I59*手順⑤!I$123</f>
        <v>0</v>
      </c>
      <c r="J59" s="225">
        <f>投入係数!J59*手順⑤!J$123</f>
        <v>0</v>
      </c>
      <c r="K59" s="225">
        <f>投入係数!K59*手順⑤!K$123</f>
        <v>0</v>
      </c>
      <c r="L59" s="225">
        <f>投入係数!L59*手順⑤!L$123</f>
        <v>0</v>
      </c>
      <c r="M59" s="225">
        <f>投入係数!M59*手順⑤!M$123</f>
        <v>0</v>
      </c>
      <c r="N59" s="225">
        <f>投入係数!N59*手順⑤!N$123</f>
        <v>0</v>
      </c>
      <c r="O59" s="225">
        <f>投入係数!O59*手順⑤!O$123</f>
        <v>0</v>
      </c>
      <c r="P59" s="225">
        <f>投入係数!P59*手順⑤!P$123</f>
        <v>0</v>
      </c>
      <c r="Q59" s="225">
        <f>投入係数!Q59*手順⑤!Q$123</f>
        <v>0</v>
      </c>
      <c r="R59" s="225">
        <f>投入係数!R59*手順⑤!R$123</f>
        <v>0</v>
      </c>
      <c r="S59" s="225">
        <f>投入係数!S59*手順⑤!S$123</f>
        <v>0</v>
      </c>
      <c r="T59" s="225">
        <f>投入係数!T59*手順⑤!T$123</f>
        <v>0</v>
      </c>
      <c r="U59" s="225">
        <f>投入係数!U59*手順⑤!U$123</f>
        <v>0</v>
      </c>
      <c r="V59" s="225">
        <f>投入係数!V59*手順⑤!V$123</f>
        <v>0</v>
      </c>
      <c r="W59" s="225">
        <f>投入係数!W59*手順⑤!W$123</f>
        <v>0</v>
      </c>
      <c r="X59" s="225">
        <f>投入係数!X59*手順⑤!X$123</f>
        <v>0</v>
      </c>
      <c r="Y59" s="225">
        <f>投入係数!Y59*手順⑤!Y$123</f>
        <v>0</v>
      </c>
      <c r="Z59" s="225">
        <f>投入係数!Z59*手順⑤!Z$123</f>
        <v>0</v>
      </c>
      <c r="AA59" s="225">
        <f>投入係数!AA59*手順⑤!AA$123</f>
        <v>0</v>
      </c>
      <c r="AB59" s="225">
        <f>投入係数!AB59*手順⑤!AB$123</f>
        <v>0</v>
      </c>
      <c r="AC59" s="225">
        <f>投入係数!AC59*手順⑤!AC$123</f>
        <v>0</v>
      </c>
      <c r="AD59" s="225">
        <f>投入係数!AD59*手順⑤!AD$123</f>
        <v>0</v>
      </c>
      <c r="AE59" s="225">
        <f>投入係数!AE59*手順⑤!AE$123</f>
        <v>0</v>
      </c>
      <c r="AF59" s="225">
        <f>投入係数!AF59*手順⑤!AF$123</f>
        <v>0</v>
      </c>
      <c r="AG59" s="225">
        <f>投入係数!AG59*手順⑤!AG$123</f>
        <v>0</v>
      </c>
      <c r="AH59" s="225">
        <f>投入係数!AH59*手順⑤!AH$123</f>
        <v>0</v>
      </c>
      <c r="AI59" s="225">
        <f>投入係数!AI59*手順⑤!AI$123</f>
        <v>0</v>
      </c>
      <c r="AJ59" s="225">
        <f>投入係数!AJ59*手順⑤!AJ$123</f>
        <v>0</v>
      </c>
      <c r="AK59" s="225">
        <f>投入係数!AK59*手順⑤!AK$123</f>
        <v>0</v>
      </c>
      <c r="AL59" s="225">
        <f>投入係数!AL59*手順⑤!AL$123</f>
        <v>0</v>
      </c>
      <c r="AM59" s="225">
        <f>投入係数!AM59*手順⑤!AM$123</f>
        <v>0</v>
      </c>
      <c r="AN59" s="225">
        <f>投入係数!AN59*手順⑤!AN$123</f>
        <v>0</v>
      </c>
      <c r="AO59" s="225">
        <f>投入係数!AO59*手順⑤!AO$123</f>
        <v>0</v>
      </c>
      <c r="AP59" s="225">
        <f>投入係数!AP59*手順⑤!AP$123</f>
        <v>0</v>
      </c>
      <c r="AQ59" s="225">
        <f>投入係数!AQ59*手順⑤!AQ$123</f>
        <v>0</v>
      </c>
      <c r="AR59" s="225">
        <f>投入係数!AR59*手順⑤!AR$123</f>
        <v>0</v>
      </c>
      <c r="AS59" s="225">
        <f>投入係数!AS59*手順⑤!AS$123</f>
        <v>0</v>
      </c>
      <c r="AT59" s="225">
        <f>投入係数!AT59*手順⑤!AT$123</f>
        <v>0</v>
      </c>
      <c r="AU59" s="225">
        <f>投入係数!AU59*手順⑤!AU$123</f>
        <v>0</v>
      </c>
      <c r="AV59" s="225">
        <f>投入係数!AV59*手順⑤!AV$123</f>
        <v>0</v>
      </c>
      <c r="AW59" s="225">
        <f>投入係数!AW59*手順⑤!AW$123</f>
        <v>0</v>
      </c>
      <c r="AX59" s="225">
        <f>投入係数!AX59*手順⑤!AX$123</f>
        <v>0</v>
      </c>
      <c r="AY59" s="225">
        <f>投入係数!AY59*手順⑤!AY$123</f>
        <v>0</v>
      </c>
      <c r="AZ59" s="225">
        <f>投入係数!AZ59*手順⑤!AZ$123</f>
        <v>0</v>
      </c>
      <c r="BA59" s="225">
        <f>投入係数!BA59*手順⑤!BA$123</f>
        <v>0</v>
      </c>
      <c r="BB59" s="225">
        <f>投入係数!BB59*手順⑤!BB$123</f>
        <v>0</v>
      </c>
      <c r="BC59" s="225">
        <f>投入係数!BC59*手順⑤!BC$123</f>
        <v>0</v>
      </c>
      <c r="BD59" s="225">
        <f>投入係数!BD59*手順⑤!BD$123</f>
        <v>0</v>
      </c>
      <c r="BE59" s="225">
        <f>投入係数!BE59*手順⑤!BE$123</f>
        <v>0</v>
      </c>
      <c r="BF59" s="225">
        <f>投入係数!BF59*手順⑤!BF$123</f>
        <v>0</v>
      </c>
      <c r="BG59" s="225">
        <f>投入係数!BG59*手順⑤!BG$123</f>
        <v>0</v>
      </c>
      <c r="BH59" s="225">
        <f>投入係数!BH59*手順⑤!BH$123</f>
        <v>0</v>
      </c>
      <c r="BI59" s="225">
        <f>投入係数!BI59*手順⑤!BI$123</f>
        <v>0</v>
      </c>
      <c r="BJ59" s="225">
        <f>投入係数!BJ59*手順⑤!BJ$123</f>
        <v>0</v>
      </c>
      <c r="BK59" s="225">
        <f>投入係数!BK59*手順⑤!BK$123</f>
        <v>0</v>
      </c>
      <c r="BL59" s="225">
        <f>投入係数!BL59*手順⑤!BL$123</f>
        <v>0</v>
      </c>
      <c r="BM59" s="225">
        <f>投入係数!BM59*手順⑤!BM$123</f>
        <v>0</v>
      </c>
      <c r="BN59" s="225">
        <f>投入係数!BN59*手順⑤!BN$123</f>
        <v>0</v>
      </c>
      <c r="BO59" s="225">
        <f>投入係数!BO59*手順⑤!BO$123</f>
        <v>0</v>
      </c>
      <c r="BP59" s="225">
        <f>投入係数!BP59*手順⑤!BP$123</f>
        <v>0</v>
      </c>
      <c r="BQ59" s="225">
        <f>投入係数!BQ59*手順⑤!BQ$123</f>
        <v>0</v>
      </c>
      <c r="BR59" s="225">
        <f>投入係数!BR59*手順⑤!BR$123</f>
        <v>0</v>
      </c>
      <c r="BS59" s="225">
        <f>投入係数!BS59*手順⑤!BS$123</f>
        <v>0</v>
      </c>
      <c r="BT59" s="225">
        <f>投入係数!BT59*手順⑤!BT$123</f>
        <v>0</v>
      </c>
      <c r="BU59" s="225">
        <f>投入係数!BU59*手順⑤!BU$123</f>
        <v>0</v>
      </c>
      <c r="BV59" s="225">
        <f>投入係数!BV59*手順⑤!BV$123</f>
        <v>0</v>
      </c>
      <c r="BW59" s="225">
        <f>投入係数!BW59*手順⑤!BW$123</f>
        <v>0</v>
      </c>
      <c r="BX59" s="225">
        <f>投入係数!BX59*手順⑤!BX$123</f>
        <v>0</v>
      </c>
      <c r="BY59" s="225">
        <f>投入係数!BY59*手順⑤!BY$123</f>
        <v>0</v>
      </c>
      <c r="BZ59" s="225">
        <f>投入係数!BZ59*手順⑤!BZ$123</f>
        <v>0</v>
      </c>
      <c r="CA59" s="225">
        <f>投入係数!CA59*手順⑤!CA$123</f>
        <v>0</v>
      </c>
      <c r="CB59" s="225">
        <f>投入係数!CB59*手順⑤!CB$123</f>
        <v>0</v>
      </c>
      <c r="CC59" s="225">
        <f>投入係数!CC59*手順⑤!CC$123</f>
        <v>0</v>
      </c>
      <c r="CD59" s="225">
        <f>投入係数!CD59*手順⑤!CD$123</f>
        <v>0</v>
      </c>
      <c r="CE59" s="225">
        <f>投入係数!CE59*手順⑤!CE$123</f>
        <v>0</v>
      </c>
      <c r="CF59" s="225">
        <f>投入係数!CF59*手順⑤!CF$123</f>
        <v>0</v>
      </c>
      <c r="CG59" s="225">
        <f>投入係数!CG59*手順⑤!CG$123</f>
        <v>0</v>
      </c>
      <c r="CH59" s="225">
        <f>投入係数!CH59*手順⑤!CH$123</f>
        <v>0</v>
      </c>
      <c r="CI59" s="225">
        <f>投入係数!CI59*手順⑤!CI$123</f>
        <v>0</v>
      </c>
      <c r="CJ59" s="225">
        <f>投入係数!CJ59*手順⑤!CJ$123</f>
        <v>0</v>
      </c>
      <c r="CK59" s="225">
        <f>投入係数!CK59*手順⑤!CK$123</f>
        <v>0</v>
      </c>
      <c r="CL59" s="225">
        <f>投入係数!CL59*手順⑤!CL$123</f>
        <v>0</v>
      </c>
      <c r="CM59" s="225">
        <f>投入係数!CM59*手順⑤!CM$123</f>
        <v>0</v>
      </c>
      <c r="CN59" s="225">
        <f>投入係数!CN59*手順⑤!CN$123</f>
        <v>0</v>
      </c>
      <c r="CO59" s="225">
        <f>投入係数!CO59*手順⑤!CO$123</f>
        <v>0</v>
      </c>
      <c r="CP59" s="225">
        <f>投入係数!CP59*手順⑤!CP$123</f>
        <v>0</v>
      </c>
      <c r="CQ59" s="225">
        <f>投入係数!CQ59*手順⑤!CQ$123</f>
        <v>0</v>
      </c>
      <c r="CR59" s="225">
        <f>投入係数!CR59*手順⑤!CR$123</f>
        <v>0</v>
      </c>
      <c r="CS59" s="225">
        <f>投入係数!CS59*手順⑤!CS$123</f>
        <v>0</v>
      </c>
      <c r="CT59" s="225">
        <f>投入係数!CT59*手順⑤!CT$123</f>
        <v>0</v>
      </c>
      <c r="CU59" s="225">
        <f>投入係数!CU59*手順⑤!CU$123</f>
        <v>0</v>
      </c>
      <c r="CV59" s="225">
        <f>投入係数!CV59*手順⑤!CV$123</f>
        <v>0</v>
      </c>
      <c r="CW59" s="225">
        <f>投入係数!CW59*手順⑤!CW$123</f>
        <v>0</v>
      </c>
      <c r="CX59" s="225">
        <f>投入係数!CX59*手順⑤!CX$123</f>
        <v>0</v>
      </c>
      <c r="CY59" s="225">
        <f>投入係数!CY59*手順⑤!CY$123</f>
        <v>0</v>
      </c>
      <c r="CZ59" s="225">
        <f>投入係数!CZ59*手順⑤!CZ$123</f>
        <v>0</v>
      </c>
      <c r="DA59" s="225">
        <f>投入係数!DA59*手順⑤!DA$123</f>
        <v>0</v>
      </c>
      <c r="DB59" s="225">
        <f>投入係数!DB59*手順⑤!DB$123</f>
        <v>0</v>
      </c>
      <c r="DC59" s="225">
        <f>投入係数!DC59*手順⑤!DC$123</f>
        <v>0</v>
      </c>
      <c r="DD59" s="225">
        <f>投入係数!DD59*手順⑤!DD$123</f>
        <v>0</v>
      </c>
      <c r="DE59" s="225">
        <f>投入係数!DE59*手順⑤!DE$123</f>
        <v>0</v>
      </c>
      <c r="DF59" s="225">
        <f>投入係数!DF59*手順⑤!DF$123</f>
        <v>0</v>
      </c>
      <c r="DG59" s="225">
        <f>投入係数!DG59*手順⑤!DG$123</f>
        <v>0</v>
      </c>
      <c r="DH59" s="175">
        <f t="shared" si="1"/>
        <v>0</v>
      </c>
    </row>
    <row r="60" spans="2:112" ht="12" customHeight="1">
      <c r="B60" s="70" t="s">
        <v>533</v>
      </c>
      <c r="C60" s="252" t="s">
        <v>649</v>
      </c>
      <c r="D60" s="225">
        <f>投入係数!D60*手順⑤!D$123</f>
        <v>0</v>
      </c>
      <c r="E60" s="225">
        <f>投入係数!E60*手順⑤!E$123</f>
        <v>0</v>
      </c>
      <c r="F60" s="225">
        <f>投入係数!F60*手順⑤!F$123</f>
        <v>0</v>
      </c>
      <c r="G60" s="225">
        <f>投入係数!G60*手順⑤!G$123</f>
        <v>0</v>
      </c>
      <c r="H60" s="225">
        <f>投入係数!H60*手順⑤!H$123</f>
        <v>0</v>
      </c>
      <c r="I60" s="225">
        <f>投入係数!I60*手順⑤!I$123</f>
        <v>0</v>
      </c>
      <c r="J60" s="225">
        <f>投入係数!J60*手順⑤!J$123</f>
        <v>0</v>
      </c>
      <c r="K60" s="225">
        <f>投入係数!K60*手順⑤!K$123</f>
        <v>0</v>
      </c>
      <c r="L60" s="225">
        <f>投入係数!L60*手順⑤!L$123</f>
        <v>0</v>
      </c>
      <c r="M60" s="225">
        <f>投入係数!M60*手順⑤!M$123</f>
        <v>0</v>
      </c>
      <c r="N60" s="225">
        <f>投入係数!N60*手順⑤!N$123</f>
        <v>0</v>
      </c>
      <c r="O60" s="225">
        <f>投入係数!O60*手順⑤!O$123</f>
        <v>0</v>
      </c>
      <c r="P60" s="225">
        <f>投入係数!P60*手順⑤!P$123</f>
        <v>0</v>
      </c>
      <c r="Q60" s="225">
        <f>投入係数!Q60*手順⑤!Q$123</f>
        <v>0</v>
      </c>
      <c r="R60" s="225">
        <f>投入係数!R60*手順⑤!R$123</f>
        <v>0</v>
      </c>
      <c r="S60" s="225">
        <f>投入係数!S60*手順⑤!S$123</f>
        <v>0</v>
      </c>
      <c r="T60" s="225">
        <f>投入係数!T60*手順⑤!T$123</f>
        <v>0</v>
      </c>
      <c r="U60" s="225">
        <f>投入係数!U60*手順⑤!U$123</f>
        <v>0</v>
      </c>
      <c r="V60" s="225">
        <f>投入係数!V60*手順⑤!V$123</f>
        <v>0</v>
      </c>
      <c r="W60" s="225">
        <f>投入係数!W60*手順⑤!W$123</f>
        <v>0</v>
      </c>
      <c r="X60" s="225">
        <f>投入係数!X60*手順⑤!X$123</f>
        <v>0</v>
      </c>
      <c r="Y60" s="225">
        <f>投入係数!Y60*手順⑤!Y$123</f>
        <v>0</v>
      </c>
      <c r="Z60" s="225">
        <f>投入係数!Z60*手順⑤!Z$123</f>
        <v>0</v>
      </c>
      <c r="AA60" s="225">
        <f>投入係数!AA60*手順⑤!AA$123</f>
        <v>0</v>
      </c>
      <c r="AB60" s="225">
        <f>投入係数!AB60*手順⑤!AB$123</f>
        <v>0</v>
      </c>
      <c r="AC60" s="225">
        <f>投入係数!AC60*手順⑤!AC$123</f>
        <v>0</v>
      </c>
      <c r="AD60" s="225">
        <f>投入係数!AD60*手順⑤!AD$123</f>
        <v>0</v>
      </c>
      <c r="AE60" s="225">
        <f>投入係数!AE60*手順⑤!AE$123</f>
        <v>0</v>
      </c>
      <c r="AF60" s="225">
        <f>投入係数!AF60*手順⑤!AF$123</f>
        <v>0</v>
      </c>
      <c r="AG60" s="225">
        <f>投入係数!AG60*手順⑤!AG$123</f>
        <v>0</v>
      </c>
      <c r="AH60" s="225">
        <f>投入係数!AH60*手順⑤!AH$123</f>
        <v>0</v>
      </c>
      <c r="AI60" s="225">
        <f>投入係数!AI60*手順⑤!AI$123</f>
        <v>0</v>
      </c>
      <c r="AJ60" s="225">
        <f>投入係数!AJ60*手順⑤!AJ$123</f>
        <v>0</v>
      </c>
      <c r="AK60" s="225">
        <f>投入係数!AK60*手順⑤!AK$123</f>
        <v>0</v>
      </c>
      <c r="AL60" s="225">
        <f>投入係数!AL60*手順⑤!AL$123</f>
        <v>0</v>
      </c>
      <c r="AM60" s="225">
        <f>投入係数!AM60*手順⑤!AM$123</f>
        <v>0</v>
      </c>
      <c r="AN60" s="225">
        <f>投入係数!AN60*手順⑤!AN$123</f>
        <v>0</v>
      </c>
      <c r="AO60" s="225">
        <f>投入係数!AO60*手順⑤!AO$123</f>
        <v>0</v>
      </c>
      <c r="AP60" s="225">
        <f>投入係数!AP60*手順⑤!AP$123</f>
        <v>0</v>
      </c>
      <c r="AQ60" s="225">
        <f>投入係数!AQ60*手順⑤!AQ$123</f>
        <v>0</v>
      </c>
      <c r="AR60" s="225">
        <f>投入係数!AR60*手順⑤!AR$123</f>
        <v>0</v>
      </c>
      <c r="AS60" s="225">
        <f>投入係数!AS60*手順⑤!AS$123</f>
        <v>0</v>
      </c>
      <c r="AT60" s="225">
        <f>投入係数!AT60*手順⑤!AT$123</f>
        <v>0</v>
      </c>
      <c r="AU60" s="225">
        <f>投入係数!AU60*手順⑤!AU$123</f>
        <v>0</v>
      </c>
      <c r="AV60" s="225">
        <f>投入係数!AV60*手順⑤!AV$123</f>
        <v>0</v>
      </c>
      <c r="AW60" s="225">
        <f>投入係数!AW60*手順⑤!AW$123</f>
        <v>0</v>
      </c>
      <c r="AX60" s="225">
        <f>投入係数!AX60*手順⑤!AX$123</f>
        <v>0</v>
      </c>
      <c r="AY60" s="225">
        <f>投入係数!AY60*手順⑤!AY$123</f>
        <v>0</v>
      </c>
      <c r="AZ60" s="225">
        <f>投入係数!AZ60*手順⑤!AZ$123</f>
        <v>0</v>
      </c>
      <c r="BA60" s="225">
        <f>投入係数!BA60*手順⑤!BA$123</f>
        <v>0</v>
      </c>
      <c r="BB60" s="225">
        <f>投入係数!BB60*手順⑤!BB$123</f>
        <v>0</v>
      </c>
      <c r="BC60" s="225">
        <f>投入係数!BC60*手順⑤!BC$123</f>
        <v>0</v>
      </c>
      <c r="BD60" s="225">
        <f>投入係数!BD60*手順⑤!BD$123</f>
        <v>0</v>
      </c>
      <c r="BE60" s="225">
        <f>投入係数!BE60*手順⑤!BE$123</f>
        <v>0</v>
      </c>
      <c r="BF60" s="225">
        <f>投入係数!BF60*手順⑤!BF$123</f>
        <v>0</v>
      </c>
      <c r="BG60" s="225">
        <f>投入係数!BG60*手順⑤!BG$123</f>
        <v>0</v>
      </c>
      <c r="BH60" s="225">
        <f>投入係数!BH60*手順⑤!BH$123</f>
        <v>0</v>
      </c>
      <c r="BI60" s="225">
        <f>投入係数!BI60*手順⑤!BI$123</f>
        <v>0</v>
      </c>
      <c r="BJ60" s="225">
        <f>投入係数!BJ60*手順⑤!BJ$123</f>
        <v>0</v>
      </c>
      <c r="BK60" s="225">
        <f>投入係数!BK60*手順⑤!BK$123</f>
        <v>0</v>
      </c>
      <c r="BL60" s="225">
        <f>投入係数!BL60*手順⑤!BL$123</f>
        <v>0</v>
      </c>
      <c r="BM60" s="225">
        <f>投入係数!BM60*手順⑤!BM$123</f>
        <v>0</v>
      </c>
      <c r="BN60" s="225">
        <f>投入係数!BN60*手順⑤!BN$123</f>
        <v>0</v>
      </c>
      <c r="BO60" s="225">
        <f>投入係数!BO60*手順⑤!BO$123</f>
        <v>0</v>
      </c>
      <c r="BP60" s="225">
        <f>投入係数!BP60*手順⑤!BP$123</f>
        <v>0</v>
      </c>
      <c r="BQ60" s="225">
        <f>投入係数!BQ60*手順⑤!BQ$123</f>
        <v>0</v>
      </c>
      <c r="BR60" s="225">
        <f>投入係数!BR60*手順⑤!BR$123</f>
        <v>0</v>
      </c>
      <c r="BS60" s="225">
        <f>投入係数!BS60*手順⑤!BS$123</f>
        <v>0</v>
      </c>
      <c r="BT60" s="225">
        <f>投入係数!BT60*手順⑤!BT$123</f>
        <v>0</v>
      </c>
      <c r="BU60" s="225">
        <f>投入係数!BU60*手順⑤!BU$123</f>
        <v>0</v>
      </c>
      <c r="BV60" s="225">
        <f>投入係数!BV60*手順⑤!BV$123</f>
        <v>0</v>
      </c>
      <c r="BW60" s="225">
        <f>投入係数!BW60*手順⑤!BW$123</f>
        <v>0</v>
      </c>
      <c r="BX60" s="225">
        <f>投入係数!BX60*手順⑤!BX$123</f>
        <v>0</v>
      </c>
      <c r="BY60" s="225">
        <f>投入係数!BY60*手順⑤!BY$123</f>
        <v>0</v>
      </c>
      <c r="BZ60" s="225">
        <f>投入係数!BZ60*手順⑤!BZ$123</f>
        <v>0</v>
      </c>
      <c r="CA60" s="225">
        <f>投入係数!CA60*手順⑤!CA$123</f>
        <v>0</v>
      </c>
      <c r="CB60" s="225">
        <f>投入係数!CB60*手順⑤!CB$123</f>
        <v>0</v>
      </c>
      <c r="CC60" s="225">
        <f>投入係数!CC60*手順⑤!CC$123</f>
        <v>0</v>
      </c>
      <c r="CD60" s="225">
        <f>投入係数!CD60*手順⑤!CD$123</f>
        <v>0</v>
      </c>
      <c r="CE60" s="225">
        <f>投入係数!CE60*手順⑤!CE$123</f>
        <v>0</v>
      </c>
      <c r="CF60" s="225">
        <f>投入係数!CF60*手順⑤!CF$123</f>
        <v>0</v>
      </c>
      <c r="CG60" s="225">
        <f>投入係数!CG60*手順⑤!CG$123</f>
        <v>0</v>
      </c>
      <c r="CH60" s="225">
        <f>投入係数!CH60*手順⑤!CH$123</f>
        <v>0</v>
      </c>
      <c r="CI60" s="225">
        <f>投入係数!CI60*手順⑤!CI$123</f>
        <v>0</v>
      </c>
      <c r="CJ60" s="225">
        <f>投入係数!CJ60*手順⑤!CJ$123</f>
        <v>0</v>
      </c>
      <c r="CK60" s="225">
        <f>投入係数!CK60*手順⑤!CK$123</f>
        <v>0</v>
      </c>
      <c r="CL60" s="225">
        <f>投入係数!CL60*手順⑤!CL$123</f>
        <v>0</v>
      </c>
      <c r="CM60" s="225">
        <f>投入係数!CM60*手順⑤!CM$123</f>
        <v>0</v>
      </c>
      <c r="CN60" s="225">
        <f>投入係数!CN60*手順⑤!CN$123</f>
        <v>0</v>
      </c>
      <c r="CO60" s="225">
        <f>投入係数!CO60*手順⑤!CO$123</f>
        <v>0</v>
      </c>
      <c r="CP60" s="225">
        <f>投入係数!CP60*手順⑤!CP$123</f>
        <v>0</v>
      </c>
      <c r="CQ60" s="225">
        <f>投入係数!CQ60*手順⑤!CQ$123</f>
        <v>0</v>
      </c>
      <c r="CR60" s="225">
        <f>投入係数!CR60*手順⑤!CR$123</f>
        <v>0</v>
      </c>
      <c r="CS60" s="225">
        <f>投入係数!CS60*手順⑤!CS$123</f>
        <v>0</v>
      </c>
      <c r="CT60" s="225">
        <f>投入係数!CT60*手順⑤!CT$123</f>
        <v>0</v>
      </c>
      <c r="CU60" s="225">
        <f>投入係数!CU60*手順⑤!CU$123</f>
        <v>0</v>
      </c>
      <c r="CV60" s="225">
        <f>投入係数!CV60*手順⑤!CV$123</f>
        <v>0</v>
      </c>
      <c r="CW60" s="225">
        <f>投入係数!CW60*手順⑤!CW$123</f>
        <v>0</v>
      </c>
      <c r="CX60" s="225">
        <f>投入係数!CX60*手順⑤!CX$123</f>
        <v>0</v>
      </c>
      <c r="CY60" s="225">
        <f>投入係数!CY60*手順⑤!CY$123</f>
        <v>0</v>
      </c>
      <c r="CZ60" s="225">
        <f>投入係数!CZ60*手順⑤!CZ$123</f>
        <v>0</v>
      </c>
      <c r="DA60" s="225">
        <f>投入係数!DA60*手順⑤!DA$123</f>
        <v>0</v>
      </c>
      <c r="DB60" s="225">
        <f>投入係数!DB60*手順⑤!DB$123</f>
        <v>0</v>
      </c>
      <c r="DC60" s="225">
        <f>投入係数!DC60*手順⑤!DC$123</f>
        <v>0</v>
      </c>
      <c r="DD60" s="225">
        <f>投入係数!DD60*手順⑤!DD$123</f>
        <v>0</v>
      </c>
      <c r="DE60" s="225">
        <f>投入係数!DE60*手順⑤!DE$123</f>
        <v>0</v>
      </c>
      <c r="DF60" s="225">
        <f>投入係数!DF60*手順⑤!DF$123</f>
        <v>0</v>
      </c>
      <c r="DG60" s="225">
        <f>投入係数!DG60*手順⑤!DG$123</f>
        <v>0</v>
      </c>
      <c r="DH60" s="175">
        <f t="shared" si="1"/>
        <v>0</v>
      </c>
    </row>
    <row r="61" spans="2:112" ht="12" customHeight="1">
      <c r="B61" s="70" t="s">
        <v>534</v>
      </c>
      <c r="C61" s="252" t="s">
        <v>650</v>
      </c>
      <c r="D61" s="225">
        <f>投入係数!D61*手順⑤!D$123</f>
        <v>0</v>
      </c>
      <c r="E61" s="225">
        <f>投入係数!E61*手順⑤!E$123</f>
        <v>0</v>
      </c>
      <c r="F61" s="225">
        <f>投入係数!F61*手順⑤!F$123</f>
        <v>0</v>
      </c>
      <c r="G61" s="225">
        <f>投入係数!G61*手順⑤!G$123</f>
        <v>0</v>
      </c>
      <c r="H61" s="225">
        <f>投入係数!H61*手順⑤!H$123</f>
        <v>0</v>
      </c>
      <c r="I61" s="225">
        <f>投入係数!I61*手順⑤!I$123</f>
        <v>0</v>
      </c>
      <c r="J61" s="225">
        <f>投入係数!J61*手順⑤!J$123</f>
        <v>0</v>
      </c>
      <c r="K61" s="225">
        <f>投入係数!K61*手順⑤!K$123</f>
        <v>0</v>
      </c>
      <c r="L61" s="225">
        <f>投入係数!L61*手順⑤!L$123</f>
        <v>0</v>
      </c>
      <c r="M61" s="225">
        <f>投入係数!M61*手順⑤!M$123</f>
        <v>0</v>
      </c>
      <c r="N61" s="225">
        <f>投入係数!N61*手順⑤!N$123</f>
        <v>0</v>
      </c>
      <c r="O61" s="225">
        <f>投入係数!O61*手順⑤!O$123</f>
        <v>0</v>
      </c>
      <c r="P61" s="225">
        <f>投入係数!P61*手順⑤!P$123</f>
        <v>0</v>
      </c>
      <c r="Q61" s="225">
        <f>投入係数!Q61*手順⑤!Q$123</f>
        <v>0</v>
      </c>
      <c r="R61" s="225">
        <f>投入係数!R61*手順⑤!R$123</f>
        <v>0</v>
      </c>
      <c r="S61" s="225">
        <f>投入係数!S61*手順⑤!S$123</f>
        <v>0</v>
      </c>
      <c r="T61" s="225">
        <f>投入係数!T61*手順⑤!T$123</f>
        <v>0</v>
      </c>
      <c r="U61" s="225">
        <f>投入係数!U61*手順⑤!U$123</f>
        <v>0</v>
      </c>
      <c r="V61" s="225">
        <f>投入係数!V61*手順⑤!V$123</f>
        <v>0</v>
      </c>
      <c r="W61" s="225">
        <f>投入係数!W61*手順⑤!W$123</f>
        <v>0</v>
      </c>
      <c r="X61" s="225">
        <f>投入係数!X61*手順⑤!X$123</f>
        <v>0</v>
      </c>
      <c r="Y61" s="225">
        <f>投入係数!Y61*手順⑤!Y$123</f>
        <v>0</v>
      </c>
      <c r="Z61" s="225">
        <f>投入係数!Z61*手順⑤!Z$123</f>
        <v>0</v>
      </c>
      <c r="AA61" s="225">
        <f>投入係数!AA61*手順⑤!AA$123</f>
        <v>0</v>
      </c>
      <c r="AB61" s="225">
        <f>投入係数!AB61*手順⑤!AB$123</f>
        <v>0</v>
      </c>
      <c r="AC61" s="225">
        <f>投入係数!AC61*手順⑤!AC$123</f>
        <v>0</v>
      </c>
      <c r="AD61" s="225">
        <f>投入係数!AD61*手順⑤!AD$123</f>
        <v>0</v>
      </c>
      <c r="AE61" s="225">
        <f>投入係数!AE61*手順⑤!AE$123</f>
        <v>0</v>
      </c>
      <c r="AF61" s="225">
        <f>投入係数!AF61*手順⑤!AF$123</f>
        <v>0</v>
      </c>
      <c r="AG61" s="225">
        <f>投入係数!AG61*手順⑤!AG$123</f>
        <v>0</v>
      </c>
      <c r="AH61" s="225">
        <f>投入係数!AH61*手順⑤!AH$123</f>
        <v>0</v>
      </c>
      <c r="AI61" s="225">
        <f>投入係数!AI61*手順⑤!AI$123</f>
        <v>0</v>
      </c>
      <c r="AJ61" s="225">
        <f>投入係数!AJ61*手順⑤!AJ$123</f>
        <v>0</v>
      </c>
      <c r="AK61" s="225">
        <f>投入係数!AK61*手順⑤!AK$123</f>
        <v>0</v>
      </c>
      <c r="AL61" s="225">
        <f>投入係数!AL61*手順⑤!AL$123</f>
        <v>0</v>
      </c>
      <c r="AM61" s="225">
        <f>投入係数!AM61*手順⑤!AM$123</f>
        <v>0</v>
      </c>
      <c r="AN61" s="225">
        <f>投入係数!AN61*手順⑤!AN$123</f>
        <v>0</v>
      </c>
      <c r="AO61" s="225">
        <f>投入係数!AO61*手順⑤!AO$123</f>
        <v>0</v>
      </c>
      <c r="AP61" s="225">
        <f>投入係数!AP61*手順⑤!AP$123</f>
        <v>0</v>
      </c>
      <c r="AQ61" s="225">
        <f>投入係数!AQ61*手順⑤!AQ$123</f>
        <v>0</v>
      </c>
      <c r="AR61" s="225">
        <f>投入係数!AR61*手順⑤!AR$123</f>
        <v>0</v>
      </c>
      <c r="AS61" s="225">
        <f>投入係数!AS61*手順⑤!AS$123</f>
        <v>0</v>
      </c>
      <c r="AT61" s="225">
        <f>投入係数!AT61*手順⑤!AT$123</f>
        <v>0</v>
      </c>
      <c r="AU61" s="225">
        <f>投入係数!AU61*手順⑤!AU$123</f>
        <v>0</v>
      </c>
      <c r="AV61" s="225">
        <f>投入係数!AV61*手順⑤!AV$123</f>
        <v>0</v>
      </c>
      <c r="AW61" s="225">
        <f>投入係数!AW61*手順⑤!AW$123</f>
        <v>0</v>
      </c>
      <c r="AX61" s="225">
        <f>投入係数!AX61*手順⑤!AX$123</f>
        <v>0</v>
      </c>
      <c r="AY61" s="225">
        <f>投入係数!AY61*手順⑤!AY$123</f>
        <v>0</v>
      </c>
      <c r="AZ61" s="225">
        <f>投入係数!AZ61*手順⑤!AZ$123</f>
        <v>0</v>
      </c>
      <c r="BA61" s="225">
        <f>投入係数!BA61*手順⑤!BA$123</f>
        <v>0</v>
      </c>
      <c r="BB61" s="225">
        <f>投入係数!BB61*手順⑤!BB$123</f>
        <v>0</v>
      </c>
      <c r="BC61" s="225">
        <f>投入係数!BC61*手順⑤!BC$123</f>
        <v>0</v>
      </c>
      <c r="BD61" s="225">
        <f>投入係数!BD61*手順⑤!BD$123</f>
        <v>0</v>
      </c>
      <c r="BE61" s="225">
        <f>投入係数!BE61*手順⑤!BE$123</f>
        <v>0</v>
      </c>
      <c r="BF61" s="225">
        <f>投入係数!BF61*手順⑤!BF$123</f>
        <v>0</v>
      </c>
      <c r="BG61" s="225">
        <f>投入係数!BG61*手順⑤!BG$123</f>
        <v>0</v>
      </c>
      <c r="BH61" s="225">
        <f>投入係数!BH61*手順⑤!BH$123</f>
        <v>0</v>
      </c>
      <c r="BI61" s="225">
        <f>投入係数!BI61*手順⑤!BI$123</f>
        <v>0</v>
      </c>
      <c r="BJ61" s="225">
        <f>投入係数!BJ61*手順⑤!BJ$123</f>
        <v>0</v>
      </c>
      <c r="BK61" s="225">
        <f>投入係数!BK61*手順⑤!BK$123</f>
        <v>0</v>
      </c>
      <c r="BL61" s="225">
        <f>投入係数!BL61*手順⑤!BL$123</f>
        <v>0</v>
      </c>
      <c r="BM61" s="225">
        <f>投入係数!BM61*手順⑤!BM$123</f>
        <v>0</v>
      </c>
      <c r="BN61" s="225">
        <f>投入係数!BN61*手順⑤!BN$123</f>
        <v>0</v>
      </c>
      <c r="BO61" s="225">
        <f>投入係数!BO61*手順⑤!BO$123</f>
        <v>0</v>
      </c>
      <c r="BP61" s="225">
        <f>投入係数!BP61*手順⑤!BP$123</f>
        <v>0</v>
      </c>
      <c r="BQ61" s="225">
        <f>投入係数!BQ61*手順⑤!BQ$123</f>
        <v>0</v>
      </c>
      <c r="BR61" s="225">
        <f>投入係数!BR61*手順⑤!BR$123</f>
        <v>0</v>
      </c>
      <c r="BS61" s="225">
        <f>投入係数!BS61*手順⑤!BS$123</f>
        <v>0</v>
      </c>
      <c r="BT61" s="225">
        <f>投入係数!BT61*手順⑤!BT$123</f>
        <v>0</v>
      </c>
      <c r="BU61" s="225">
        <f>投入係数!BU61*手順⑤!BU$123</f>
        <v>0</v>
      </c>
      <c r="BV61" s="225">
        <f>投入係数!BV61*手順⑤!BV$123</f>
        <v>0</v>
      </c>
      <c r="BW61" s="225">
        <f>投入係数!BW61*手順⑤!BW$123</f>
        <v>0</v>
      </c>
      <c r="BX61" s="225">
        <f>投入係数!BX61*手順⑤!BX$123</f>
        <v>0</v>
      </c>
      <c r="BY61" s="225">
        <f>投入係数!BY61*手順⑤!BY$123</f>
        <v>0</v>
      </c>
      <c r="BZ61" s="225">
        <f>投入係数!BZ61*手順⑤!BZ$123</f>
        <v>0</v>
      </c>
      <c r="CA61" s="225">
        <f>投入係数!CA61*手順⑤!CA$123</f>
        <v>0</v>
      </c>
      <c r="CB61" s="225">
        <f>投入係数!CB61*手順⑤!CB$123</f>
        <v>0</v>
      </c>
      <c r="CC61" s="225">
        <f>投入係数!CC61*手順⑤!CC$123</f>
        <v>0</v>
      </c>
      <c r="CD61" s="225">
        <f>投入係数!CD61*手順⑤!CD$123</f>
        <v>0</v>
      </c>
      <c r="CE61" s="225">
        <f>投入係数!CE61*手順⑤!CE$123</f>
        <v>0</v>
      </c>
      <c r="CF61" s="225">
        <f>投入係数!CF61*手順⑤!CF$123</f>
        <v>0</v>
      </c>
      <c r="CG61" s="225">
        <f>投入係数!CG61*手順⑤!CG$123</f>
        <v>0</v>
      </c>
      <c r="CH61" s="225">
        <f>投入係数!CH61*手順⑤!CH$123</f>
        <v>0</v>
      </c>
      <c r="CI61" s="225">
        <f>投入係数!CI61*手順⑤!CI$123</f>
        <v>0</v>
      </c>
      <c r="CJ61" s="225">
        <f>投入係数!CJ61*手順⑤!CJ$123</f>
        <v>0</v>
      </c>
      <c r="CK61" s="225">
        <f>投入係数!CK61*手順⑤!CK$123</f>
        <v>0</v>
      </c>
      <c r="CL61" s="225">
        <f>投入係数!CL61*手順⑤!CL$123</f>
        <v>0</v>
      </c>
      <c r="CM61" s="225">
        <f>投入係数!CM61*手順⑤!CM$123</f>
        <v>0</v>
      </c>
      <c r="CN61" s="225">
        <f>投入係数!CN61*手順⑤!CN$123</f>
        <v>0</v>
      </c>
      <c r="CO61" s="225">
        <f>投入係数!CO61*手順⑤!CO$123</f>
        <v>0</v>
      </c>
      <c r="CP61" s="225">
        <f>投入係数!CP61*手順⑤!CP$123</f>
        <v>0</v>
      </c>
      <c r="CQ61" s="225">
        <f>投入係数!CQ61*手順⑤!CQ$123</f>
        <v>0</v>
      </c>
      <c r="CR61" s="225">
        <f>投入係数!CR61*手順⑤!CR$123</f>
        <v>0</v>
      </c>
      <c r="CS61" s="225">
        <f>投入係数!CS61*手順⑤!CS$123</f>
        <v>0</v>
      </c>
      <c r="CT61" s="225">
        <f>投入係数!CT61*手順⑤!CT$123</f>
        <v>0</v>
      </c>
      <c r="CU61" s="225">
        <f>投入係数!CU61*手順⑤!CU$123</f>
        <v>0</v>
      </c>
      <c r="CV61" s="225">
        <f>投入係数!CV61*手順⑤!CV$123</f>
        <v>0</v>
      </c>
      <c r="CW61" s="225">
        <f>投入係数!CW61*手順⑤!CW$123</f>
        <v>0</v>
      </c>
      <c r="CX61" s="225">
        <f>投入係数!CX61*手順⑤!CX$123</f>
        <v>0</v>
      </c>
      <c r="CY61" s="225">
        <f>投入係数!CY61*手順⑤!CY$123</f>
        <v>0</v>
      </c>
      <c r="CZ61" s="225">
        <f>投入係数!CZ61*手順⑤!CZ$123</f>
        <v>0</v>
      </c>
      <c r="DA61" s="225">
        <f>投入係数!DA61*手順⑤!DA$123</f>
        <v>0</v>
      </c>
      <c r="DB61" s="225">
        <f>投入係数!DB61*手順⑤!DB$123</f>
        <v>0</v>
      </c>
      <c r="DC61" s="225">
        <f>投入係数!DC61*手順⑤!DC$123</f>
        <v>0</v>
      </c>
      <c r="DD61" s="225">
        <f>投入係数!DD61*手順⑤!DD$123</f>
        <v>0</v>
      </c>
      <c r="DE61" s="225">
        <f>投入係数!DE61*手順⑤!DE$123</f>
        <v>0</v>
      </c>
      <c r="DF61" s="225">
        <f>投入係数!DF61*手順⑤!DF$123</f>
        <v>0</v>
      </c>
      <c r="DG61" s="225">
        <f>投入係数!DG61*手順⑤!DG$123</f>
        <v>0</v>
      </c>
      <c r="DH61" s="175">
        <f t="shared" si="1"/>
        <v>0</v>
      </c>
    </row>
    <row r="62" spans="2:112" ht="12" customHeight="1">
      <c r="B62" s="70" t="s">
        <v>535</v>
      </c>
      <c r="C62" s="252" t="s">
        <v>651</v>
      </c>
      <c r="D62" s="225">
        <f>投入係数!D62*手順⑤!D$123</f>
        <v>0</v>
      </c>
      <c r="E62" s="225">
        <f>投入係数!E62*手順⑤!E$123</f>
        <v>0</v>
      </c>
      <c r="F62" s="225">
        <f>投入係数!F62*手順⑤!F$123</f>
        <v>0</v>
      </c>
      <c r="G62" s="225">
        <f>投入係数!G62*手順⑤!G$123</f>
        <v>0</v>
      </c>
      <c r="H62" s="225">
        <f>投入係数!H62*手順⑤!H$123</f>
        <v>0</v>
      </c>
      <c r="I62" s="225">
        <f>投入係数!I62*手順⑤!I$123</f>
        <v>0</v>
      </c>
      <c r="J62" s="225">
        <f>投入係数!J62*手順⑤!J$123</f>
        <v>0</v>
      </c>
      <c r="K62" s="225">
        <f>投入係数!K62*手順⑤!K$123</f>
        <v>0</v>
      </c>
      <c r="L62" s="225">
        <f>投入係数!L62*手順⑤!L$123</f>
        <v>0</v>
      </c>
      <c r="M62" s="225">
        <f>投入係数!M62*手順⑤!M$123</f>
        <v>0</v>
      </c>
      <c r="N62" s="225">
        <f>投入係数!N62*手順⑤!N$123</f>
        <v>0</v>
      </c>
      <c r="O62" s="225">
        <f>投入係数!O62*手順⑤!O$123</f>
        <v>0</v>
      </c>
      <c r="P62" s="225">
        <f>投入係数!P62*手順⑤!P$123</f>
        <v>0</v>
      </c>
      <c r="Q62" s="225">
        <f>投入係数!Q62*手順⑤!Q$123</f>
        <v>0</v>
      </c>
      <c r="R62" s="225">
        <f>投入係数!R62*手順⑤!R$123</f>
        <v>0</v>
      </c>
      <c r="S62" s="225">
        <f>投入係数!S62*手順⑤!S$123</f>
        <v>0</v>
      </c>
      <c r="T62" s="225">
        <f>投入係数!T62*手順⑤!T$123</f>
        <v>0</v>
      </c>
      <c r="U62" s="225">
        <f>投入係数!U62*手順⑤!U$123</f>
        <v>0</v>
      </c>
      <c r="V62" s="225">
        <f>投入係数!V62*手順⑤!V$123</f>
        <v>0</v>
      </c>
      <c r="W62" s="225">
        <f>投入係数!W62*手順⑤!W$123</f>
        <v>0</v>
      </c>
      <c r="X62" s="225">
        <f>投入係数!X62*手順⑤!X$123</f>
        <v>0</v>
      </c>
      <c r="Y62" s="225">
        <f>投入係数!Y62*手順⑤!Y$123</f>
        <v>0</v>
      </c>
      <c r="Z62" s="225">
        <f>投入係数!Z62*手順⑤!Z$123</f>
        <v>0</v>
      </c>
      <c r="AA62" s="225">
        <f>投入係数!AA62*手順⑤!AA$123</f>
        <v>0</v>
      </c>
      <c r="AB62" s="225">
        <f>投入係数!AB62*手順⑤!AB$123</f>
        <v>0</v>
      </c>
      <c r="AC62" s="225">
        <f>投入係数!AC62*手順⑤!AC$123</f>
        <v>0</v>
      </c>
      <c r="AD62" s="225">
        <f>投入係数!AD62*手順⑤!AD$123</f>
        <v>0</v>
      </c>
      <c r="AE62" s="225">
        <f>投入係数!AE62*手順⑤!AE$123</f>
        <v>0</v>
      </c>
      <c r="AF62" s="225">
        <f>投入係数!AF62*手順⑤!AF$123</f>
        <v>0</v>
      </c>
      <c r="AG62" s="225">
        <f>投入係数!AG62*手順⑤!AG$123</f>
        <v>0</v>
      </c>
      <c r="AH62" s="225">
        <f>投入係数!AH62*手順⑤!AH$123</f>
        <v>0</v>
      </c>
      <c r="AI62" s="225">
        <f>投入係数!AI62*手順⑤!AI$123</f>
        <v>0</v>
      </c>
      <c r="AJ62" s="225">
        <f>投入係数!AJ62*手順⑤!AJ$123</f>
        <v>0</v>
      </c>
      <c r="AK62" s="225">
        <f>投入係数!AK62*手順⑤!AK$123</f>
        <v>0</v>
      </c>
      <c r="AL62" s="225">
        <f>投入係数!AL62*手順⑤!AL$123</f>
        <v>0</v>
      </c>
      <c r="AM62" s="225">
        <f>投入係数!AM62*手順⑤!AM$123</f>
        <v>0</v>
      </c>
      <c r="AN62" s="225">
        <f>投入係数!AN62*手順⑤!AN$123</f>
        <v>0</v>
      </c>
      <c r="AO62" s="225">
        <f>投入係数!AO62*手順⑤!AO$123</f>
        <v>0</v>
      </c>
      <c r="AP62" s="225">
        <f>投入係数!AP62*手順⑤!AP$123</f>
        <v>0</v>
      </c>
      <c r="AQ62" s="225">
        <f>投入係数!AQ62*手順⑤!AQ$123</f>
        <v>0</v>
      </c>
      <c r="AR62" s="225">
        <f>投入係数!AR62*手順⑤!AR$123</f>
        <v>0</v>
      </c>
      <c r="AS62" s="225">
        <f>投入係数!AS62*手順⑤!AS$123</f>
        <v>0</v>
      </c>
      <c r="AT62" s="225">
        <f>投入係数!AT62*手順⑤!AT$123</f>
        <v>0</v>
      </c>
      <c r="AU62" s="225">
        <f>投入係数!AU62*手順⑤!AU$123</f>
        <v>0</v>
      </c>
      <c r="AV62" s="225">
        <f>投入係数!AV62*手順⑤!AV$123</f>
        <v>0</v>
      </c>
      <c r="AW62" s="225">
        <f>投入係数!AW62*手順⑤!AW$123</f>
        <v>0</v>
      </c>
      <c r="AX62" s="225">
        <f>投入係数!AX62*手順⑤!AX$123</f>
        <v>0</v>
      </c>
      <c r="AY62" s="225">
        <f>投入係数!AY62*手順⑤!AY$123</f>
        <v>0</v>
      </c>
      <c r="AZ62" s="225">
        <f>投入係数!AZ62*手順⑤!AZ$123</f>
        <v>0</v>
      </c>
      <c r="BA62" s="225">
        <f>投入係数!BA62*手順⑤!BA$123</f>
        <v>0</v>
      </c>
      <c r="BB62" s="225">
        <f>投入係数!BB62*手順⑤!BB$123</f>
        <v>0</v>
      </c>
      <c r="BC62" s="225">
        <f>投入係数!BC62*手順⑤!BC$123</f>
        <v>0</v>
      </c>
      <c r="BD62" s="225">
        <f>投入係数!BD62*手順⑤!BD$123</f>
        <v>0</v>
      </c>
      <c r="BE62" s="225">
        <f>投入係数!BE62*手順⑤!BE$123</f>
        <v>0</v>
      </c>
      <c r="BF62" s="225">
        <f>投入係数!BF62*手順⑤!BF$123</f>
        <v>0</v>
      </c>
      <c r="BG62" s="225">
        <f>投入係数!BG62*手順⑤!BG$123</f>
        <v>0</v>
      </c>
      <c r="BH62" s="225">
        <f>投入係数!BH62*手順⑤!BH$123</f>
        <v>0</v>
      </c>
      <c r="BI62" s="225">
        <f>投入係数!BI62*手順⑤!BI$123</f>
        <v>0</v>
      </c>
      <c r="BJ62" s="225">
        <f>投入係数!BJ62*手順⑤!BJ$123</f>
        <v>0</v>
      </c>
      <c r="BK62" s="225">
        <f>投入係数!BK62*手順⑤!BK$123</f>
        <v>0</v>
      </c>
      <c r="BL62" s="225">
        <f>投入係数!BL62*手順⑤!BL$123</f>
        <v>0</v>
      </c>
      <c r="BM62" s="225">
        <f>投入係数!BM62*手順⑤!BM$123</f>
        <v>0</v>
      </c>
      <c r="BN62" s="225">
        <f>投入係数!BN62*手順⑤!BN$123</f>
        <v>0</v>
      </c>
      <c r="BO62" s="225">
        <f>投入係数!BO62*手順⑤!BO$123</f>
        <v>0</v>
      </c>
      <c r="BP62" s="225">
        <f>投入係数!BP62*手順⑤!BP$123</f>
        <v>0</v>
      </c>
      <c r="BQ62" s="225">
        <f>投入係数!BQ62*手順⑤!BQ$123</f>
        <v>0</v>
      </c>
      <c r="BR62" s="225">
        <f>投入係数!BR62*手順⑤!BR$123</f>
        <v>0</v>
      </c>
      <c r="BS62" s="225">
        <f>投入係数!BS62*手順⑤!BS$123</f>
        <v>0</v>
      </c>
      <c r="BT62" s="225">
        <f>投入係数!BT62*手順⑤!BT$123</f>
        <v>0</v>
      </c>
      <c r="BU62" s="225">
        <f>投入係数!BU62*手順⑤!BU$123</f>
        <v>0</v>
      </c>
      <c r="BV62" s="225">
        <f>投入係数!BV62*手順⑤!BV$123</f>
        <v>0</v>
      </c>
      <c r="BW62" s="225">
        <f>投入係数!BW62*手順⑤!BW$123</f>
        <v>0</v>
      </c>
      <c r="BX62" s="225">
        <f>投入係数!BX62*手順⑤!BX$123</f>
        <v>0</v>
      </c>
      <c r="BY62" s="225">
        <f>投入係数!BY62*手順⑤!BY$123</f>
        <v>0</v>
      </c>
      <c r="BZ62" s="225">
        <f>投入係数!BZ62*手順⑤!BZ$123</f>
        <v>0</v>
      </c>
      <c r="CA62" s="225">
        <f>投入係数!CA62*手順⑤!CA$123</f>
        <v>0</v>
      </c>
      <c r="CB62" s="225">
        <f>投入係数!CB62*手順⑤!CB$123</f>
        <v>0</v>
      </c>
      <c r="CC62" s="225">
        <f>投入係数!CC62*手順⑤!CC$123</f>
        <v>0</v>
      </c>
      <c r="CD62" s="225">
        <f>投入係数!CD62*手順⑤!CD$123</f>
        <v>0</v>
      </c>
      <c r="CE62" s="225">
        <f>投入係数!CE62*手順⑤!CE$123</f>
        <v>0</v>
      </c>
      <c r="CF62" s="225">
        <f>投入係数!CF62*手順⑤!CF$123</f>
        <v>0</v>
      </c>
      <c r="CG62" s="225">
        <f>投入係数!CG62*手順⑤!CG$123</f>
        <v>0</v>
      </c>
      <c r="CH62" s="225">
        <f>投入係数!CH62*手順⑤!CH$123</f>
        <v>0</v>
      </c>
      <c r="CI62" s="225">
        <f>投入係数!CI62*手順⑤!CI$123</f>
        <v>0</v>
      </c>
      <c r="CJ62" s="225">
        <f>投入係数!CJ62*手順⑤!CJ$123</f>
        <v>0</v>
      </c>
      <c r="CK62" s="225">
        <f>投入係数!CK62*手順⑤!CK$123</f>
        <v>0</v>
      </c>
      <c r="CL62" s="225">
        <f>投入係数!CL62*手順⑤!CL$123</f>
        <v>0</v>
      </c>
      <c r="CM62" s="225">
        <f>投入係数!CM62*手順⑤!CM$123</f>
        <v>0</v>
      </c>
      <c r="CN62" s="225">
        <f>投入係数!CN62*手順⑤!CN$123</f>
        <v>0</v>
      </c>
      <c r="CO62" s="225">
        <f>投入係数!CO62*手順⑤!CO$123</f>
        <v>0</v>
      </c>
      <c r="CP62" s="225">
        <f>投入係数!CP62*手順⑤!CP$123</f>
        <v>0</v>
      </c>
      <c r="CQ62" s="225">
        <f>投入係数!CQ62*手順⑤!CQ$123</f>
        <v>0</v>
      </c>
      <c r="CR62" s="225">
        <f>投入係数!CR62*手順⑤!CR$123</f>
        <v>0</v>
      </c>
      <c r="CS62" s="225">
        <f>投入係数!CS62*手順⑤!CS$123</f>
        <v>0</v>
      </c>
      <c r="CT62" s="225">
        <f>投入係数!CT62*手順⑤!CT$123</f>
        <v>0</v>
      </c>
      <c r="CU62" s="225">
        <f>投入係数!CU62*手順⑤!CU$123</f>
        <v>0</v>
      </c>
      <c r="CV62" s="225">
        <f>投入係数!CV62*手順⑤!CV$123</f>
        <v>0</v>
      </c>
      <c r="CW62" s="225">
        <f>投入係数!CW62*手順⑤!CW$123</f>
        <v>0</v>
      </c>
      <c r="CX62" s="225">
        <f>投入係数!CX62*手順⑤!CX$123</f>
        <v>0</v>
      </c>
      <c r="CY62" s="225">
        <f>投入係数!CY62*手順⑤!CY$123</f>
        <v>0</v>
      </c>
      <c r="CZ62" s="225">
        <f>投入係数!CZ62*手順⑤!CZ$123</f>
        <v>0</v>
      </c>
      <c r="DA62" s="225">
        <f>投入係数!DA62*手順⑤!DA$123</f>
        <v>0</v>
      </c>
      <c r="DB62" s="225">
        <f>投入係数!DB62*手順⑤!DB$123</f>
        <v>0</v>
      </c>
      <c r="DC62" s="225">
        <f>投入係数!DC62*手順⑤!DC$123</f>
        <v>0</v>
      </c>
      <c r="DD62" s="225">
        <f>投入係数!DD62*手順⑤!DD$123</f>
        <v>0</v>
      </c>
      <c r="DE62" s="225">
        <f>投入係数!DE62*手順⑤!DE$123</f>
        <v>0</v>
      </c>
      <c r="DF62" s="225">
        <f>投入係数!DF62*手順⑤!DF$123</f>
        <v>0</v>
      </c>
      <c r="DG62" s="225">
        <f>投入係数!DG62*手順⑤!DG$123</f>
        <v>0</v>
      </c>
      <c r="DH62" s="175">
        <f t="shared" si="1"/>
        <v>0</v>
      </c>
    </row>
    <row r="63" spans="2:112" ht="12" customHeight="1">
      <c r="B63" s="70" t="s">
        <v>536</v>
      </c>
      <c r="C63" s="252" t="s">
        <v>454</v>
      </c>
      <c r="D63" s="225">
        <f>投入係数!D63*手順⑤!D$123</f>
        <v>0</v>
      </c>
      <c r="E63" s="225">
        <f>投入係数!E63*手順⑤!E$123</f>
        <v>0</v>
      </c>
      <c r="F63" s="225">
        <f>投入係数!F63*手順⑤!F$123</f>
        <v>0</v>
      </c>
      <c r="G63" s="225">
        <f>投入係数!G63*手順⑤!G$123</f>
        <v>0</v>
      </c>
      <c r="H63" s="225">
        <f>投入係数!H63*手順⑤!H$123</f>
        <v>0</v>
      </c>
      <c r="I63" s="225">
        <f>投入係数!I63*手順⑤!I$123</f>
        <v>0</v>
      </c>
      <c r="J63" s="225">
        <f>投入係数!J63*手順⑤!J$123</f>
        <v>0</v>
      </c>
      <c r="K63" s="225">
        <f>投入係数!K63*手順⑤!K$123</f>
        <v>0</v>
      </c>
      <c r="L63" s="225">
        <f>投入係数!L63*手順⑤!L$123</f>
        <v>0</v>
      </c>
      <c r="M63" s="225">
        <f>投入係数!M63*手順⑤!M$123</f>
        <v>0</v>
      </c>
      <c r="N63" s="225">
        <f>投入係数!N63*手順⑤!N$123</f>
        <v>0</v>
      </c>
      <c r="O63" s="225">
        <f>投入係数!O63*手順⑤!O$123</f>
        <v>0</v>
      </c>
      <c r="P63" s="225">
        <f>投入係数!P63*手順⑤!P$123</f>
        <v>0</v>
      </c>
      <c r="Q63" s="225">
        <f>投入係数!Q63*手順⑤!Q$123</f>
        <v>0</v>
      </c>
      <c r="R63" s="225">
        <f>投入係数!R63*手順⑤!R$123</f>
        <v>0</v>
      </c>
      <c r="S63" s="225">
        <f>投入係数!S63*手順⑤!S$123</f>
        <v>0</v>
      </c>
      <c r="T63" s="225">
        <f>投入係数!T63*手順⑤!T$123</f>
        <v>0</v>
      </c>
      <c r="U63" s="225">
        <f>投入係数!U63*手順⑤!U$123</f>
        <v>0</v>
      </c>
      <c r="V63" s="225">
        <f>投入係数!V63*手順⑤!V$123</f>
        <v>0</v>
      </c>
      <c r="W63" s="225">
        <f>投入係数!W63*手順⑤!W$123</f>
        <v>0</v>
      </c>
      <c r="X63" s="225">
        <f>投入係数!X63*手順⑤!X$123</f>
        <v>0</v>
      </c>
      <c r="Y63" s="225">
        <f>投入係数!Y63*手順⑤!Y$123</f>
        <v>0</v>
      </c>
      <c r="Z63" s="225">
        <f>投入係数!Z63*手順⑤!Z$123</f>
        <v>0</v>
      </c>
      <c r="AA63" s="225">
        <f>投入係数!AA63*手順⑤!AA$123</f>
        <v>0</v>
      </c>
      <c r="AB63" s="225">
        <f>投入係数!AB63*手順⑤!AB$123</f>
        <v>0</v>
      </c>
      <c r="AC63" s="225">
        <f>投入係数!AC63*手順⑤!AC$123</f>
        <v>0</v>
      </c>
      <c r="AD63" s="225">
        <f>投入係数!AD63*手順⑤!AD$123</f>
        <v>0</v>
      </c>
      <c r="AE63" s="225">
        <f>投入係数!AE63*手順⑤!AE$123</f>
        <v>0</v>
      </c>
      <c r="AF63" s="225">
        <f>投入係数!AF63*手順⑤!AF$123</f>
        <v>0</v>
      </c>
      <c r="AG63" s="225">
        <f>投入係数!AG63*手順⑤!AG$123</f>
        <v>0</v>
      </c>
      <c r="AH63" s="225">
        <f>投入係数!AH63*手順⑤!AH$123</f>
        <v>0</v>
      </c>
      <c r="AI63" s="225">
        <f>投入係数!AI63*手順⑤!AI$123</f>
        <v>0</v>
      </c>
      <c r="AJ63" s="225">
        <f>投入係数!AJ63*手順⑤!AJ$123</f>
        <v>0</v>
      </c>
      <c r="AK63" s="225">
        <f>投入係数!AK63*手順⑤!AK$123</f>
        <v>0</v>
      </c>
      <c r="AL63" s="225">
        <f>投入係数!AL63*手順⑤!AL$123</f>
        <v>0</v>
      </c>
      <c r="AM63" s="225">
        <f>投入係数!AM63*手順⑤!AM$123</f>
        <v>0</v>
      </c>
      <c r="AN63" s="225">
        <f>投入係数!AN63*手順⑤!AN$123</f>
        <v>0</v>
      </c>
      <c r="AO63" s="225">
        <f>投入係数!AO63*手順⑤!AO$123</f>
        <v>0</v>
      </c>
      <c r="AP63" s="225">
        <f>投入係数!AP63*手順⑤!AP$123</f>
        <v>0</v>
      </c>
      <c r="AQ63" s="225">
        <f>投入係数!AQ63*手順⑤!AQ$123</f>
        <v>0</v>
      </c>
      <c r="AR63" s="225">
        <f>投入係数!AR63*手順⑤!AR$123</f>
        <v>0</v>
      </c>
      <c r="AS63" s="225">
        <f>投入係数!AS63*手順⑤!AS$123</f>
        <v>0</v>
      </c>
      <c r="AT63" s="225">
        <f>投入係数!AT63*手順⑤!AT$123</f>
        <v>0</v>
      </c>
      <c r="AU63" s="225">
        <f>投入係数!AU63*手順⑤!AU$123</f>
        <v>0</v>
      </c>
      <c r="AV63" s="225">
        <f>投入係数!AV63*手順⑤!AV$123</f>
        <v>0</v>
      </c>
      <c r="AW63" s="225">
        <f>投入係数!AW63*手順⑤!AW$123</f>
        <v>0</v>
      </c>
      <c r="AX63" s="225">
        <f>投入係数!AX63*手順⑤!AX$123</f>
        <v>0</v>
      </c>
      <c r="AY63" s="225">
        <f>投入係数!AY63*手順⑤!AY$123</f>
        <v>0</v>
      </c>
      <c r="AZ63" s="225">
        <f>投入係数!AZ63*手順⑤!AZ$123</f>
        <v>0</v>
      </c>
      <c r="BA63" s="225">
        <f>投入係数!BA63*手順⑤!BA$123</f>
        <v>0</v>
      </c>
      <c r="BB63" s="225">
        <f>投入係数!BB63*手順⑤!BB$123</f>
        <v>0</v>
      </c>
      <c r="BC63" s="225">
        <f>投入係数!BC63*手順⑤!BC$123</f>
        <v>0</v>
      </c>
      <c r="BD63" s="225">
        <f>投入係数!BD63*手順⑤!BD$123</f>
        <v>0</v>
      </c>
      <c r="BE63" s="225">
        <f>投入係数!BE63*手順⑤!BE$123</f>
        <v>0</v>
      </c>
      <c r="BF63" s="225">
        <f>投入係数!BF63*手順⑤!BF$123</f>
        <v>0</v>
      </c>
      <c r="BG63" s="225">
        <f>投入係数!BG63*手順⑤!BG$123</f>
        <v>0</v>
      </c>
      <c r="BH63" s="225">
        <f>投入係数!BH63*手順⑤!BH$123</f>
        <v>0</v>
      </c>
      <c r="BI63" s="225">
        <f>投入係数!BI63*手順⑤!BI$123</f>
        <v>0</v>
      </c>
      <c r="BJ63" s="225">
        <f>投入係数!BJ63*手順⑤!BJ$123</f>
        <v>0</v>
      </c>
      <c r="BK63" s="225">
        <f>投入係数!BK63*手順⑤!BK$123</f>
        <v>0</v>
      </c>
      <c r="BL63" s="225">
        <f>投入係数!BL63*手順⑤!BL$123</f>
        <v>0</v>
      </c>
      <c r="BM63" s="225">
        <f>投入係数!BM63*手順⑤!BM$123</f>
        <v>0</v>
      </c>
      <c r="BN63" s="225">
        <f>投入係数!BN63*手順⑤!BN$123</f>
        <v>0</v>
      </c>
      <c r="BO63" s="225">
        <f>投入係数!BO63*手順⑤!BO$123</f>
        <v>0</v>
      </c>
      <c r="BP63" s="225">
        <f>投入係数!BP63*手順⑤!BP$123</f>
        <v>0</v>
      </c>
      <c r="BQ63" s="225">
        <f>投入係数!BQ63*手順⑤!BQ$123</f>
        <v>0</v>
      </c>
      <c r="BR63" s="225">
        <f>投入係数!BR63*手順⑤!BR$123</f>
        <v>0</v>
      </c>
      <c r="BS63" s="225">
        <f>投入係数!BS63*手順⑤!BS$123</f>
        <v>0</v>
      </c>
      <c r="BT63" s="225">
        <f>投入係数!BT63*手順⑤!BT$123</f>
        <v>0</v>
      </c>
      <c r="BU63" s="225">
        <f>投入係数!BU63*手順⑤!BU$123</f>
        <v>0</v>
      </c>
      <c r="BV63" s="225">
        <f>投入係数!BV63*手順⑤!BV$123</f>
        <v>0</v>
      </c>
      <c r="BW63" s="225">
        <f>投入係数!BW63*手順⑤!BW$123</f>
        <v>0</v>
      </c>
      <c r="BX63" s="225">
        <f>投入係数!BX63*手順⑤!BX$123</f>
        <v>0</v>
      </c>
      <c r="BY63" s="225">
        <f>投入係数!BY63*手順⑤!BY$123</f>
        <v>0</v>
      </c>
      <c r="BZ63" s="225">
        <f>投入係数!BZ63*手順⑤!BZ$123</f>
        <v>0</v>
      </c>
      <c r="CA63" s="225">
        <f>投入係数!CA63*手順⑤!CA$123</f>
        <v>0</v>
      </c>
      <c r="CB63" s="225">
        <f>投入係数!CB63*手順⑤!CB$123</f>
        <v>0</v>
      </c>
      <c r="CC63" s="225">
        <f>投入係数!CC63*手順⑤!CC$123</f>
        <v>0</v>
      </c>
      <c r="CD63" s="225">
        <f>投入係数!CD63*手順⑤!CD$123</f>
        <v>0</v>
      </c>
      <c r="CE63" s="225">
        <f>投入係数!CE63*手順⑤!CE$123</f>
        <v>0</v>
      </c>
      <c r="CF63" s="225">
        <f>投入係数!CF63*手順⑤!CF$123</f>
        <v>0</v>
      </c>
      <c r="CG63" s="225">
        <f>投入係数!CG63*手順⑤!CG$123</f>
        <v>0</v>
      </c>
      <c r="CH63" s="225">
        <f>投入係数!CH63*手順⑤!CH$123</f>
        <v>0</v>
      </c>
      <c r="CI63" s="225">
        <f>投入係数!CI63*手順⑤!CI$123</f>
        <v>0</v>
      </c>
      <c r="CJ63" s="225">
        <f>投入係数!CJ63*手順⑤!CJ$123</f>
        <v>0</v>
      </c>
      <c r="CK63" s="225">
        <f>投入係数!CK63*手順⑤!CK$123</f>
        <v>0</v>
      </c>
      <c r="CL63" s="225">
        <f>投入係数!CL63*手順⑤!CL$123</f>
        <v>0</v>
      </c>
      <c r="CM63" s="225">
        <f>投入係数!CM63*手順⑤!CM$123</f>
        <v>0</v>
      </c>
      <c r="CN63" s="225">
        <f>投入係数!CN63*手順⑤!CN$123</f>
        <v>0</v>
      </c>
      <c r="CO63" s="225">
        <f>投入係数!CO63*手順⑤!CO$123</f>
        <v>0</v>
      </c>
      <c r="CP63" s="225">
        <f>投入係数!CP63*手順⑤!CP$123</f>
        <v>0</v>
      </c>
      <c r="CQ63" s="225">
        <f>投入係数!CQ63*手順⑤!CQ$123</f>
        <v>0</v>
      </c>
      <c r="CR63" s="225">
        <f>投入係数!CR63*手順⑤!CR$123</f>
        <v>0</v>
      </c>
      <c r="CS63" s="225">
        <f>投入係数!CS63*手順⑤!CS$123</f>
        <v>0</v>
      </c>
      <c r="CT63" s="225">
        <f>投入係数!CT63*手順⑤!CT$123</f>
        <v>0</v>
      </c>
      <c r="CU63" s="225">
        <f>投入係数!CU63*手順⑤!CU$123</f>
        <v>0</v>
      </c>
      <c r="CV63" s="225">
        <f>投入係数!CV63*手順⑤!CV$123</f>
        <v>0</v>
      </c>
      <c r="CW63" s="225">
        <f>投入係数!CW63*手順⑤!CW$123</f>
        <v>0</v>
      </c>
      <c r="CX63" s="225">
        <f>投入係数!CX63*手順⑤!CX$123</f>
        <v>0</v>
      </c>
      <c r="CY63" s="225">
        <f>投入係数!CY63*手順⑤!CY$123</f>
        <v>0</v>
      </c>
      <c r="CZ63" s="225">
        <f>投入係数!CZ63*手順⑤!CZ$123</f>
        <v>0</v>
      </c>
      <c r="DA63" s="225">
        <f>投入係数!DA63*手順⑤!DA$123</f>
        <v>0</v>
      </c>
      <c r="DB63" s="225">
        <f>投入係数!DB63*手順⑤!DB$123</f>
        <v>0</v>
      </c>
      <c r="DC63" s="225">
        <f>投入係数!DC63*手順⑤!DC$123</f>
        <v>0</v>
      </c>
      <c r="DD63" s="225">
        <f>投入係数!DD63*手順⑤!DD$123</f>
        <v>0</v>
      </c>
      <c r="DE63" s="225">
        <f>投入係数!DE63*手順⑤!DE$123</f>
        <v>0</v>
      </c>
      <c r="DF63" s="225">
        <f>投入係数!DF63*手順⑤!DF$123</f>
        <v>0</v>
      </c>
      <c r="DG63" s="225">
        <f>投入係数!DG63*手順⑤!DG$123</f>
        <v>0</v>
      </c>
      <c r="DH63" s="175">
        <f t="shared" si="1"/>
        <v>0</v>
      </c>
    </row>
    <row r="64" spans="2:112" ht="12" customHeight="1">
      <c r="B64" s="70" t="s">
        <v>537</v>
      </c>
      <c r="C64" s="252" t="s">
        <v>455</v>
      </c>
      <c r="D64" s="225">
        <f>投入係数!D64*手順⑤!D$123</f>
        <v>0</v>
      </c>
      <c r="E64" s="225">
        <f>投入係数!E64*手順⑤!E$123</f>
        <v>0</v>
      </c>
      <c r="F64" s="225">
        <f>投入係数!F64*手順⑤!F$123</f>
        <v>0</v>
      </c>
      <c r="G64" s="225">
        <f>投入係数!G64*手順⑤!G$123</f>
        <v>0</v>
      </c>
      <c r="H64" s="225">
        <f>投入係数!H64*手順⑤!H$123</f>
        <v>0</v>
      </c>
      <c r="I64" s="225">
        <f>投入係数!I64*手順⑤!I$123</f>
        <v>0</v>
      </c>
      <c r="J64" s="225">
        <f>投入係数!J64*手順⑤!J$123</f>
        <v>0</v>
      </c>
      <c r="K64" s="225">
        <f>投入係数!K64*手順⑤!K$123</f>
        <v>0</v>
      </c>
      <c r="L64" s="225">
        <f>投入係数!L64*手順⑤!L$123</f>
        <v>0</v>
      </c>
      <c r="M64" s="225">
        <f>投入係数!M64*手順⑤!M$123</f>
        <v>0</v>
      </c>
      <c r="N64" s="225">
        <f>投入係数!N64*手順⑤!N$123</f>
        <v>0</v>
      </c>
      <c r="O64" s="225">
        <f>投入係数!O64*手順⑤!O$123</f>
        <v>0</v>
      </c>
      <c r="P64" s="225">
        <f>投入係数!P64*手順⑤!P$123</f>
        <v>0</v>
      </c>
      <c r="Q64" s="225">
        <f>投入係数!Q64*手順⑤!Q$123</f>
        <v>0</v>
      </c>
      <c r="R64" s="225">
        <f>投入係数!R64*手順⑤!R$123</f>
        <v>0</v>
      </c>
      <c r="S64" s="225">
        <f>投入係数!S64*手順⑤!S$123</f>
        <v>0</v>
      </c>
      <c r="T64" s="225">
        <f>投入係数!T64*手順⑤!T$123</f>
        <v>0</v>
      </c>
      <c r="U64" s="225">
        <f>投入係数!U64*手順⑤!U$123</f>
        <v>0</v>
      </c>
      <c r="V64" s="225">
        <f>投入係数!V64*手順⑤!V$123</f>
        <v>0</v>
      </c>
      <c r="W64" s="225">
        <f>投入係数!W64*手順⑤!W$123</f>
        <v>0</v>
      </c>
      <c r="X64" s="225">
        <f>投入係数!X64*手順⑤!X$123</f>
        <v>0</v>
      </c>
      <c r="Y64" s="225">
        <f>投入係数!Y64*手順⑤!Y$123</f>
        <v>0</v>
      </c>
      <c r="Z64" s="225">
        <f>投入係数!Z64*手順⑤!Z$123</f>
        <v>0</v>
      </c>
      <c r="AA64" s="225">
        <f>投入係数!AA64*手順⑤!AA$123</f>
        <v>0</v>
      </c>
      <c r="AB64" s="225">
        <f>投入係数!AB64*手順⑤!AB$123</f>
        <v>0</v>
      </c>
      <c r="AC64" s="225">
        <f>投入係数!AC64*手順⑤!AC$123</f>
        <v>0</v>
      </c>
      <c r="AD64" s="225">
        <f>投入係数!AD64*手順⑤!AD$123</f>
        <v>0</v>
      </c>
      <c r="AE64" s="225">
        <f>投入係数!AE64*手順⑤!AE$123</f>
        <v>0</v>
      </c>
      <c r="AF64" s="225">
        <f>投入係数!AF64*手順⑤!AF$123</f>
        <v>0</v>
      </c>
      <c r="AG64" s="225">
        <f>投入係数!AG64*手順⑤!AG$123</f>
        <v>0</v>
      </c>
      <c r="AH64" s="225">
        <f>投入係数!AH64*手順⑤!AH$123</f>
        <v>0</v>
      </c>
      <c r="AI64" s="225">
        <f>投入係数!AI64*手順⑤!AI$123</f>
        <v>0</v>
      </c>
      <c r="AJ64" s="225">
        <f>投入係数!AJ64*手順⑤!AJ$123</f>
        <v>0</v>
      </c>
      <c r="AK64" s="225">
        <f>投入係数!AK64*手順⑤!AK$123</f>
        <v>0</v>
      </c>
      <c r="AL64" s="225">
        <f>投入係数!AL64*手順⑤!AL$123</f>
        <v>0</v>
      </c>
      <c r="AM64" s="225">
        <f>投入係数!AM64*手順⑤!AM$123</f>
        <v>0</v>
      </c>
      <c r="AN64" s="225">
        <f>投入係数!AN64*手順⑤!AN$123</f>
        <v>0</v>
      </c>
      <c r="AO64" s="225">
        <f>投入係数!AO64*手順⑤!AO$123</f>
        <v>0</v>
      </c>
      <c r="AP64" s="225">
        <f>投入係数!AP64*手順⑤!AP$123</f>
        <v>0</v>
      </c>
      <c r="AQ64" s="225">
        <f>投入係数!AQ64*手順⑤!AQ$123</f>
        <v>0</v>
      </c>
      <c r="AR64" s="225">
        <f>投入係数!AR64*手順⑤!AR$123</f>
        <v>0</v>
      </c>
      <c r="AS64" s="225">
        <f>投入係数!AS64*手順⑤!AS$123</f>
        <v>0</v>
      </c>
      <c r="AT64" s="225">
        <f>投入係数!AT64*手順⑤!AT$123</f>
        <v>0</v>
      </c>
      <c r="AU64" s="225">
        <f>投入係数!AU64*手順⑤!AU$123</f>
        <v>0</v>
      </c>
      <c r="AV64" s="225">
        <f>投入係数!AV64*手順⑤!AV$123</f>
        <v>0</v>
      </c>
      <c r="AW64" s="225">
        <f>投入係数!AW64*手順⑤!AW$123</f>
        <v>0</v>
      </c>
      <c r="AX64" s="225">
        <f>投入係数!AX64*手順⑤!AX$123</f>
        <v>0</v>
      </c>
      <c r="AY64" s="225">
        <f>投入係数!AY64*手順⑤!AY$123</f>
        <v>0</v>
      </c>
      <c r="AZ64" s="225">
        <f>投入係数!AZ64*手順⑤!AZ$123</f>
        <v>0</v>
      </c>
      <c r="BA64" s="225">
        <f>投入係数!BA64*手順⑤!BA$123</f>
        <v>0</v>
      </c>
      <c r="BB64" s="225">
        <f>投入係数!BB64*手順⑤!BB$123</f>
        <v>0</v>
      </c>
      <c r="BC64" s="225">
        <f>投入係数!BC64*手順⑤!BC$123</f>
        <v>0</v>
      </c>
      <c r="BD64" s="225">
        <f>投入係数!BD64*手順⑤!BD$123</f>
        <v>0</v>
      </c>
      <c r="BE64" s="225">
        <f>投入係数!BE64*手順⑤!BE$123</f>
        <v>0</v>
      </c>
      <c r="BF64" s="225">
        <f>投入係数!BF64*手順⑤!BF$123</f>
        <v>0</v>
      </c>
      <c r="BG64" s="225">
        <f>投入係数!BG64*手順⑤!BG$123</f>
        <v>0</v>
      </c>
      <c r="BH64" s="225">
        <f>投入係数!BH64*手順⑤!BH$123</f>
        <v>0</v>
      </c>
      <c r="BI64" s="225">
        <f>投入係数!BI64*手順⑤!BI$123</f>
        <v>0</v>
      </c>
      <c r="BJ64" s="225">
        <f>投入係数!BJ64*手順⑤!BJ$123</f>
        <v>0</v>
      </c>
      <c r="BK64" s="225">
        <f>投入係数!BK64*手順⑤!BK$123</f>
        <v>0</v>
      </c>
      <c r="BL64" s="225">
        <f>投入係数!BL64*手順⑤!BL$123</f>
        <v>0</v>
      </c>
      <c r="BM64" s="225">
        <f>投入係数!BM64*手順⑤!BM$123</f>
        <v>0</v>
      </c>
      <c r="BN64" s="225">
        <f>投入係数!BN64*手順⑤!BN$123</f>
        <v>0</v>
      </c>
      <c r="BO64" s="225">
        <f>投入係数!BO64*手順⑤!BO$123</f>
        <v>0</v>
      </c>
      <c r="BP64" s="225">
        <f>投入係数!BP64*手順⑤!BP$123</f>
        <v>0</v>
      </c>
      <c r="BQ64" s="225">
        <f>投入係数!BQ64*手順⑤!BQ$123</f>
        <v>0</v>
      </c>
      <c r="BR64" s="225">
        <f>投入係数!BR64*手順⑤!BR$123</f>
        <v>0</v>
      </c>
      <c r="BS64" s="225">
        <f>投入係数!BS64*手順⑤!BS$123</f>
        <v>0</v>
      </c>
      <c r="BT64" s="225">
        <f>投入係数!BT64*手順⑤!BT$123</f>
        <v>0</v>
      </c>
      <c r="BU64" s="225">
        <f>投入係数!BU64*手順⑤!BU$123</f>
        <v>0</v>
      </c>
      <c r="BV64" s="225">
        <f>投入係数!BV64*手順⑤!BV$123</f>
        <v>0</v>
      </c>
      <c r="BW64" s="225">
        <f>投入係数!BW64*手順⑤!BW$123</f>
        <v>0</v>
      </c>
      <c r="BX64" s="225">
        <f>投入係数!BX64*手順⑤!BX$123</f>
        <v>0</v>
      </c>
      <c r="BY64" s="225">
        <f>投入係数!BY64*手順⑤!BY$123</f>
        <v>0</v>
      </c>
      <c r="BZ64" s="225">
        <f>投入係数!BZ64*手順⑤!BZ$123</f>
        <v>0</v>
      </c>
      <c r="CA64" s="225">
        <f>投入係数!CA64*手順⑤!CA$123</f>
        <v>0</v>
      </c>
      <c r="CB64" s="225">
        <f>投入係数!CB64*手順⑤!CB$123</f>
        <v>0</v>
      </c>
      <c r="CC64" s="225">
        <f>投入係数!CC64*手順⑤!CC$123</f>
        <v>0</v>
      </c>
      <c r="CD64" s="225">
        <f>投入係数!CD64*手順⑤!CD$123</f>
        <v>0</v>
      </c>
      <c r="CE64" s="225">
        <f>投入係数!CE64*手順⑤!CE$123</f>
        <v>0</v>
      </c>
      <c r="CF64" s="225">
        <f>投入係数!CF64*手順⑤!CF$123</f>
        <v>0</v>
      </c>
      <c r="CG64" s="225">
        <f>投入係数!CG64*手順⑤!CG$123</f>
        <v>0</v>
      </c>
      <c r="CH64" s="225">
        <f>投入係数!CH64*手順⑤!CH$123</f>
        <v>0</v>
      </c>
      <c r="CI64" s="225">
        <f>投入係数!CI64*手順⑤!CI$123</f>
        <v>0</v>
      </c>
      <c r="CJ64" s="225">
        <f>投入係数!CJ64*手順⑤!CJ$123</f>
        <v>0</v>
      </c>
      <c r="CK64" s="225">
        <f>投入係数!CK64*手順⑤!CK$123</f>
        <v>0</v>
      </c>
      <c r="CL64" s="225">
        <f>投入係数!CL64*手順⑤!CL$123</f>
        <v>0</v>
      </c>
      <c r="CM64" s="225">
        <f>投入係数!CM64*手順⑤!CM$123</f>
        <v>0</v>
      </c>
      <c r="CN64" s="225">
        <f>投入係数!CN64*手順⑤!CN$123</f>
        <v>0</v>
      </c>
      <c r="CO64" s="225">
        <f>投入係数!CO64*手順⑤!CO$123</f>
        <v>0</v>
      </c>
      <c r="CP64" s="225">
        <f>投入係数!CP64*手順⑤!CP$123</f>
        <v>0</v>
      </c>
      <c r="CQ64" s="225">
        <f>投入係数!CQ64*手順⑤!CQ$123</f>
        <v>0</v>
      </c>
      <c r="CR64" s="225">
        <f>投入係数!CR64*手順⑤!CR$123</f>
        <v>0</v>
      </c>
      <c r="CS64" s="225">
        <f>投入係数!CS64*手順⑤!CS$123</f>
        <v>0</v>
      </c>
      <c r="CT64" s="225">
        <f>投入係数!CT64*手順⑤!CT$123</f>
        <v>0</v>
      </c>
      <c r="CU64" s="225">
        <f>投入係数!CU64*手順⑤!CU$123</f>
        <v>0</v>
      </c>
      <c r="CV64" s="225">
        <f>投入係数!CV64*手順⑤!CV$123</f>
        <v>0</v>
      </c>
      <c r="CW64" s="225">
        <f>投入係数!CW64*手順⑤!CW$123</f>
        <v>0</v>
      </c>
      <c r="CX64" s="225">
        <f>投入係数!CX64*手順⑤!CX$123</f>
        <v>0</v>
      </c>
      <c r="CY64" s="225">
        <f>投入係数!CY64*手順⑤!CY$123</f>
        <v>0</v>
      </c>
      <c r="CZ64" s="225">
        <f>投入係数!CZ64*手順⑤!CZ$123</f>
        <v>0</v>
      </c>
      <c r="DA64" s="225">
        <f>投入係数!DA64*手順⑤!DA$123</f>
        <v>0</v>
      </c>
      <c r="DB64" s="225">
        <f>投入係数!DB64*手順⑤!DB$123</f>
        <v>0</v>
      </c>
      <c r="DC64" s="225">
        <f>投入係数!DC64*手順⑤!DC$123</f>
        <v>0</v>
      </c>
      <c r="DD64" s="225">
        <f>投入係数!DD64*手順⑤!DD$123</f>
        <v>0</v>
      </c>
      <c r="DE64" s="225">
        <f>投入係数!DE64*手順⑤!DE$123</f>
        <v>0</v>
      </c>
      <c r="DF64" s="225">
        <f>投入係数!DF64*手順⑤!DF$123</f>
        <v>0</v>
      </c>
      <c r="DG64" s="225">
        <f>投入係数!DG64*手順⑤!DG$123</f>
        <v>0</v>
      </c>
      <c r="DH64" s="175">
        <f t="shared" si="1"/>
        <v>0</v>
      </c>
    </row>
    <row r="65" spans="2:112" ht="12" customHeight="1">
      <c r="B65" s="70" t="s">
        <v>538</v>
      </c>
      <c r="C65" s="252" t="s">
        <v>91</v>
      </c>
      <c r="D65" s="225">
        <f>投入係数!D65*手順⑤!D$123</f>
        <v>0</v>
      </c>
      <c r="E65" s="225">
        <f>投入係数!E65*手順⑤!E$123</f>
        <v>0</v>
      </c>
      <c r="F65" s="225">
        <f>投入係数!F65*手順⑤!F$123</f>
        <v>0</v>
      </c>
      <c r="G65" s="225">
        <f>投入係数!G65*手順⑤!G$123</f>
        <v>0</v>
      </c>
      <c r="H65" s="225">
        <f>投入係数!H65*手順⑤!H$123</f>
        <v>0</v>
      </c>
      <c r="I65" s="225">
        <f>投入係数!I65*手順⑤!I$123</f>
        <v>0</v>
      </c>
      <c r="J65" s="225">
        <f>投入係数!J65*手順⑤!J$123</f>
        <v>0</v>
      </c>
      <c r="K65" s="225">
        <f>投入係数!K65*手順⑤!K$123</f>
        <v>0</v>
      </c>
      <c r="L65" s="225">
        <f>投入係数!L65*手順⑤!L$123</f>
        <v>0</v>
      </c>
      <c r="M65" s="225">
        <f>投入係数!M65*手順⑤!M$123</f>
        <v>0</v>
      </c>
      <c r="N65" s="225">
        <f>投入係数!N65*手順⑤!N$123</f>
        <v>0</v>
      </c>
      <c r="O65" s="225">
        <f>投入係数!O65*手順⑤!O$123</f>
        <v>0</v>
      </c>
      <c r="P65" s="225">
        <f>投入係数!P65*手順⑤!P$123</f>
        <v>0</v>
      </c>
      <c r="Q65" s="225">
        <f>投入係数!Q65*手順⑤!Q$123</f>
        <v>0</v>
      </c>
      <c r="R65" s="225">
        <f>投入係数!R65*手順⑤!R$123</f>
        <v>0</v>
      </c>
      <c r="S65" s="225">
        <f>投入係数!S65*手順⑤!S$123</f>
        <v>0</v>
      </c>
      <c r="T65" s="225">
        <f>投入係数!T65*手順⑤!T$123</f>
        <v>0</v>
      </c>
      <c r="U65" s="225">
        <f>投入係数!U65*手順⑤!U$123</f>
        <v>0</v>
      </c>
      <c r="V65" s="225">
        <f>投入係数!V65*手順⑤!V$123</f>
        <v>0</v>
      </c>
      <c r="W65" s="225">
        <f>投入係数!W65*手順⑤!W$123</f>
        <v>0</v>
      </c>
      <c r="X65" s="225">
        <f>投入係数!X65*手順⑤!X$123</f>
        <v>0</v>
      </c>
      <c r="Y65" s="225">
        <f>投入係数!Y65*手順⑤!Y$123</f>
        <v>0</v>
      </c>
      <c r="Z65" s="225">
        <f>投入係数!Z65*手順⑤!Z$123</f>
        <v>0</v>
      </c>
      <c r="AA65" s="225">
        <f>投入係数!AA65*手順⑤!AA$123</f>
        <v>0</v>
      </c>
      <c r="AB65" s="225">
        <f>投入係数!AB65*手順⑤!AB$123</f>
        <v>0</v>
      </c>
      <c r="AC65" s="225">
        <f>投入係数!AC65*手順⑤!AC$123</f>
        <v>0</v>
      </c>
      <c r="AD65" s="225">
        <f>投入係数!AD65*手順⑤!AD$123</f>
        <v>0</v>
      </c>
      <c r="AE65" s="225">
        <f>投入係数!AE65*手順⑤!AE$123</f>
        <v>0</v>
      </c>
      <c r="AF65" s="225">
        <f>投入係数!AF65*手順⑤!AF$123</f>
        <v>0</v>
      </c>
      <c r="AG65" s="225">
        <f>投入係数!AG65*手順⑤!AG$123</f>
        <v>0</v>
      </c>
      <c r="AH65" s="225">
        <f>投入係数!AH65*手順⑤!AH$123</f>
        <v>0</v>
      </c>
      <c r="AI65" s="225">
        <f>投入係数!AI65*手順⑤!AI$123</f>
        <v>0</v>
      </c>
      <c r="AJ65" s="225">
        <f>投入係数!AJ65*手順⑤!AJ$123</f>
        <v>0</v>
      </c>
      <c r="AK65" s="225">
        <f>投入係数!AK65*手順⑤!AK$123</f>
        <v>0</v>
      </c>
      <c r="AL65" s="225">
        <f>投入係数!AL65*手順⑤!AL$123</f>
        <v>0</v>
      </c>
      <c r="AM65" s="225">
        <f>投入係数!AM65*手順⑤!AM$123</f>
        <v>0</v>
      </c>
      <c r="AN65" s="225">
        <f>投入係数!AN65*手順⑤!AN$123</f>
        <v>0</v>
      </c>
      <c r="AO65" s="225">
        <f>投入係数!AO65*手順⑤!AO$123</f>
        <v>0</v>
      </c>
      <c r="AP65" s="225">
        <f>投入係数!AP65*手順⑤!AP$123</f>
        <v>0</v>
      </c>
      <c r="AQ65" s="225">
        <f>投入係数!AQ65*手順⑤!AQ$123</f>
        <v>0</v>
      </c>
      <c r="AR65" s="225">
        <f>投入係数!AR65*手順⑤!AR$123</f>
        <v>0</v>
      </c>
      <c r="AS65" s="225">
        <f>投入係数!AS65*手順⑤!AS$123</f>
        <v>0</v>
      </c>
      <c r="AT65" s="225">
        <f>投入係数!AT65*手順⑤!AT$123</f>
        <v>0</v>
      </c>
      <c r="AU65" s="225">
        <f>投入係数!AU65*手順⑤!AU$123</f>
        <v>0</v>
      </c>
      <c r="AV65" s="225">
        <f>投入係数!AV65*手順⑤!AV$123</f>
        <v>0</v>
      </c>
      <c r="AW65" s="225">
        <f>投入係数!AW65*手順⑤!AW$123</f>
        <v>0</v>
      </c>
      <c r="AX65" s="225">
        <f>投入係数!AX65*手順⑤!AX$123</f>
        <v>0</v>
      </c>
      <c r="AY65" s="225">
        <f>投入係数!AY65*手順⑤!AY$123</f>
        <v>0</v>
      </c>
      <c r="AZ65" s="225">
        <f>投入係数!AZ65*手順⑤!AZ$123</f>
        <v>0</v>
      </c>
      <c r="BA65" s="225">
        <f>投入係数!BA65*手順⑤!BA$123</f>
        <v>0</v>
      </c>
      <c r="BB65" s="225">
        <f>投入係数!BB65*手順⑤!BB$123</f>
        <v>0</v>
      </c>
      <c r="BC65" s="225">
        <f>投入係数!BC65*手順⑤!BC$123</f>
        <v>0</v>
      </c>
      <c r="BD65" s="225">
        <f>投入係数!BD65*手順⑤!BD$123</f>
        <v>0</v>
      </c>
      <c r="BE65" s="225">
        <f>投入係数!BE65*手順⑤!BE$123</f>
        <v>0</v>
      </c>
      <c r="BF65" s="225">
        <f>投入係数!BF65*手順⑤!BF$123</f>
        <v>0</v>
      </c>
      <c r="BG65" s="225">
        <f>投入係数!BG65*手順⑤!BG$123</f>
        <v>0</v>
      </c>
      <c r="BH65" s="225">
        <f>投入係数!BH65*手順⑤!BH$123</f>
        <v>0</v>
      </c>
      <c r="BI65" s="225">
        <f>投入係数!BI65*手順⑤!BI$123</f>
        <v>0</v>
      </c>
      <c r="BJ65" s="225">
        <f>投入係数!BJ65*手順⑤!BJ$123</f>
        <v>0</v>
      </c>
      <c r="BK65" s="225">
        <f>投入係数!BK65*手順⑤!BK$123</f>
        <v>0</v>
      </c>
      <c r="BL65" s="225">
        <f>投入係数!BL65*手順⑤!BL$123</f>
        <v>0</v>
      </c>
      <c r="BM65" s="225">
        <f>投入係数!BM65*手順⑤!BM$123</f>
        <v>0</v>
      </c>
      <c r="BN65" s="225">
        <f>投入係数!BN65*手順⑤!BN$123</f>
        <v>0</v>
      </c>
      <c r="BO65" s="225">
        <f>投入係数!BO65*手順⑤!BO$123</f>
        <v>0</v>
      </c>
      <c r="BP65" s="225">
        <f>投入係数!BP65*手順⑤!BP$123</f>
        <v>0</v>
      </c>
      <c r="BQ65" s="225">
        <f>投入係数!BQ65*手順⑤!BQ$123</f>
        <v>0</v>
      </c>
      <c r="BR65" s="225">
        <f>投入係数!BR65*手順⑤!BR$123</f>
        <v>0</v>
      </c>
      <c r="BS65" s="225">
        <f>投入係数!BS65*手順⑤!BS$123</f>
        <v>0</v>
      </c>
      <c r="BT65" s="225">
        <f>投入係数!BT65*手順⑤!BT$123</f>
        <v>0</v>
      </c>
      <c r="BU65" s="225">
        <f>投入係数!BU65*手順⑤!BU$123</f>
        <v>0</v>
      </c>
      <c r="BV65" s="225">
        <f>投入係数!BV65*手順⑤!BV$123</f>
        <v>0</v>
      </c>
      <c r="BW65" s="225">
        <f>投入係数!BW65*手順⑤!BW$123</f>
        <v>0</v>
      </c>
      <c r="BX65" s="225">
        <f>投入係数!BX65*手順⑤!BX$123</f>
        <v>0</v>
      </c>
      <c r="BY65" s="225">
        <f>投入係数!BY65*手順⑤!BY$123</f>
        <v>0</v>
      </c>
      <c r="BZ65" s="225">
        <f>投入係数!BZ65*手順⑤!BZ$123</f>
        <v>0</v>
      </c>
      <c r="CA65" s="225">
        <f>投入係数!CA65*手順⑤!CA$123</f>
        <v>0</v>
      </c>
      <c r="CB65" s="225">
        <f>投入係数!CB65*手順⑤!CB$123</f>
        <v>0</v>
      </c>
      <c r="CC65" s="225">
        <f>投入係数!CC65*手順⑤!CC$123</f>
        <v>0</v>
      </c>
      <c r="CD65" s="225">
        <f>投入係数!CD65*手順⑤!CD$123</f>
        <v>0</v>
      </c>
      <c r="CE65" s="225">
        <f>投入係数!CE65*手順⑤!CE$123</f>
        <v>0</v>
      </c>
      <c r="CF65" s="225">
        <f>投入係数!CF65*手順⑤!CF$123</f>
        <v>0</v>
      </c>
      <c r="CG65" s="225">
        <f>投入係数!CG65*手順⑤!CG$123</f>
        <v>0</v>
      </c>
      <c r="CH65" s="225">
        <f>投入係数!CH65*手順⑤!CH$123</f>
        <v>0</v>
      </c>
      <c r="CI65" s="225">
        <f>投入係数!CI65*手順⑤!CI$123</f>
        <v>0</v>
      </c>
      <c r="CJ65" s="225">
        <f>投入係数!CJ65*手順⑤!CJ$123</f>
        <v>0</v>
      </c>
      <c r="CK65" s="225">
        <f>投入係数!CK65*手順⑤!CK$123</f>
        <v>0</v>
      </c>
      <c r="CL65" s="225">
        <f>投入係数!CL65*手順⑤!CL$123</f>
        <v>0</v>
      </c>
      <c r="CM65" s="225">
        <f>投入係数!CM65*手順⑤!CM$123</f>
        <v>0</v>
      </c>
      <c r="CN65" s="225">
        <f>投入係数!CN65*手順⑤!CN$123</f>
        <v>0</v>
      </c>
      <c r="CO65" s="225">
        <f>投入係数!CO65*手順⑤!CO$123</f>
        <v>0</v>
      </c>
      <c r="CP65" s="225">
        <f>投入係数!CP65*手順⑤!CP$123</f>
        <v>0</v>
      </c>
      <c r="CQ65" s="225">
        <f>投入係数!CQ65*手順⑤!CQ$123</f>
        <v>0</v>
      </c>
      <c r="CR65" s="225">
        <f>投入係数!CR65*手順⑤!CR$123</f>
        <v>0</v>
      </c>
      <c r="CS65" s="225">
        <f>投入係数!CS65*手順⑤!CS$123</f>
        <v>0</v>
      </c>
      <c r="CT65" s="225">
        <f>投入係数!CT65*手順⑤!CT$123</f>
        <v>0</v>
      </c>
      <c r="CU65" s="225">
        <f>投入係数!CU65*手順⑤!CU$123</f>
        <v>0</v>
      </c>
      <c r="CV65" s="225">
        <f>投入係数!CV65*手順⑤!CV$123</f>
        <v>0</v>
      </c>
      <c r="CW65" s="225">
        <f>投入係数!CW65*手順⑤!CW$123</f>
        <v>0</v>
      </c>
      <c r="CX65" s="225">
        <f>投入係数!CX65*手順⑤!CX$123</f>
        <v>0</v>
      </c>
      <c r="CY65" s="225">
        <f>投入係数!CY65*手順⑤!CY$123</f>
        <v>0</v>
      </c>
      <c r="CZ65" s="225">
        <f>投入係数!CZ65*手順⑤!CZ$123</f>
        <v>0</v>
      </c>
      <c r="DA65" s="225">
        <f>投入係数!DA65*手順⑤!DA$123</f>
        <v>0</v>
      </c>
      <c r="DB65" s="225">
        <f>投入係数!DB65*手順⑤!DB$123</f>
        <v>0</v>
      </c>
      <c r="DC65" s="225">
        <f>投入係数!DC65*手順⑤!DC$123</f>
        <v>0</v>
      </c>
      <c r="DD65" s="225">
        <f>投入係数!DD65*手順⑤!DD$123</f>
        <v>0</v>
      </c>
      <c r="DE65" s="225">
        <f>投入係数!DE65*手順⑤!DE$123</f>
        <v>0</v>
      </c>
      <c r="DF65" s="225">
        <f>投入係数!DF65*手順⑤!DF$123</f>
        <v>0</v>
      </c>
      <c r="DG65" s="225">
        <f>投入係数!DG65*手順⑤!DG$123</f>
        <v>0</v>
      </c>
      <c r="DH65" s="175">
        <f t="shared" si="1"/>
        <v>0</v>
      </c>
    </row>
    <row r="66" spans="2:112" ht="12" customHeight="1">
      <c r="B66" s="70" t="s">
        <v>539</v>
      </c>
      <c r="C66" s="252" t="s">
        <v>652</v>
      </c>
      <c r="D66" s="225">
        <f>投入係数!D66*手順⑤!D$123</f>
        <v>0</v>
      </c>
      <c r="E66" s="225">
        <f>投入係数!E66*手順⑤!E$123</f>
        <v>0</v>
      </c>
      <c r="F66" s="225">
        <f>投入係数!F66*手順⑤!F$123</f>
        <v>0</v>
      </c>
      <c r="G66" s="225">
        <f>投入係数!G66*手順⑤!G$123</f>
        <v>0</v>
      </c>
      <c r="H66" s="225">
        <f>投入係数!H66*手順⑤!H$123</f>
        <v>0</v>
      </c>
      <c r="I66" s="225">
        <f>投入係数!I66*手順⑤!I$123</f>
        <v>0</v>
      </c>
      <c r="J66" s="225">
        <f>投入係数!J66*手順⑤!J$123</f>
        <v>0</v>
      </c>
      <c r="K66" s="225">
        <f>投入係数!K66*手順⑤!K$123</f>
        <v>0</v>
      </c>
      <c r="L66" s="225">
        <f>投入係数!L66*手順⑤!L$123</f>
        <v>0</v>
      </c>
      <c r="M66" s="225">
        <f>投入係数!M66*手順⑤!M$123</f>
        <v>0</v>
      </c>
      <c r="N66" s="225">
        <f>投入係数!N66*手順⑤!N$123</f>
        <v>0</v>
      </c>
      <c r="O66" s="225">
        <f>投入係数!O66*手順⑤!O$123</f>
        <v>0</v>
      </c>
      <c r="P66" s="225">
        <f>投入係数!P66*手順⑤!P$123</f>
        <v>0</v>
      </c>
      <c r="Q66" s="225">
        <f>投入係数!Q66*手順⑤!Q$123</f>
        <v>0</v>
      </c>
      <c r="R66" s="225">
        <f>投入係数!R66*手順⑤!R$123</f>
        <v>0</v>
      </c>
      <c r="S66" s="225">
        <f>投入係数!S66*手順⑤!S$123</f>
        <v>0</v>
      </c>
      <c r="T66" s="225">
        <f>投入係数!T66*手順⑤!T$123</f>
        <v>0</v>
      </c>
      <c r="U66" s="225">
        <f>投入係数!U66*手順⑤!U$123</f>
        <v>0</v>
      </c>
      <c r="V66" s="225">
        <f>投入係数!V66*手順⑤!V$123</f>
        <v>0</v>
      </c>
      <c r="W66" s="225">
        <f>投入係数!W66*手順⑤!W$123</f>
        <v>0</v>
      </c>
      <c r="X66" s="225">
        <f>投入係数!X66*手順⑤!X$123</f>
        <v>0</v>
      </c>
      <c r="Y66" s="225">
        <f>投入係数!Y66*手順⑤!Y$123</f>
        <v>0</v>
      </c>
      <c r="Z66" s="225">
        <f>投入係数!Z66*手順⑤!Z$123</f>
        <v>0</v>
      </c>
      <c r="AA66" s="225">
        <f>投入係数!AA66*手順⑤!AA$123</f>
        <v>0</v>
      </c>
      <c r="AB66" s="225">
        <f>投入係数!AB66*手順⑤!AB$123</f>
        <v>0</v>
      </c>
      <c r="AC66" s="225">
        <f>投入係数!AC66*手順⑤!AC$123</f>
        <v>0</v>
      </c>
      <c r="AD66" s="225">
        <f>投入係数!AD66*手順⑤!AD$123</f>
        <v>0</v>
      </c>
      <c r="AE66" s="225">
        <f>投入係数!AE66*手順⑤!AE$123</f>
        <v>0</v>
      </c>
      <c r="AF66" s="225">
        <f>投入係数!AF66*手順⑤!AF$123</f>
        <v>0</v>
      </c>
      <c r="AG66" s="225">
        <f>投入係数!AG66*手順⑤!AG$123</f>
        <v>0</v>
      </c>
      <c r="AH66" s="225">
        <f>投入係数!AH66*手順⑤!AH$123</f>
        <v>0</v>
      </c>
      <c r="AI66" s="225">
        <f>投入係数!AI66*手順⑤!AI$123</f>
        <v>0</v>
      </c>
      <c r="AJ66" s="225">
        <f>投入係数!AJ66*手順⑤!AJ$123</f>
        <v>0</v>
      </c>
      <c r="AK66" s="225">
        <f>投入係数!AK66*手順⑤!AK$123</f>
        <v>0</v>
      </c>
      <c r="AL66" s="225">
        <f>投入係数!AL66*手順⑤!AL$123</f>
        <v>0</v>
      </c>
      <c r="AM66" s="225">
        <f>投入係数!AM66*手順⑤!AM$123</f>
        <v>0</v>
      </c>
      <c r="AN66" s="225">
        <f>投入係数!AN66*手順⑤!AN$123</f>
        <v>0</v>
      </c>
      <c r="AO66" s="225">
        <f>投入係数!AO66*手順⑤!AO$123</f>
        <v>0</v>
      </c>
      <c r="AP66" s="225">
        <f>投入係数!AP66*手順⑤!AP$123</f>
        <v>0</v>
      </c>
      <c r="AQ66" s="225">
        <f>投入係数!AQ66*手順⑤!AQ$123</f>
        <v>0</v>
      </c>
      <c r="AR66" s="225">
        <f>投入係数!AR66*手順⑤!AR$123</f>
        <v>0</v>
      </c>
      <c r="AS66" s="225">
        <f>投入係数!AS66*手順⑤!AS$123</f>
        <v>0</v>
      </c>
      <c r="AT66" s="225">
        <f>投入係数!AT66*手順⑤!AT$123</f>
        <v>0</v>
      </c>
      <c r="AU66" s="225">
        <f>投入係数!AU66*手順⑤!AU$123</f>
        <v>0</v>
      </c>
      <c r="AV66" s="225">
        <f>投入係数!AV66*手順⑤!AV$123</f>
        <v>0</v>
      </c>
      <c r="AW66" s="225">
        <f>投入係数!AW66*手順⑤!AW$123</f>
        <v>0</v>
      </c>
      <c r="AX66" s="225">
        <f>投入係数!AX66*手順⑤!AX$123</f>
        <v>0</v>
      </c>
      <c r="AY66" s="225">
        <f>投入係数!AY66*手順⑤!AY$123</f>
        <v>0</v>
      </c>
      <c r="AZ66" s="225">
        <f>投入係数!AZ66*手順⑤!AZ$123</f>
        <v>0</v>
      </c>
      <c r="BA66" s="225">
        <f>投入係数!BA66*手順⑤!BA$123</f>
        <v>0</v>
      </c>
      <c r="BB66" s="225">
        <f>投入係数!BB66*手順⑤!BB$123</f>
        <v>0</v>
      </c>
      <c r="BC66" s="225">
        <f>投入係数!BC66*手順⑤!BC$123</f>
        <v>0</v>
      </c>
      <c r="BD66" s="225">
        <f>投入係数!BD66*手順⑤!BD$123</f>
        <v>0</v>
      </c>
      <c r="BE66" s="225">
        <f>投入係数!BE66*手順⑤!BE$123</f>
        <v>0</v>
      </c>
      <c r="BF66" s="225">
        <f>投入係数!BF66*手順⑤!BF$123</f>
        <v>0</v>
      </c>
      <c r="BG66" s="225">
        <f>投入係数!BG66*手順⑤!BG$123</f>
        <v>0</v>
      </c>
      <c r="BH66" s="225">
        <f>投入係数!BH66*手順⑤!BH$123</f>
        <v>0</v>
      </c>
      <c r="BI66" s="225">
        <f>投入係数!BI66*手順⑤!BI$123</f>
        <v>0</v>
      </c>
      <c r="BJ66" s="225">
        <f>投入係数!BJ66*手順⑤!BJ$123</f>
        <v>0</v>
      </c>
      <c r="BK66" s="225">
        <f>投入係数!BK66*手順⑤!BK$123</f>
        <v>0</v>
      </c>
      <c r="BL66" s="225">
        <f>投入係数!BL66*手順⑤!BL$123</f>
        <v>0</v>
      </c>
      <c r="BM66" s="225">
        <f>投入係数!BM66*手順⑤!BM$123</f>
        <v>0</v>
      </c>
      <c r="BN66" s="225">
        <f>投入係数!BN66*手順⑤!BN$123</f>
        <v>0</v>
      </c>
      <c r="BO66" s="225">
        <f>投入係数!BO66*手順⑤!BO$123</f>
        <v>0</v>
      </c>
      <c r="BP66" s="225">
        <f>投入係数!BP66*手順⑤!BP$123</f>
        <v>0</v>
      </c>
      <c r="BQ66" s="225">
        <f>投入係数!BQ66*手順⑤!BQ$123</f>
        <v>0</v>
      </c>
      <c r="BR66" s="225">
        <f>投入係数!BR66*手順⑤!BR$123</f>
        <v>0</v>
      </c>
      <c r="BS66" s="225">
        <f>投入係数!BS66*手順⑤!BS$123</f>
        <v>0</v>
      </c>
      <c r="BT66" s="225">
        <f>投入係数!BT66*手順⑤!BT$123</f>
        <v>0</v>
      </c>
      <c r="BU66" s="225">
        <f>投入係数!BU66*手順⑤!BU$123</f>
        <v>0</v>
      </c>
      <c r="BV66" s="225">
        <f>投入係数!BV66*手順⑤!BV$123</f>
        <v>0</v>
      </c>
      <c r="BW66" s="225">
        <f>投入係数!BW66*手順⑤!BW$123</f>
        <v>0</v>
      </c>
      <c r="BX66" s="225">
        <f>投入係数!BX66*手順⑤!BX$123</f>
        <v>0</v>
      </c>
      <c r="BY66" s="225">
        <f>投入係数!BY66*手順⑤!BY$123</f>
        <v>0</v>
      </c>
      <c r="BZ66" s="225">
        <f>投入係数!BZ66*手順⑤!BZ$123</f>
        <v>0</v>
      </c>
      <c r="CA66" s="225">
        <f>投入係数!CA66*手順⑤!CA$123</f>
        <v>0</v>
      </c>
      <c r="CB66" s="225">
        <f>投入係数!CB66*手順⑤!CB$123</f>
        <v>0</v>
      </c>
      <c r="CC66" s="225">
        <f>投入係数!CC66*手順⑤!CC$123</f>
        <v>0</v>
      </c>
      <c r="CD66" s="225">
        <f>投入係数!CD66*手順⑤!CD$123</f>
        <v>0</v>
      </c>
      <c r="CE66" s="225">
        <f>投入係数!CE66*手順⑤!CE$123</f>
        <v>0</v>
      </c>
      <c r="CF66" s="225">
        <f>投入係数!CF66*手順⑤!CF$123</f>
        <v>0</v>
      </c>
      <c r="CG66" s="225">
        <f>投入係数!CG66*手順⑤!CG$123</f>
        <v>0</v>
      </c>
      <c r="CH66" s="225">
        <f>投入係数!CH66*手順⑤!CH$123</f>
        <v>0</v>
      </c>
      <c r="CI66" s="225">
        <f>投入係数!CI66*手順⑤!CI$123</f>
        <v>0</v>
      </c>
      <c r="CJ66" s="225">
        <f>投入係数!CJ66*手順⑤!CJ$123</f>
        <v>0</v>
      </c>
      <c r="CK66" s="225">
        <f>投入係数!CK66*手順⑤!CK$123</f>
        <v>0</v>
      </c>
      <c r="CL66" s="225">
        <f>投入係数!CL66*手順⑤!CL$123</f>
        <v>0</v>
      </c>
      <c r="CM66" s="225">
        <f>投入係数!CM66*手順⑤!CM$123</f>
        <v>0</v>
      </c>
      <c r="CN66" s="225">
        <f>投入係数!CN66*手順⑤!CN$123</f>
        <v>0</v>
      </c>
      <c r="CO66" s="225">
        <f>投入係数!CO66*手順⑤!CO$123</f>
        <v>0</v>
      </c>
      <c r="CP66" s="225">
        <f>投入係数!CP66*手順⑤!CP$123</f>
        <v>0</v>
      </c>
      <c r="CQ66" s="225">
        <f>投入係数!CQ66*手順⑤!CQ$123</f>
        <v>0</v>
      </c>
      <c r="CR66" s="225">
        <f>投入係数!CR66*手順⑤!CR$123</f>
        <v>0</v>
      </c>
      <c r="CS66" s="225">
        <f>投入係数!CS66*手順⑤!CS$123</f>
        <v>0</v>
      </c>
      <c r="CT66" s="225">
        <f>投入係数!CT66*手順⑤!CT$123</f>
        <v>0</v>
      </c>
      <c r="CU66" s="225">
        <f>投入係数!CU66*手順⑤!CU$123</f>
        <v>0</v>
      </c>
      <c r="CV66" s="225">
        <f>投入係数!CV66*手順⑤!CV$123</f>
        <v>0</v>
      </c>
      <c r="CW66" s="225">
        <f>投入係数!CW66*手順⑤!CW$123</f>
        <v>0</v>
      </c>
      <c r="CX66" s="225">
        <f>投入係数!CX66*手順⑤!CX$123</f>
        <v>0</v>
      </c>
      <c r="CY66" s="225">
        <f>投入係数!CY66*手順⑤!CY$123</f>
        <v>0</v>
      </c>
      <c r="CZ66" s="225">
        <f>投入係数!CZ66*手順⑤!CZ$123</f>
        <v>0</v>
      </c>
      <c r="DA66" s="225">
        <f>投入係数!DA66*手順⑤!DA$123</f>
        <v>0</v>
      </c>
      <c r="DB66" s="225">
        <f>投入係数!DB66*手順⑤!DB$123</f>
        <v>0</v>
      </c>
      <c r="DC66" s="225">
        <f>投入係数!DC66*手順⑤!DC$123</f>
        <v>0</v>
      </c>
      <c r="DD66" s="225">
        <f>投入係数!DD66*手順⑤!DD$123</f>
        <v>0</v>
      </c>
      <c r="DE66" s="225">
        <f>投入係数!DE66*手順⑤!DE$123</f>
        <v>0</v>
      </c>
      <c r="DF66" s="225">
        <f>投入係数!DF66*手順⑤!DF$123</f>
        <v>0</v>
      </c>
      <c r="DG66" s="225">
        <f>投入係数!DG66*手順⑤!DG$123</f>
        <v>0</v>
      </c>
      <c r="DH66" s="175">
        <f t="shared" si="1"/>
        <v>0</v>
      </c>
    </row>
    <row r="67" spans="2:112" ht="12" customHeight="1">
      <c r="B67" s="70" t="s">
        <v>540</v>
      </c>
      <c r="C67" s="252" t="s">
        <v>653</v>
      </c>
      <c r="D67" s="225">
        <f>投入係数!D67*手順⑤!D$123</f>
        <v>0</v>
      </c>
      <c r="E67" s="225">
        <f>投入係数!E67*手順⑤!E$123</f>
        <v>0</v>
      </c>
      <c r="F67" s="225">
        <f>投入係数!F67*手順⑤!F$123</f>
        <v>0</v>
      </c>
      <c r="G67" s="225">
        <f>投入係数!G67*手順⑤!G$123</f>
        <v>0</v>
      </c>
      <c r="H67" s="225">
        <f>投入係数!H67*手順⑤!H$123</f>
        <v>0</v>
      </c>
      <c r="I67" s="225">
        <f>投入係数!I67*手順⑤!I$123</f>
        <v>0</v>
      </c>
      <c r="J67" s="225">
        <f>投入係数!J67*手順⑤!J$123</f>
        <v>0</v>
      </c>
      <c r="K67" s="225">
        <f>投入係数!K67*手順⑤!K$123</f>
        <v>0</v>
      </c>
      <c r="L67" s="225">
        <f>投入係数!L67*手順⑤!L$123</f>
        <v>0</v>
      </c>
      <c r="M67" s="225">
        <f>投入係数!M67*手順⑤!M$123</f>
        <v>0</v>
      </c>
      <c r="N67" s="225">
        <f>投入係数!N67*手順⑤!N$123</f>
        <v>0</v>
      </c>
      <c r="O67" s="225">
        <f>投入係数!O67*手順⑤!O$123</f>
        <v>0</v>
      </c>
      <c r="P67" s="225">
        <f>投入係数!P67*手順⑤!P$123</f>
        <v>0</v>
      </c>
      <c r="Q67" s="225">
        <f>投入係数!Q67*手順⑤!Q$123</f>
        <v>0</v>
      </c>
      <c r="R67" s="225">
        <f>投入係数!R67*手順⑤!R$123</f>
        <v>0</v>
      </c>
      <c r="S67" s="225">
        <f>投入係数!S67*手順⑤!S$123</f>
        <v>0</v>
      </c>
      <c r="T67" s="225">
        <f>投入係数!T67*手順⑤!T$123</f>
        <v>0</v>
      </c>
      <c r="U67" s="225">
        <f>投入係数!U67*手順⑤!U$123</f>
        <v>0</v>
      </c>
      <c r="V67" s="225">
        <f>投入係数!V67*手順⑤!V$123</f>
        <v>0</v>
      </c>
      <c r="W67" s="225">
        <f>投入係数!W67*手順⑤!W$123</f>
        <v>0</v>
      </c>
      <c r="X67" s="225">
        <f>投入係数!X67*手順⑤!X$123</f>
        <v>0</v>
      </c>
      <c r="Y67" s="225">
        <f>投入係数!Y67*手順⑤!Y$123</f>
        <v>0</v>
      </c>
      <c r="Z67" s="225">
        <f>投入係数!Z67*手順⑤!Z$123</f>
        <v>0</v>
      </c>
      <c r="AA67" s="225">
        <f>投入係数!AA67*手順⑤!AA$123</f>
        <v>0</v>
      </c>
      <c r="AB67" s="225">
        <f>投入係数!AB67*手順⑤!AB$123</f>
        <v>0</v>
      </c>
      <c r="AC67" s="225">
        <f>投入係数!AC67*手順⑤!AC$123</f>
        <v>0</v>
      </c>
      <c r="AD67" s="225">
        <f>投入係数!AD67*手順⑤!AD$123</f>
        <v>0</v>
      </c>
      <c r="AE67" s="225">
        <f>投入係数!AE67*手順⑤!AE$123</f>
        <v>0</v>
      </c>
      <c r="AF67" s="225">
        <f>投入係数!AF67*手順⑤!AF$123</f>
        <v>0</v>
      </c>
      <c r="AG67" s="225">
        <f>投入係数!AG67*手順⑤!AG$123</f>
        <v>0</v>
      </c>
      <c r="AH67" s="225">
        <f>投入係数!AH67*手順⑤!AH$123</f>
        <v>0</v>
      </c>
      <c r="AI67" s="225">
        <f>投入係数!AI67*手順⑤!AI$123</f>
        <v>0</v>
      </c>
      <c r="AJ67" s="225">
        <f>投入係数!AJ67*手順⑤!AJ$123</f>
        <v>0</v>
      </c>
      <c r="AK67" s="225">
        <f>投入係数!AK67*手順⑤!AK$123</f>
        <v>0</v>
      </c>
      <c r="AL67" s="225">
        <f>投入係数!AL67*手順⑤!AL$123</f>
        <v>0</v>
      </c>
      <c r="AM67" s="225">
        <f>投入係数!AM67*手順⑤!AM$123</f>
        <v>0</v>
      </c>
      <c r="AN67" s="225">
        <f>投入係数!AN67*手順⑤!AN$123</f>
        <v>0</v>
      </c>
      <c r="AO67" s="225">
        <f>投入係数!AO67*手順⑤!AO$123</f>
        <v>0</v>
      </c>
      <c r="AP67" s="225">
        <f>投入係数!AP67*手順⑤!AP$123</f>
        <v>0</v>
      </c>
      <c r="AQ67" s="225">
        <f>投入係数!AQ67*手順⑤!AQ$123</f>
        <v>0</v>
      </c>
      <c r="AR67" s="225">
        <f>投入係数!AR67*手順⑤!AR$123</f>
        <v>0</v>
      </c>
      <c r="AS67" s="225">
        <f>投入係数!AS67*手順⑤!AS$123</f>
        <v>0</v>
      </c>
      <c r="AT67" s="225">
        <f>投入係数!AT67*手順⑤!AT$123</f>
        <v>0</v>
      </c>
      <c r="AU67" s="225">
        <f>投入係数!AU67*手順⑤!AU$123</f>
        <v>0</v>
      </c>
      <c r="AV67" s="225">
        <f>投入係数!AV67*手順⑤!AV$123</f>
        <v>0</v>
      </c>
      <c r="AW67" s="225">
        <f>投入係数!AW67*手順⑤!AW$123</f>
        <v>0</v>
      </c>
      <c r="AX67" s="225">
        <f>投入係数!AX67*手順⑤!AX$123</f>
        <v>0</v>
      </c>
      <c r="AY67" s="225">
        <f>投入係数!AY67*手順⑤!AY$123</f>
        <v>0</v>
      </c>
      <c r="AZ67" s="225">
        <f>投入係数!AZ67*手順⑤!AZ$123</f>
        <v>0</v>
      </c>
      <c r="BA67" s="225">
        <f>投入係数!BA67*手順⑤!BA$123</f>
        <v>0</v>
      </c>
      <c r="BB67" s="225">
        <f>投入係数!BB67*手順⑤!BB$123</f>
        <v>0</v>
      </c>
      <c r="BC67" s="225">
        <f>投入係数!BC67*手順⑤!BC$123</f>
        <v>0</v>
      </c>
      <c r="BD67" s="225">
        <f>投入係数!BD67*手順⑤!BD$123</f>
        <v>0</v>
      </c>
      <c r="BE67" s="225">
        <f>投入係数!BE67*手順⑤!BE$123</f>
        <v>0</v>
      </c>
      <c r="BF67" s="225">
        <f>投入係数!BF67*手順⑤!BF$123</f>
        <v>0</v>
      </c>
      <c r="BG67" s="225">
        <f>投入係数!BG67*手順⑤!BG$123</f>
        <v>0</v>
      </c>
      <c r="BH67" s="225">
        <f>投入係数!BH67*手順⑤!BH$123</f>
        <v>0</v>
      </c>
      <c r="BI67" s="225">
        <f>投入係数!BI67*手順⑤!BI$123</f>
        <v>0</v>
      </c>
      <c r="BJ67" s="225">
        <f>投入係数!BJ67*手順⑤!BJ$123</f>
        <v>0</v>
      </c>
      <c r="BK67" s="225">
        <f>投入係数!BK67*手順⑤!BK$123</f>
        <v>0</v>
      </c>
      <c r="BL67" s="225">
        <f>投入係数!BL67*手順⑤!BL$123</f>
        <v>0</v>
      </c>
      <c r="BM67" s="225">
        <f>投入係数!BM67*手順⑤!BM$123</f>
        <v>0</v>
      </c>
      <c r="BN67" s="225">
        <f>投入係数!BN67*手順⑤!BN$123</f>
        <v>0</v>
      </c>
      <c r="BO67" s="225">
        <f>投入係数!BO67*手順⑤!BO$123</f>
        <v>0</v>
      </c>
      <c r="BP67" s="225">
        <f>投入係数!BP67*手順⑤!BP$123</f>
        <v>0</v>
      </c>
      <c r="BQ67" s="225">
        <f>投入係数!BQ67*手順⑤!BQ$123</f>
        <v>0</v>
      </c>
      <c r="BR67" s="225">
        <f>投入係数!BR67*手順⑤!BR$123</f>
        <v>0</v>
      </c>
      <c r="BS67" s="225">
        <f>投入係数!BS67*手順⑤!BS$123</f>
        <v>0</v>
      </c>
      <c r="BT67" s="225">
        <f>投入係数!BT67*手順⑤!BT$123</f>
        <v>0</v>
      </c>
      <c r="BU67" s="225">
        <f>投入係数!BU67*手順⑤!BU$123</f>
        <v>0</v>
      </c>
      <c r="BV67" s="225">
        <f>投入係数!BV67*手順⑤!BV$123</f>
        <v>0</v>
      </c>
      <c r="BW67" s="225">
        <f>投入係数!BW67*手順⑤!BW$123</f>
        <v>0</v>
      </c>
      <c r="BX67" s="225">
        <f>投入係数!BX67*手順⑤!BX$123</f>
        <v>0</v>
      </c>
      <c r="BY67" s="225">
        <f>投入係数!BY67*手順⑤!BY$123</f>
        <v>0</v>
      </c>
      <c r="BZ67" s="225">
        <f>投入係数!BZ67*手順⑤!BZ$123</f>
        <v>0</v>
      </c>
      <c r="CA67" s="225">
        <f>投入係数!CA67*手順⑤!CA$123</f>
        <v>0</v>
      </c>
      <c r="CB67" s="225">
        <f>投入係数!CB67*手順⑤!CB$123</f>
        <v>0</v>
      </c>
      <c r="CC67" s="225">
        <f>投入係数!CC67*手順⑤!CC$123</f>
        <v>0</v>
      </c>
      <c r="CD67" s="225">
        <f>投入係数!CD67*手順⑤!CD$123</f>
        <v>0</v>
      </c>
      <c r="CE67" s="225">
        <f>投入係数!CE67*手順⑤!CE$123</f>
        <v>0</v>
      </c>
      <c r="CF67" s="225">
        <f>投入係数!CF67*手順⑤!CF$123</f>
        <v>0</v>
      </c>
      <c r="CG67" s="225">
        <f>投入係数!CG67*手順⑤!CG$123</f>
        <v>0</v>
      </c>
      <c r="CH67" s="225">
        <f>投入係数!CH67*手順⑤!CH$123</f>
        <v>0</v>
      </c>
      <c r="CI67" s="225">
        <f>投入係数!CI67*手順⑤!CI$123</f>
        <v>0</v>
      </c>
      <c r="CJ67" s="225">
        <f>投入係数!CJ67*手順⑤!CJ$123</f>
        <v>0</v>
      </c>
      <c r="CK67" s="225">
        <f>投入係数!CK67*手順⑤!CK$123</f>
        <v>0</v>
      </c>
      <c r="CL67" s="225">
        <f>投入係数!CL67*手順⑤!CL$123</f>
        <v>0</v>
      </c>
      <c r="CM67" s="225">
        <f>投入係数!CM67*手順⑤!CM$123</f>
        <v>0</v>
      </c>
      <c r="CN67" s="225">
        <f>投入係数!CN67*手順⑤!CN$123</f>
        <v>0</v>
      </c>
      <c r="CO67" s="225">
        <f>投入係数!CO67*手順⑤!CO$123</f>
        <v>0</v>
      </c>
      <c r="CP67" s="225">
        <f>投入係数!CP67*手順⑤!CP$123</f>
        <v>0</v>
      </c>
      <c r="CQ67" s="225">
        <f>投入係数!CQ67*手順⑤!CQ$123</f>
        <v>0</v>
      </c>
      <c r="CR67" s="225">
        <f>投入係数!CR67*手順⑤!CR$123</f>
        <v>0</v>
      </c>
      <c r="CS67" s="225">
        <f>投入係数!CS67*手順⑤!CS$123</f>
        <v>0</v>
      </c>
      <c r="CT67" s="225">
        <f>投入係数!CT67*手順⑤!CT$123</f>
        <v>0</v>
      </c>
      <c r="CU67" s="225">
        <f>投入係数!CU67*手順⑤!CU$123</f>
        <v>0</v>
      </c>
      <c r="CV67" s="225">
        <f>投入係数!CV67*手順⑤!CV$123</f>
        <v>0</v>
      </c>
      <c r="CW67" s="225">
        <f>投入係数!CW67*手順⑤!CW$123</f>
        <v>0</v>
      </c>
      <c r="CX67" s="225">
        <f>投入係数!CX67*手順⑤!CX$123</f>
        <v>0</v>
      </c>
      <c r="CY67" s="225">
        <f>投入係数!CY67*手順⑤!CY$123</f>
        <v>0</v>
      </c>
      <c r="CZ67" s="225">
        <f>投入係数!CZ67*手順⑤!CZ$123</f>
        <v>0</v>
      </c>
      <c r="DA67" s="225">
        <f>投入係数!DA67*手順⑤!DA$123</f>
        <v>0</v>
      </c>
      <c r="DB67" s="225">
        <f>投入係数!DB67*手順⑤!DB$123</f>
        <v>0</v>
      </c>
      <c r="DC67" s="225">
        <f>投入係数!DC67*手順⑤!DC$123</f>
        <v>0</v>
      </c>
      <c r="DD67" s="225">
        <f>投入係数!DD67*手順⑤!DD$123</f>
        <v>0</v>
      </c>
      <c r="DE67" s="225">
        <f>投入係数!DE67*手順⑤!DE$123</f>
        <v>0</v>
      </c>
      <c r="DF67" s="225">
        <f>投入係数!DF67*手順⑤!DF$123</f>
        <v>0</v>
      </c>
      <c r="DG67" s="225">
        <f>投入係数!DG67*手順⑤!DG$123</f>
        <v>0</v>
      </c>
      <c r="DH67" s="175">
        <f t="shared" si="1"/>
        <v>0</v>
      </c>
    </row>
    <row r="68" spans="2:112" ht="12" customHeight="1">
      <c r="B68" s="70" t="s">
        <v>541</v>
      </c>
      <c r="C68" s="252" t="s">
        <v>456</v>
      </c>
      <c r="D68" s="225">
        <f>投入係数!D68*手順⑤!D$123</f>
        <v>0</v>
      </c>
      <c r="E68" s="225">
        <f>投入係数!E68*手順⑤!E$123</f>
        <v>0</v>
      </c>
      <c r="F68" s="225">
        <f>投入係数!F68*手順⑤!F$123</f>
        <v>0</v>
      </c>
      <c r="G68" s="225">
        <f>投入係数!G68*手順⑤!G$123</f>
        <v>0</v>
      </c>
      <c r="H68" s="225">
        <f>投入係数!H68*手順⑤!H$123</f>
        <v>0</v>
      </c>
      <c r="I68" s="225">
        <f>投入係数!I68*手順⑤!I$123</f>
        <v>0</v>
      </c>
      <c r="J68" s="225">
        <f>投入係数!J68*手順⑤!J$123</f>
        <v>0</v>
      </c>
      <c r="K68" s="225">
        <f>投入係数!K68*手順⑤!K$123</f>
        <v>0</v>
      </c>
      <c r="L68" s="225">
        <f>投入係数!L68*手順⑤!L$123</f>
        <v>0</v>
      </c>
      <c r="M68" s="225">
        <f>投入係数!M68*手順⑤!M$123</f>
        <v>0</v>
      </c>
      <c r="N68" s="225">
        <f>投入係数!N68*手順⑤!N$123</f>
        <v>0</v>
      </c>
      <c r="O68" s="225">
        <f>投入係数!O68*手順⑤!O$123</f>
        <v>0</v>
      </c>
      <c r="P68" s="225">
        <f>投入係数!P68*手順⑤!P$123</f>
        <v>0</v>
      </c>
      <c r="Q68" s="225">
        <f>投入係数!Q68*手順⑤!Q$123</f>
        <v>0</v>
      </c>
      <c r="R68" s="225">
        <f>投入係数!R68*手順⑤!R$123</f>
        <v>0</v>
      </c>
      <c r="S68" s="225">
        <f>投入係数!S68*手順⑤!S$123</f>
        <v>0</v>
      </c>
      <c r="T68" s="225">
        <f>投入係数!T68*手順⑤!T$123</f>
        <v>0</v>
      </c>
      <c r="U68" s="225">
        <f>投入係数!U68*手順⑤!U$123</f>
        <v>0</v>
      </c>
      <c r="V68" s="225">
        <f>投入係数!V68*手順⑤!V$123</f>
        <v>0</v>
      </c>
      <c r="W68" s="225">
        <f>投入係数!W68*手順⑤!W$123</f>
        <v>0</v>
      </c>
      <c r="X68" s="225">
        <f>投入係数!X68*手順⑤!X$123</f>
        <v>0</v>
      </c>
      <c r="Y68" s="225">
        <f>投入係数!Y68*手順⑤!Y$123</f>
        <v>0</v>
      </c>
      <c r="Z68" s="225">
        <f>投入係数!Z68*手順⑤!Z$123</f>
        <v>0</v>
      </c>
      <c r="AA68" s="225">
        <f>投入係数!AA68*手順⑤!AA$123</f>
        <v>0</v>
      </c>
      <c r="AB68" s="225">
        <f>投入係数!AB68*手順⑤!AB$123</f>
        <v>0</v>
      </c>
      <c r="AC68" s="225">
        <f>投入係数!AC68*手順⑤!AC$123</f>
        <v>0</v>
      </c>
      <c r="AD68" s="225">
        <f>投入係数!AD68*手順⑤!AD$123</f>
        <v>0</v>
      </c>
      <c r="AE68" s="225">
        <f>投入係数!AE68*手順⑤!AE$123</f>
        <v>0</v>
      </c>
      <c r="AF68" s="225">
        <f>投入係数!AF68*手順⑤!AF$123</f>
        <v>0</v>
      </c>
      <c r="AG68" s="225">
        <f>投入係数!AG68*手順⑤!AG$123</f>
        <v>0</v>
      </c>
      <c r="AH68" s="225">
        <f>投入係数!AH68*手順⑤!AH$123</f>
        <v>0</v>
      </c>
      <c r="AI68" s="225">
        <f>投入係数!AI68*手順⑤!AI$123</f>
        <v>0</v>
      </c>
      <c r="AJ68" s="225">
        <f>投入係数!AJ68*手順⑤!AJ$123</f>
        <v>0</v>
      </c>
      <c r="AK68" s="225">
        <f>投入係数!AK68*手順⑤!AK$123</f>
        <v>0</v>
      </c>
      <c r="AL68" s="225">
        <f>投入係数!AL68*手順⑤!AL$123</f>
        <v>0</v>
      </c>
      <c r="AM68" s="225">
        <f>投入係数!AM68*手順⑤!AM$123</f>
        <v>0</v>
      </c>
      <c r="AN68" s="225">
        <f>投入係数!AN68*手順⑤!AN$123</f>
        <v>0</v>
      </c>
      <c r="AO68" s="225">
        <f>投入係数!AO68*手順⑤!AO$123</f>
        <v>0</v>
      </c>
      <c r="AP68" s="225">
        <f>投入係数!AP68*手順⑤!AP$123</f>
        <v>0</v>
      </c>
      <c r="AQ68" s="225">
        <f>投入係数!AQ68*手順⑤!AQ$123</f>
        <v>0</v>
      </c>
      <c r="AR68" s="225">
        <f>投入係数!AR68*手順⑤!AR$123</f>
        <v>0</v>
      </c>
      <c r="AS68" s="225">
        <f>投入係数!AS68*手順⑤!AS$123</f>
        <v>0</v>
      </c>
      <c r="AT68" s="225">
        <f>投入係数!AT68*手順⑤!AT$123</f>
        <v>0</v>
      </c>
      <c r="AU68" s="225">
        <f>投入係数!AU68*手順⑤!AU$123</f>
        <v>0</v>
      </c>
      <c r="AV68" s="225">
        <f>投入係数!AV68*手順⑤!AV$123</f>
        <v>0</v>
      </c>
      <c r="AW68" s="225">
        <f>投入係数!AW68*手順⑤!AW$123</f>
        <v>0</v>
      </c>
      <c r="AX68" s="225">
        <f>投入係数!AX68*手順⑤!AX$123</f>
        <v>0</v>
      </c>
      <c r="AY68" s="225">
        <f>投入係数!AY68*手順⑤!AY$123</f>
        <v>0</v>
      </c>
      <c r="AZ68" s="225">
        <f>投入係数!AZ68*手順⑤!AZ$123</f>
        <v>0</v>
      </c>
      <c r="BA68" s="225">
        <f>投入係数!BA68*手順⑤!BA$123</f>
        <v>0</v>
      </c>
      <c r="BB68" s="225">
        <f>投入係数!BB68*手順⑤!BB$123</f>
        <v>0</v>
      </c>
      <c r="BC68" s="225">
        <f>投入係数!BC68*手順⑤!BC$123</f>
        <v>0</v>
      </c>
      <c r="BD68" s="225">
        <f>投入係数!BD68*手順⑤!BD$123</f>
        <v>0</v>
      </c>
      <c r="BE68" s="225">
        <f>投入係数!BE68*手順⑤!BE$123</f>
        <v>0</v>
      </c>
      <c r="BF68" s="225">
        <f>投入係数!BF68*手順⑤!BF$123</f>
        <v>0</v>
      </c>
      <c r="BG68" s="225">
        <f>投入係数!BG68*手順⑤!BG$123</f>
        <v>0</v>
      </c>
      <c r="BH68" s="225">
        <f>投入係数!BH68*手順⑤!BH$123</f>
        <v>0</v>
      </c>
      <c r="BI68" s="225">
        <f>投入係数!BI68*手順⑤!BI$123</f>
        <v>0</v>
      </c>
      <c r="BJ68" s="225">
        <f>投入係数!BJ68*手順⑤!BJ$123</f>
        <v>0</v>
      </c>
      <c r="BK68" s="225">
        <f>投入係数!BK68*手順⑤!BK$123</f>
        <v>0</v>
      </c>
      <c r="BL68" s="225">
        <f>投入係数!BL68*手順⑤!BL$123</f>
        <v>0</v>
      </c>
      <c r="BM68" s="225">
        <f>投入係数!BM68*手順⑤!BM$123</f>
        <v>0</v>
      </c>
      <c r="BN68" s="225">
        <f>投入係数!BN68*手順⑤!BN$123</f>
        <v>0</v>
      </c>
      <c r="BO68" s="225">
        <f>投入係数!BO68*手順⑤!BO$123</f>
        <v>0</v>
      </c>
      <c r="BP68" s="225">
        <f>投入係数!BP68*手順⑤!BP$123</f>
        <v>0</v>
      </c>
      <c r="BQ68" s="225">
        <f>投入係数!BQ68*手順⑤!BQ$123</f>
        <v>0</v>
      </c>
      <c r="BR68" s="225">
        <f>投入係数!BR68*手順⑤!BR$123</f>
        <v>0</v>
      </c>
      <c r="BS68" s="225">
        <f>投入係数!BS68*手順⑤!BS$123</f>
        <v>0</v>
      </c>
      <c r="BT68" s="225">
        <f>投入係数!BT68*手順⑤!BT$123</f>
        <v>0</v>
      </c>
      <c r="BU68" s="225">
        <f>投入係数!BU68*手順⑤!BU$123</f>
        <v>0</v>
      </c>
      <c r="BV68" s="225">
        <f>投入係数!BV68*手順⑤!BV$123</f>
        <v>0</v>
      </c>
      <c r="BW68" s="225">
        <f>投入係数!BW68*手順⑤!BW$123</f>
        <v>0</v>
      </c>
      <c r="BX68" s="225">
        <f>投入係数!BX68*手順⑤!BX$123</f>
        <v>0</v>
      </c>
      <c r="BY68" s="225">
        <f>投入係数!BY68*手順⑤!BY$123</f>
        <v>0</v>
      </c>
      <c r="BZ68" s="225">
        <f>投入係数!BZ68*手順⑤!BZ$123</f>
        <v>0</v>
      </c>
      <c r="CA68" s="225">
        <f>投入係数!CA68*手順⑤!CA$123</f>
        <v>0</v>
      </c>
      <c r="CB68" s="225">
        <f>投入係数!CB68*手順⑤!CB$123</f>
        <v>0</v>
      </c>
      <c r="CC68" s="225">
        <f>投入係数!CC68*手順⑤!CC$123</f>
        <v>0</v>
      </c>
      <c r="CD68" s="225">
        <f>投入係数!CD68*手順⑤!CD$123</f>
        <v>0</v>
      </c>
      <c r="CE68" s="225">
        <f>投入係数!CE68*手順⑤!CE$123</f>
        <v>0</v>
      </c>
      <c r="CF68" s="225">
        <f>投入係数!CF68*手順⑤!CF$123</f>
        <v>0</v>
      </c>
      <c r="CG68" s="225">
        <f>投入係数!CG68*手順⑤!CG$123</f>
        <v>0</v>
      </c>
      <c r="CH68" s="225">
        <f>投入係数!CH68*手順⑤!CH$123</f>
        <v>0</v>
      </c>
      <c r="CI68" s="225">
        <f>投入係数!CI68*手順⑤!CI$123</f>
        <v>0</v>
      </c>
      <c r="CJ68" s="225">
        <f>投入係数!CJ68*手順⑤!CJ$123</f>
        <v>0</v>
      </c>
      <c r="CK68" s="225">
        <f>投入係数!CK68*手順⑤!CK$123</f>
        <v>0</v>
      </c>
      <c r="CL68" s="225">
        <f>投入係数!CL68*手順⑤!CL$123</f>
        <v>0</v>
      </c>
      <c r="CM68" s="225">
        <f>投入係数!CM68*手順⑤!CM$123</f>
        <v>0</v>
      </c>
      <c r="CN68" s="225">
        <f>投入係数!CN68*手順⑤!CN$123</f>
        <v>0</v>
      </c>
      <c r="CO68" s="225">
        <f>投入係数!CO68*手順⑤!CO$123</f>
        <v>0</v>
      </c>
      <c r="CP68" s="225">
        <f>投入係数!CP68*手順⑤!CP$123</f>
        <v>0</v>
      </c>
      <c r="CQ68" s="225">
        <f>投入係数!CQ68*手順⑤!CQ$123</f>
        <v>0</v>
      </c>
      <c r="CR68" s="225">
        <f>投入係数!CR68*手順⑤!CR$123</f>
        <v>0</v>
      </c>
      <c r="CS68" s="225">
        <f>投入係数!CS68*手順⑤!CS$123</f>
        <v>0</v>
      </c>
      <c r="CT68" s="225">
        <f>投入係数!CT68*手順⑤!CT$123</f>
        <v>0</v>
      </c>
      <c r="CU68" s="225">
        <f>投入係数!CU68*手順⑤!CU$123</f>
        <v>0</v>
      </c>
      <c r="CV68" s="225">
        <f>投入係数!CV68*手順⑤!CV$123</f>
        <v>0</v>
      </c>
      <c r="CW68" s="225">
        <f>投入係数!CW68*手順⑤!CW$123</f>
        <v>0</v>
      </c>
      <c r="CX68" s="225">
        <f>投入係数!CX68*手順⑤!CX$123</f>
        <v>0</v>
      </c>
      <c r="CY68" s="225">
        <f>投入係数!CY68*手順⑤!CY$123</f>
        <v>0</v>
      </c>
      <c r="CZ68" s="225">
        <f>投入係数!CZ68*手順⑤!CZ$123</f>
        <v>0</v>
      </c>
      <c r="DA68" s="225">
        <f>投入係数!DA68*手順⑤!DA$123</f>
        <v>0</v>
      </c>
      <c r="DB68" s="225">
        <f>投入係数!DB68*手順⑤!DB$123</f>
        <v>0</v>
      </c>
      <c r="DC68" s="225">
        <f>投入係数!DC68*手順⑤!DC$123</f>
        <v>0</v>
      </c>
      <c r="DD68" s="225">
        <f>投入係数!DD68*手順⑤!DD$123</f>
        <v>0</v>
      </c>
      <c r="DE68" s="225">
        <f>投入係数!DE68*手順⑤!DE$123</f>
        <v>0</v>
      </c>
      <c r="DF68" s="225">
        <f>投入係数!DF68*手順⑤!DF$123</f>
        <v>0</v>
      </c>
      <c r="DG68" s="225">
        <f>投入係数!DG68*手順⑤!DG$123</f>
        <v>0</v>
      </c>
      <c r="DH68" s="175">
        <f t="shared" si="1"/>
        <v>0</v>
      </c>
    </row>
    <row r="69" spans="2:112" ht="12" customHeight="1">
      <c r="B69" s="70" t="s">
        <v>542</v>
      </c>
      <c r="C69" s="252" t="s">
        <v>457</v>
      </c>
      <c r="D69" s="225">
        <f>投入係数!D69*手順⑤!D$123</f>
        <v>0</v>
      </c>
      <c r="E69" s="225">
        <f>投入係数!E69*手順⑤!E$123</f>
        <v>0</v>
      </c>
      <c r="F69" s="225">
        <f>投入係数!F69*手順⑤!F$123</f>
        <v>0</v>
      </c>
      <c r="G69" s="225">
        <f>投入係数!G69*手順⑤!G$123</f>
        <v>0</v>
      </c>
      <c r="H69" s="225">
        <f>投入係数!H69*手順⑤!H$123</f>
        <v>0</v>
      </c>
      <c r="I69" s="225">
        <f>投入係数!I69*手順⑤!I$123</f>
        <v>0</v>
      </c>
      <c r="J69" s="225">
        <f>投入係数!J69*手順⑤!J$123</f>
        <v>0</v>
      </c>
      <c r="K69" s="225">
        <f>投入係数!K69*手順⑤!K$123</f>
        <v>0</v>
      </c>
      <c r="L69" s="225">
        <f>投入係数!L69*手順⑤!L$123</f>
        <v>0</v>
      </c>
      <c r="M69" s="225">
        <f>投入係数!M69*手順⑤!M$123</f>
        <v>0</v>
      </c>
      <c r="N69" s="225">
        <f>投入係数!N69*手順⑤!N$123</f>
        <v>0</v>
      </c>
      <c r="O69" s="225">
        <f>投入係数!O69*手順⑤!O$123</f>
        <v>0</v>
      </c>
      <c r="P69" s="225">
        <f>投入係数!P69*手順⑤!P$123</f>
        <v>0</v>
      </c>
      <c r="Q69" s="225">
        <f>投入係数!Q69*手順⑤!Q$123</f>
        <v>0</v>
      </c>
      <c r="R69" s="225">
        <f>投入係数!R69*手順⑤!R$123</f>
        <v>0</v>
      </c>
      <c r="S69" s="225">
        <f>投入係数!S69*手順⑤!S$123</f>
        <v>0</v>
      </c>
      <c r="T69" s="225">
        <f>投入係数!T69*手順⑤!T$123</f>
        <v>0</v>
      </c>
      <c r="U69" s="225">
        <f>投入係数!U69*手順⑤!U$123</f>
        <v>0</v>
      </c>
      <c r="V69" s="225">
        <f>投入係数!V69*手順⑤!V$123</f>
        <v>0</v>
      </c>
      <c r="W69" s="225">
        <f>投入係数!W69*手順⑤!W$123</f>
        <v>0</v>
      </c>
      <c r="X69" s="225">
        <f>投入係数!X69*手順⑤!X$123</f>
        <v>0</v>
      </c>
      <c r="Y69" s="225">
        <f>投入係数!Y69*手順⑤!Y$123</f>
        <v>0</v>
      </c>
      <c r="Z69" s="225">
        <f>投入係数!Z69*手順⑤!Z$123</f>
        <v>0</v>
      </c>
      <c r="AA69" s="225">
        <f>投入係数!AA69*手順⑤!AA$123</f>
        <v>0</v>
      </c>
      <c r="AB69" s="225">
        <f>投入係数!AB69*手順⑤!AB$123</f>
        <v>0</v>
      </c>
      <c r="AC69" s="225">
        <f>投入係数!AC69*手順⑤!AC$123</f>
        <v>0</v>
      </c>
      <c r="AD69" s="225">
        <f>投入係数!AD69*手順⑤!AD$123</f>
        <v>0</v>
      </c>
      <c r="AE69" s="225">
        <f>投入係数!AE69*手順⑤!AE$123</f>
        <v>0</v>
      </c>
      <c r="AF69" s="225">
        <f>投入係数!AF69*手順⑤!AF$123</f>
        <v>0</v>
      </c>
      <c r="AG69" s="225">
        <f>投入係数!AG69*手順⑤!AG$123</f>
        <v>0</v>
      </c>
      <c r="AH69" s="225">
        <f>投入係数!AH69*手順⑤!AH$123</f>
        <v>0</v>
      </c>
      <c r="AI69" s="225">
        <f>投入係数!AI69*手順⑤!AI$123</f>
        <v>0</v>
      </c>
      <c r="AJ69" s="225">
        <f>投入係数!AJ69*手順⑤!AJ$123</f>
        <v>0</v>
      </c>
      <c r="AK69" s="225">
        <f>投入係数!AK69*手順⑤!AK$123</f>
        <v>0</v>
      </c>
      <c r="AL69" s="225">
        <f>投入係数!AL69*手順⑤!AL$123</f>
        <v>0</v>
      </c>
      <c r="AM69" s="225">
        <f>投入係数!AM69*手順⑤!AM$123</f>
        <v>0</v>
      </c>
      <c r="AN69" s="225">
        <f>投入係数!AN69*手順⑤!AN$123</f>
        <v>0</v>
      </c>
      <c r="AO69" s="225">
        <f>投入係数!AO69*手順⑤!AO$123</f>
        <v>0</v>
      </c>
      <c r="AP69" s="225">
        <f>投入係数!AP69*手順⑤!AP$123</f>
        <v>0</v>
      </c>
      <c r="AQ69" s="225">
        <f>投入係数!AQ69*手順⑤!AQ$123</f>
        <v>0</v>
      </c>
      <c r="AR69" s="225">
        <f>投入係数!AR69*手順⑤!AR$123</f>
        <v>0</v>
      </c>
      <c r="AS69" s="225">
        <f>投入係数!AS69*手順⑤!AS$123</f>
        <v>0</v>
      </c>
      <c r="AT69" s="225">
        <f>投入係数!AT69*手順⑤!AT$123</f>
        <v>0</v>
      </c>
      <c r="AU69" s="225">
        <f>投入係数!AU69*手順⑤!AU$123</f>
        <v>0</v>
      </c>
      <c r="AV69" s="225">
        <f>投入係数!AV69*手順⑤!AV$123</f>
        <v>0</v>
      </c>
      <c r="AW69" s="225">
        <f>投入係数!AW69*手順⑤!AW$123</f>
        <v>0</v>
      </c>
      <c r="AX69" s="225">
        <f>投入係数!AX69*手順⑤!AX$123</f>
        <v>0</v>
      </c>
      <c r="AY69" s="225">
        <f>投入係数!AY69*手順⑤!AY$123</f>
        <v>0</v>
      </c>
      <c r="AZ69" s="225">
        <f>投入係数!AZ69*手順⑤!AZ$123</f>
        <v>0</v>
      </c>
      <c r="BA69" s="225">
        <f>投入係数!BA69*手順⑤!BA$123</f>
        <v>0</v>
      </c>
      <c r="BB69" s="225">
        <f>投入係数!BB69*手順⑤!BB$123</f>
        <v>0</v>
      </c>
      <c r="BC69" s="225">
        <f>投入係数!BC69*手順⑤!BC$123</f>
        <v>0</v>
      </c>
      <c r="BD69" s="225">
        <f>投入係数!BD69*手順⑤!BD$123</f>
        <v>0</v>
      </c>
      <c r="BE69" s="225">
        <f>投入係数!BE69*手順⑤!BE$123</f>
        <v>0</v>
      </c>
      <c r="BF69" s="225">
        <f>投入係数!BF69*手順⑤!BF$123</f>
        <v>0</v>
      </c>
      <c r="BG69" s="225">
        <f>投入係数!BG69*手順⑤!BG$123</f>
        <v>0</v>
      </c>
      <c r="BH69" s="225">
        <f>投入係数!BH69*手順⑤!BH$123</f>
        <v>0</v>
      </c>
      <c r="BI69" s="225">
        <f>投入係数!BI69*手順⑤!BI$123</f>
        <v>0</v>
      </c>
      <c r="BJ69" s="225">
        <f>投入係数!BJ69*手順⑤!BJ$123</f>
        <v>0</v>
      </c>
      <c r="BK69" s="225">
        <f>投入係数!BK69*手順⑤!BK$123</f>
        <v>0</v>
      </c>
      <c r="BL69" s="225">
        <f>投入係数!BL69*手順⑤!BL$123</f>
        <v>0</v>
      </c>
      <c r="BM69" s="225">
        <f>投入係数!BM69*手順⑤!BM$123</f>
        <v>0</v>
      </c>
      <c r="BN69" s="225">
        <f>投入係数!BN69*手順⑤!BN$123</f>
        <v>0</v>
      </c>
      <c r="BO69" s="225">
        <f>投入係数!BO69*手順⑤!BO$123</f>
        <v>0</v>
      </c>
      <c r="BP69" s="225">
        <f>投入係数!BP69*手順⑤!BP$123</f>
        <v>0</v>
      </c>
      <c r="BQ69" s="225">
        <f>投入係数!BQ69*手順⑤!BQ$123</f>
        <v>0</v>
      </c>
      <c r="BR69" s="225">
        <f>投入係数!BR69*手順⑤!BR$123</f>
        <v>0</v>
      </c>
      <c r="BS69" s="225">
        <f>投入係数!BS69*手順⑤!BS$123</f>
        <v>0</v>
      </c>
      <c r="BT69" s="225">
        <f>投入係数!BT69*手順⑤!BT$123</f>
        <v>0</v>
      </c>
      <c r="BU69" s="225">
        <f>投入係数!BU69*手順⑤!BU$123</f>
        <v>0</v>
      </c>
      <c r="BV69" s="225">
        <f>投入係数!BV69*手順⑤!BV$123</f>
        <v>0</v>
      </c>
      <c r="BW69" s="225">
        <f>投入係数!BW69*手順⑤!BW$123</f>
        <v>0</v>
      </c>
      <c r="BX69" s="225">
        <f>投入係数!BX69*手順⑤!BX$123</f>
        <v>0</v>
      </c>
      <c r="BY69" s="225">
        <f>投入係数!BY69*手順⑤!BY$123</f>
        <v>0</v>
      </c>
      <c r="BZ69" s="225">
        <f>投入係数!BZ69*手順⑤!BZ$123</f>
        <v>0</v>
      </c>
      <c r="CA69" s="225">
        <f>投入係数!CA69*手順⑤!CA$123</f>
        <v>0</v>
      </c>
      <c r="CB69" s="225">
        <f>投入係数!CB69*手順⑤!CB$123</f>
        <v>0</v>
      </c>
      <c r="CC69" s="225">
        <f>投入係数!CC69*手順⑤!CC$123</f>
        <v>0</v>
      </c>
      <c r="CD69" s="225">
        <f>投入係数!CD69*手順⑤!CD$123</f>
        <v>0</v>
      </c>
      <c r="CE69" s="225">
        <f>投入係数!CE69*手順⑤!CE$123</f>
        <v>0</v>
      </c>
      <c r="CF69" s="225">
        <f>投入係数!CF69*手順⑤!CF$123</f>
        <v>0</v>
      </c>
      <c r="CG69" s="225">
        <f>投入係数!CG69*手順⑤!CG$123</f>
        <v>0</v>
      </c>
      <c r="CH69" s="225">
        <f>投入係数!CH69*手順⑤!CH$123</f>
        <v>0</v>
      </c>
      <c r="CI69" s="225">
        <f>投入係数!CI69*手順⑤!CI$123</f>
        <v>0</v>
      </c>
      <c r="CJ69" s="225">
        <f>投入係数!CJ69*手順⑤!CJ$123</f>
        <v>0</v>
      </c>
      <c r="CK69" s="225">
        <f>投入係数!CK69*手順⑤!CK$123</f>
        <v>0</v>
      </c>
      <c r="CL69" s="225">
        <f>投入係数!CL69*手順⑤!CL$123</f>
        <v>0</v>
      </c>
      <c r="CM69" s="225">
        <f>投入係数!CM69*手順⑤!CM$123</f>
        <v>0</v>
      </c>
      <c r="CN69" s="225">
        <f>投入係数!CN69*手順⑤!CN$123</f>
        <v>0</v>
      </c>
      <c r="CO69" s="225">
        <f>投入係数!CO69*手順⑤!CO$123</f>
        <v>0</v>
      </c>
      <c r="CP69" s="225">
        <f>投入係数!CP69*手順⑤!CP$123</f>
        <v>0</v>
      </c>
      <c r="CQ69" s="225">
        <f>投入係数!CQ69*手順⑤!CQ$123</f>
        <v>0</v>
      </c>
      <c r="CR69" s="225">
        <f>投入係数!CR69*手順⑤!CR$123</f>
        <v>0</v>
      </c>
      <c r="CS69" s="225">
        <f>投入係数!CS69*手順⑤!CS$123</f>
        <v>0</v>
      </c>
      <c r="CT69" s="225">
        <f>投入係数!CT69*手順⑤!CT$123</f>
        <v>0</v>
      </c>
      <c r="CU69" s="225">
        <f>投入係数!CU69*手順⑤!CU$123</f>
        <v>0</v>
      </c>
      <c r="CV69" s="225">
        <f>投入係数!CV69*手順⑤!CV$123</f>
        <v>0</v>
      </c>
      <c r="CW69" s="225">
        <f>投入係数!CW69*手順⑤!CW$123</f>
        <v>0</v>
      </c>
      <c r="CX69" s="225">
        <f>投入係数!CX69*手順⑤!CX$123</f>
        <v>0</v>
      </c>
      <c r="CY69" s="225">
        <f>投入係数!CY69*手順⑤!CY$123</f>
        <v>0</v>
      </c>
      <c r="CZ69" s="225">
        <f>投入係数!CZ69*手順⑤!CZ$123</f>
        <v>0</v>
      </c>
      <c r="DA69" s="225">
        <f>投入係数!DA69*手順⑤!DA$123</f>
        <v>0</v>
      </c>
      <c r="DB69" s="225">
        <f>投入係数!DB69*手順⑤!DB$123</f>
        <v>0</v>
      </c>
      <c r="DC69" s="225">
        <f>投入係数!DC69*手順⑤!DC$123</f>
        <v>0</v>
      </c>
      <c r="DD69" s="225">
        <f>投入係数!DD69*手順⑤!DD$123</f>
        <v>0</v>
      </c>
      <c r="DE69" s="225">
        <f>投入係数!DE69*手順⑤!DE$123</f>
        <v>0</v>
      </c>
      <c r="DF69" s="225">
        <f>投入係数!DF69*手順⑤!DF$123</f>
        <v>0</v>
      </c>
      <c r="DG69" s="225">
        <f>投入係数!DG69*手順⑤!DG$123</f>
        <v>0</v>
      </c>
      <c r="DH69" s="175">
        <f t="shared" si="1"/>
        <v>0</v>
      </c>
    </row>
    <row r="70" spans="2:112" ht="12" customHeight="1">
      <c r="B70" s="70" t="s">
        <v>543</v>
      </c>
      <c r="C70" s="252" t="s">
        <v>458</v>
      </c>
      <c r="D70" s="225">
        <f>投入係数!D70*手順⑤!D$123</f>
        <v>0</v>
      </c>
      <c r="E70" s="225">
        <f>投入係数!E70*手順⑤!E$123</f>
        <v>0</v>
      </c>
      <c r="F70" s="225">
        <f>投入係数!F70*手順⑤!F$123</f>
        <v>0</v>
      </c>
      <c r="G70" s="225">
        <f>投入係数!G70*手順⑤!G$123</f>
        <v>0</v>
      </c>
      <c r="H70" s="225">
        <f>投入係数!H70*手順⑤!H$123</f>
        <v>0</v>
      </c>
      <c r="I70" s="225">
        <f>投入係数!I70*手順⑤!I$123</f>
        <v>0</v>
      </c>
      <c r="J70" s="225">
        <f>投入係数!J70*手順⑤!J$123</f>
        <v>0</v>
      </c>
      <c r="K70" s="225">
        <f>投入係数!K70*手順⑤!K$123</f>
        <v>0</v>
      </c>
      <c r="L70" s="225">
        <f>投入係数!L70*手順⑤!L$123</f>
        <v>0</v>
      </c>
      <c r="M70" s="225">
        <f>投入係数!M70*手順⑤!M$123</f>
        <v>0</v>
      </c>
      <c r="N70" s="225">
        <f>投入係数!N70*手順⑤!N$123</f>
        <v>0</v>
      </c>
      <c r="O70" s="225">
        <f>投入係数!O70*手順⑤!O$123</f>
        <v>0</v>
      </c>
      <c r="P70" s="225">
        <f>投入係数!P70*手順⑤!P$123</f>
        <v>0</v>
      </c>
      <c r="Q70" s="225">
        <f>投入係数!Q70*手順⑤!Q$123</f>
        <v>0</v>
      </c>
      <c r="R70" s="225">
        <f>投入係数!R70*手順⑤!R$123</f>
        <v>0</v>
      </c>
      <c r="S70" s="225">
        <f>投入係数!S70*手順⑤!S$123</f>
        <v>0</v>
      </c>
      <c r="T70" s="225">
        <f>投入係数!T70*手順⑤!T$123</f>
        <v>0</v>
      </c>
      <c r="U70" s="225">
        <f>投入係数!U70*手順⑤!U$123</f>
        <v>0</v>
      </c>
      <c r="V70" s="225">
        <f>投入係数!V70*手順⑤!V$123</f>
        <v>0</v>
      </c>
      <c r="W70" s="225">
        <f>投入係数!W70*手順⑤!W$123</f>
        <v>0</v>
      </c>
      <c r="X70" s="225">
        <f>投入係数!X70*手順⑤!X$123</f>
        <v>0</v>
      </c>
      <c r="Y70" s="225">
        <f>投入係数!Y70*手順⑤!Y$123</f>
        <v>0</v>
      </c>
      <c r="Z70" s="225">
        <f>投入係数!Z70*手順⑤!Z$123</f>
        <v>0</v>
      </c>
      <c r="AA70" s="225">
        <f>投入係数!AA70*手順⑤!AA$123</f>
        <v>0</v>
      </c>
      <c r="AB70" s="225">
        <f>投入係数!AB70*手順⑤!AB$123</f>
        <v>0</v>
      </c>
      <c r="AC70" s="225">
        <f>投入係数!AC70*手順⑤!AC$123</f>
        <v>0</v>
      </c>
      <c r="AD70" s="225">
        <f>投入係数!AD70*手順⑤!AD$123</f>
        <v>0</v>
      </c>
      <c r="AE70" s="225">
        <f>投入係数!AE70*手順⑤!AE$123</f>
        <v>0</v>
      </c>
      <c r="AF70" s="225">
        <f>投入係数!AF70*手順⑤!AF$123</f>
        <v>0</v>
      </c>
      <c r="AG70" s="225">
        <f>投入係数!AG70*手順⑤!AG$123</f>
        <v>0</v>
      </c>
      <c r="AH70" s="225">
        <f>投入係数!AH70*手順⑤!AH$123</f>
        <v>0</v>
      </c>
      <c r="AI70" s="225">
        <f>投入係数!AI70*手順⑤!AI$123</f>
        <v>0</v>
      </c>
      <c r="AJ70" s="225">
        <f>投入係数!AJ70*手順⑤!AJ$123</f>
        <v>0</v>
      </c>
      <c r="AK70" s="225">
        <f>投入係数!AK70*手順⑤!AK$123</f>
        <v>0</v>
      </c>
      <c r="AL70" s="225">
        <f>投入係数!AL70*手順⑤!AL$123</f>
        <v>0</v>
      </c>
      <c r="AM70" s="225">
        <f>投入係数!AM70*手順⑤!AM$123</f>
        <v>0</v>
      </c>
      <c r="AN70" s="225">
        <f>投入係数!AN70*手順⑤!AN$123</f>
        <v>0</v>
      </c>
      <c r="AO70" s="225">
        <f>投入係数!AO70*手順⑤!AO$123</f>
        <v>0</v>
      </c>
      <c r="AP70" s="225">
        <f>投入係数!AP70*手順⑤!AP$123</f>
        <v>0</v>
      </c>
      <c r="AQ70" s="225">
        <f>投入係数!AQ70*手順⑤!AQ$123</f>
        <v>0</v>
      </c>
      <c r="AR70" s="225">
        <f>投入係数!AR70*手順⑤!AR$123</f>
        <v>0</v>
      </c>
      <c r="AS70" s="225">
        <f>投入係数!AS70*手順⑤!AS$123</f>
        <v>0</v>
      </c>
      <c r="AT70" s="225">
        <f>投入係数!AT70*手順⑤!AT$123</f>
        <v>0</v>
      </c>
      <c r="AU70" s="225">
        <f>投入係数!AU70*手順⑤!AU$123</f>
        <v>0</v>
      </c>
      <c r="AV70" s="225">
        <f>投入係数!AV70*手順⑤!AV$123</f>
        <v>0</v>
      </c>
      <c r="AW70" s="225">
        <f>投入係数!AW70*手順⑤!AW$123</f>
        <v>0</v>
      </c>
      <c r="AX70" s="225">
        <f>投入係数!AX70*手順⑤!AX$123</f>
        <v>0</v>
      </c>
      <c r="AY70" s="225">
        <f>投入係数!AY70*手順⑤!AY$123</f>
        <v>0</v>
      </c>
      <c r="AZ70" s="225">
        <f>投入係数!AZ70*手順⑤!AZ$123</f>
        <v>0</v>
      </c>
      <c r="BA70" s="225">
        <f>投入係数!BA70*手順⑤!BA$123</f>
        <v>0</v>
      </c>
      <c r="BB70" s="225">
        <f>投入係数!BB70*手順⑤!BB$123</f>
        <v>0</v>
      </c>
      <c r="BC70" s="225">
        <f>投入係数!BC70*手順⑤!BC$123</f>
        <v>0</v>
      </c>
      <c r="BD70" s="225">
        <f>投入係数!BD70*手順⑤!BD$123</f>
        <v>0</v>
      </c>
      <c r="BE70" s="225">
        <f>投入係数!BE70*手順⑤!BE$123</f>
        <v>0</v>
      </c>
      <c r="BF70" s="225">
        <f>投入係数!BF70*手順⑤!BF$123</f>
        <v>0</v>
      </c>
      <c r="BG70" s="225">
        <f>投入係数!BG70*手順⑤!BG$123</f>
        <v>0</v>
      </c>
      <c r="BH70" s="225">
        <f>投入係数!BH70*手順⑤!BH$123</f>
        <v>0</v>
      </c>
      <c r="BI70" s="225">
        <f>投入係数!BI70*手順⑤!BI$123</f>
        <v>0</v>
      </c>
      <c r="BJ70" s="225">
        <f>投入係数!BJ70*手順⑤!BJ$123</f>
        <v>0</v>
      </c>
      <c r="BK70" s="225">
        <f>投入係数!BK70*手順⑤!BK$123</f>
        <v>0</v>
      </c>
      <c r="BL70" s="225">
        <f>投入係数!BL70*手順⑤!BL$123</f>
        <v>0</v>
      </c>
      <c r="BM70" s="225">
        <f>投入係数!BM70*手順⑤!BM$123</f>
        <v>0</v>
      </c>
      <c r="BN70" s="225">
        <f>投入係数!BN70*手順⑤!BN$123</f>
        <v>0</v>
      </c>
      <c r="BO70" s="225">
        <f>投入係数!BO70*手順⑤!BO$123</f>
        <v>0</v>
      </c>
      <c r="BP70" s="225">
        <f>投入係数!BP70*手順⑤!BP$123</f>
        <v>0</v>
      </c>
      <c r="BQ70" s="225">
        <f>投入係数!BQ70*手順⑤!BQ$123</f>
        <v>0</v>
      </c>
      <c r="BR70" s="225">
        <f>投入係数!BR70*手順⑤!BR$123</f>
        <v>0</v>
      </c>
      <c r="BS70" s="225">
        <f>投入係数!BS70*手順⑤!BS$123</f>
        <v>0</v>
      </c>
      <c r="BT70" s="225">
        <f>投入係数!BT70*手順⑤!BT$123</f>
        <v>0</v>
      </c>
      <c r="BU70" s="225">
        <f>投入係数!BU70*手順⑤!BU$123</f>
        <v>0</v>
      </c>
      <c r="BV70" s="225">
        <f>投入係数!BV70*手順⑤!BV$123</f>
        <v>0</v>
      </c>
      <c r="BW70" s="225">
        <f>投入係数!BW70*手順⑤!BW$123</f>
        <v>0</v>
      </c>
      <c r="BX70" s="225">
        <f>投入係数!BX70*手順⑤!BX$123</f>
        <v>0</v>
      </c>
      <c r="BY70" s="225">
        <f>投入係数!BY70*手順⑤!BY$123</f>
        <v>0</v>
      </c>
      <c r="BZ70" s="225">
        <f>投入係数!BZ70*手順⑤!BZ$123</f>
        <v>0</v>
      </c>
      <c r="CA70" s="225">
        <f>投入係数!CA70*手順⑤!CA$123</f>
        <v>0</v>
      </c>
      <c r="CB70" s="225">
        <f>投入係数!CB70*手順⑤!CB$123</f>
        <v>0</v>
      </c>
      <c r="CC70" s="225">
        <f>投入係数!CC70*手順⑤!CC$123</f>
        <v>0</v>
      </c>
      <c r="CD70" s="225">
        <f>投入係数!CD70*手順⑤!CD$123</f>
        <v>0</v>
      </c>
      <c r="CE70" s="225">
        <f>投入係数!CE70*手順⑤!CE$123</f>
        <v>0</v>
      </c>
      <c r="CF70" s="225">
        <f>投入係数!CF70*手順⑤!CF$123</f>
        <v>0</v>
      </c>
      <c r="CG70" s="225">
        <f>投入係数!CG70*手順⑤!CG$123</f>
        <v>0</v>
      </c>
      <c r="CH70" s="225">
        <f>投入係数!CH70*手順⑤!CH$123</f>
        <v>0</v>
      </c>
      <c r="CI70" s="225">
        <f>投入係数!CI70*手順⑤!CI$123</f>
        <v>0</v>
      </c>
      <c r="CJ70" s="225">
        <f>投入係数!CJ70*手順⑤!CJ$123</f>
        <v>0</v>
      </c>
      <c r="CK70" s="225">
        <f>投入係数!CK70*手順⑤!CK$123</f>
        <v>0</v>
      </c>
      <c r="CL70" s="225">
        <f>投入係数!CL70*手順⑤!CL$123</f>
        <v>0</v>
      </c>
      <c r="CM70" s="225">
        <f>投入係数!CM70*手順⑤!CM$123</f>
        <v>0</v>
      </c>
      <c r="CN70" s="225">
        <f>投入係数!CN70*手順⑤!CN$123</f>
        <v>0</v>
      </c>
      <c r="CO70" s="225">
        <f>投入係数!CO70*手順⑤!CO$123</f>
        <v>0</v>
      </c>
      <c r="CP70" s="225">
        <f>投入係数!CP70*手順⑤!CP$123</f>
        <v>0</v>
      </c>
      <c r="CQ70" s="225">
        <f>投入係数!CQ70*手順⑤!CQ$123</f>
        <v>0</v>
      </c>
      <c r="CR70" s="225">
        <f>投入係数!CR70*手順⑤!CR$123</f>
        <v>0</v>
      </c>
      <c r="CS70" s="225">
        <f>投入係数!CS70*手順⑤!CS$123</f>
        <v>0</v>
      </c>
      <c r="CT70" s="225">
        <f>投入係数!CT70*手順⑤!CT$123</f>
        <v>0</v>
      </c>
      <c r="CU70" s="225">
        <f>投入係数!CU70*手順⑤!CU$123</f>
        <v>0</v>
      </c>
      <c r="CV70" s="225">
        <f>投入係数!CV70*手順⑤!CV$123</f>
        <v>0</v>
      </c>
      <c r="CW70" s="225">
        <f>投入係数!CW70*手順⑤!CW$123</f>
        <v>0</v>
      </c>
      <c r="CX70" s="225">
        <f>投入係数!CX70*手順⑤!CX$123</f>
        <v>0</v>
      </c>
      <c r="CY70" s="225">
        <f>投入係数!CY70*手順⑤!CY$123</f>
        <v>0</v>
      </c>
      <c r="CZ70" s="225">
        <f>投入係数!CZ70*手順⑤!CZ$123</f>
        <v>0</v>
      </c>
      <c r="DA70" s="225">
        <f>投入係数!DA70*手順⑤!DA$123</f>
        <v>0</v>
      </c>
      <c r="DB70" s="225">
        <f>投入係数!DB70*手順⑤!DB$123</f>
        <v>0</v>
      </c>
      <c r="DC70" s="225">
        <f>投入係数!DC70*手順⑤!DC$123</f>
        <v>0</v>
      </c>
      <c r="DD70" s="225">
        <f>投入係数!DD70*手順⑤!DD$123</f>
        <v>0</v>
      </c>
      <c r="DE70" s="225">
        <f>投入係数!DE70*手順⑤!DE$123</f>
        <v>0</v>
      </c>
      <c r="DF70" s="225">
        <f>投入係数!DF70*手順⑤!DF$123</f>
        <v>0</v>
      </c>
      <c r="DG70" s="225">
        <f>投入係数!DG70*手順⑤!DG$123</f>
        <v>0</v>
      </c>
      <c r="DH70" s="175">
        <f t="shared" ref="DH70:DH101" si="2">SUM(D70:DG70)</f>
        <v>0</v>
      </c>
    </row>
    <row r="71" spans="2:112" ht="12" customHeight="1">
      <c r="B71" s="70" t="s">
        <v>544</v>
      </c>
      <c r="C71" s="252" t="s">
        <v>459</v>
      </c>
      <c r="D71" s="225">
        <f>投入係数!D71*手順⑤!D$123</f>
        <v>0</v>
      </c>
      <c r="E71" s="225">
        <f>投入係数!E71*手順⑤!E$123</f>
        <v>0</v>
      </c>
      <c r="F71" s="225">
        <f>投入係数!F71*手順⑤!F$123</f>
        <v>0</v>
      </c>
      <c r="G71" s="225">
        <f>投入係数!G71*手順⑤!G$123</f>
        <v>0</v>
      </c>
      <c r="H71" s="225">
        <f>投入係数!H71*手順⑤!H$123</f>
        <v>0</v>
      </c>
      <c r="I71" s="225">
        <f>投入係数!I71*手順⑤!I$123</f>
        <v>0</v>
      </c>
      <c r="J71" s="225">
        <f>投入係数!J71*手順⑤!J$123</f>
        <v>0</v>
      </c>
      <c r="K71" s="225">
        <f>投入係数!K71*手順⑤!K$123</f>
        <v>0</v>
      </c>
      <c r="L71" s="225">
        <f>投入係数!L71*手順⑤!L$123</f>
        <v>0</v>
      </c>
      <c r="M71" s="225">
        <f>投入係数!M71*手順⑤!M$123</f>
        <v>0</v>
      </c>
      <c r="N71" s="225">
        <f>投入係数!N71*手順⑤!N$123</f>
        <v>0</v>
      </c>
      <c r="O71" s="225">
        <f>投入係数!O71*手順⑤!O$123</f>
        <v>0</v>
      </c>
      <c r="P71" s="225">
        <f>投入係数!P71*手順⑤!P$123</f>
        <v>0</v>
      </c>
      <c r="Q71" s="225">
        <f>投入係数!Q71*手順⑤!Q$123</f>
        <v>0</v>
      </c>
      <c r="R71" s="225">
        <f>投入係数!R71*手順⑤!R$123</f>
        <v>0</v>
      </c>
      <c r="S71" s="225">
        <f>投入係数!S71*手順⑤!S$123</f>
        <v>0</v>
      </c>
      <c r="T71" s="225">
        <f>投入係数!T71*手順⑤!T$123</f>
        <v>0</v>
      </c>
      <c r="U71" s="225">
        <f>投入係数!U71*手順⑤!U$123</f>
        <v>0</v>
      </c>
      <c r="V71" s="225">
        <f>投入係数!V71*手順⑤!V$123</f>
        <v>0</v>
      </c>
      <c r="W71" s="225">
        <f>投入係数!W71*手順⑤!W$123</f>
        <v>0</v>
      </c>
      <c r="X71" s="225">
        <f>投入係数!X71*手順⑤!X$123</f>
        <v>0</v>
      </c>
      <c r="Y71" s="225">
        <f>投入係数!Y71*手順⑤!Y$123</f>
        <v>0</v>
      </c>
      <c r="Z71" s="225">
        <f>投入係数!Z71*手順⑤!Z$123</f>
        <v>0</v>
      </c>
      <c r="AA71" s="225">
        <f>投入係数!AA71*手順⑤!AA$123</f>
        <v>0</v>
      </c>
      <c r="AB71" s="225">
        <f>投入係数!AB71*手順⑤!AB$123</f>
        <v>0</v>
      </c>
      <c r="AC71" s="225">
        <f>投入係数!AC71*手順⑤!AC$123</f>
        <v>0</v>
      </c>
      <c r="AD71" s="225">
        <f>投入係数!AD71*手順⑤!AD$123</f>
        <v>0</v>
      </c>
      <c r="AE71" s="225">
        <f>投入係数!AE71*手順⑤!AE$123</f>
        <v>0</v>
      </c>
      <c r="AF71" s="225">
        <f>投入係数!AF71*手順⑤!AF$123</f>
        <v>0</v>
      </c>
      <c r="AG71" s="225">
        <f>投入係数!AG71*手順⑤!AG$123</f>
        <v>0</v>
      </c>
      <c r="AH71" s="225">
        <f>投入係数!AH71*手順⑤!AH$123</f>
        <v>0</v>
      </c>
      <c r="AI71" s="225">
        <f>投入係数!AI71*手順⑤!AI$123</f>
        <v>0</v>
      </c>
      <c r="AJ71" s="225">
        <f>投入係数!AJ71*手順⑤!AJ$123</f>
        <v>0</v>
      </c>
      <c r="AK71" s="225">
        <f>投入係数!AK71*手順⑤!AK$123</f>
        <v>0</v>
      </c>
      <c r="AL71" s="225">
        <f>投入係数!AL71*手順⑤!AL$123</f>
        <v>0</v>
      </c>
      <c r="AM71" s="225">
        <f>投入係数!AM71*手順⑤!AM$123</f>
        <v>0</v>
      </c>
      <c r="AN71" s="225">
        <f>投入係数!AN71*手順⑤!AN$123</f>
        <v>0</v>
      </c>
      <c r="AO71" s="225">
        <f>投入係数!AO71*手順⑤!AO$123</f>
        <v>0</v>
      </c>
      <c r="AP71" s="225">
        <f>投入係数!AP71*手順⑤!AP$123</f>
        <v>0</v>
      </c>
      <c r="AQ71" s="225">
        <f>投入係数!AQ71*手順⑤!AQ$123</f>
        <v>0</v>
      </c>
      <c r="AR71" s="225">
        <f>投入係数!AR71*手順⑤!AR$123</f>
        <v>0</v>
      </c>
      <c r="AS71" s="225">
        <f>投入係数!AS71*手順⑤!AS$123</f>
        <v>0</v>
      </c>
      <c r="AT71" s="225">
        <f>投入係数!AT71*手順⑤!AT$123</f>
        <v>0</v>
      </c>
      <c r="AU71" s="225">
        <f>投入係数!AU71*手順⑤!AU$123</f>
        <v>0</v>
      </c>
      <c r="AV71" s="225">
        <f>投入係数!AV71*手順⑤!AV$123</f>
        <v>0</v>
      </c>
      <c r="AW71" s="225">
        <f>投入係数!AW71*手順⑤!AW$123</f>
        <v>0</v>
      </c>
      <c r="AX71" s="225">
        <f>投入係数!AX71*手順⑤!AX$123</f>
        <v>0</v>
      </c>
      <c r="AY71" s="225">
        <f>投入係数!AY71*手順⑤!AY$123</f>
        <v>0</v>
      </c>
      <c r="AZ71" s="225">
        <f>投入係数!AZ71*手順⑤!AZ$123</f>
        <v>0</v>
      </c>
      <c r="BA71" s="225">
        <f>投入係数!BA71*手順⑤!BA$123</f>
        <v>0</v>
      </c>
      <c r="BB71" s="225">
        <f>投入係数!BB71*手順⑤!BB$123</f>
        <v>0</v>
      </c>
      <c r="BC71" s="225">
        <f>投入係数!BC71*手順⑤!BC$123</f>
        <v>0</v>
      </c>
      <c r="BD71" s="225">
        <f>投入係数!BD71*手順⑤!BD$123</f>
        <v>0</v>
      </c>
      <c r="BE71" s="225">
        <f>投入係数!BE71*手順⑤!BE$123</f>
        <v>0</v>
      </c>
      <c r="BF71" s="225">
        <f>投入係数!BF71*手順⑤!BF$123</f>
        <v>0</v>
      </c>
      <c r="BG71" s="225">
        <f>投入係数!BG71*手順⑤!BG$123</f>
        <v>0</v>
      </c>
      <c r="BH71" s="225">
        <f>投入係数!BH71*手順⑤!BH$123</f>
        <v>0</v>
      </c>
      <c r="BI71" s="225">
        <f>投入係数!BI71*手順⑤!BI$123</f>
        <v>0</v>
      </c>
      <c r="BJ71" s="225">
        <f>投入係数!BJ71*手順⑤!BJ$123</f>
        <v>0</v>
      </c>
      <c r="BK71" s="225">
        <f>投入係数!BK71*手順⑤!BK$123</f>
        <v>0</v>
      </c>
      <c r="BL71" s="225">
        <f>投入係数!BL71*手順⑤!BL$123</f>
        <v>0</v>
      </c>
      <c r="BM71" s="225">
        <f>投入係数!BM71*手順⑤!BM$123</f>
        <v>0</v>
      </c>
      <c r="BN71" s="225">
        <f>投入係数!BN71*手順⑤!BN$123</f>
        <v>0</v>
      </c>
      <c r="BO71" s="225">
        <f>投入係数!BO71*手順⑤!BO$123</f>
        <v>0</v>
      </c>
      <c r="BP71" s="225">
        <f>投入係数!BP71*手順⑤!BP$123</f>
        <v>0</v>
      </c>
      <c r="BQ71" s="225">
        <f>投入係数!BQ71*手順⑤!BQ$123</f>
        <v>0</v>
      </c>
      <c r="BR71" s="225">
        <f>投入係数!BR71*手順⑤!BR$123</f>
        <v>0</v>
      </c>
      <c r="BS71" s="225">
        <f>投入係数!BS71*手順⑤!BS$123</f>
        <v>0</v>
      </c>
      <c r="BT71" s="225">
        <f>投入係数!BT71*手順⑤!BT$123</f>
        <v>0</v>
      </c>
      <c r="BU71" s="225">
        <f>投入係数!BU71*手順⑤!BU$123</f>
        <v>0</v>
      </c>
      <c r="BV71" s="225">
        <f>投入係数!BV71*手順⑤!BV$123</f>
        <v>0</v>
      </c>
      <c r="BW71" s="225">
        <f>投入係数!BW71*手順⑤!BW$123</f>
        <v>0</v>
      </c>
      <c r="BX71" s="225">
        <f>投入係数!BX71*手順⑤!BX$123</f>
        <v>0</v>
      </c>
      <c r="BY71" s="225">
        <f>投入係数!BY71*手順⑤!BY$123</f>
        <v>0</v>
      </c>
      <c r="BZ71" s="225">
        <f>投入係数!BZ71*手順⑤!BZ$123</f>
        <v>0</v>
      </c>
      <c r="CA71" s="225">
        <f>投入係数!CA71*手順⑤!CA$123</f>
        <v>0</v>
      </c>
      <c r="CB71" s="225">
        <f>投入係数!CB71*手順⑤!CB$123</f>
        <v>0</v>
      </c>
      <c r="CC71" s="225">
        <f>投入係数!CC71*手順⑤!CC$123</f>
        <v>0</v>
      </c>
      <c r="CD71" s="225">
        <f>投入係数!CD71*手順⑤!CD$123</f>
        <v>0</v>
      </c>
      <c r="CE71" s="225">
        <f>投入係数!CE71*手順⑤!CE$123</f>
        <v>0</v>
      </c>
      <c r="CF71" s="225">
        <f>投入係数!CF71*手順⑤!CF$123</f>
        <v>0</v>
      </c>
      <c r="CG71" s="225">
        <f>投入係数!CG71*手順⑤!CG$123</f>
        <v>0</v>
      </c>
      <c r="CH71" s="225">
        <f>投入係数!CH71*手順⑤!CH$123</f>
        <v>0</v>
      </c>
      <c r="CI71" s="225">
        <f>投入係数!CI71*手順⑤!CI$123</f>
        <v>0</v>
      </c>
      <c r="CJ71" s="225">
        <f>投入係数!CJ71*手順⑤!CJ$123</f>
        <v>0</v>
      </c>
      <c r="CK71" s="225">
        <f>投入係数!CK71*手順⑤!CK$123</f>
        <v>0</v>
      </c>
      <c r="CL71" s="225">
        <f>投入係数!CL71*手順⑤!CL$123</f>
        <v>0</v>
      </c>
      <c r="CM71" s="225">
        <f>投入係数!CM71*手順⑤!CM$123</f>
        <v>0</v>
      </c>
      <c r="CN71" s="225">
        <f>投入係数!CN71*手順⑤!CN$123</f>
        <v>0</v>
      </c>
      <c r="CO71" s="225">
        <f>投入係数!CO71*手順⑤!CO$123</f>
        <v>0</v>
      </c>
      <c r="CP71" s="225">
        <f>投入係数!CP71*手順⑤!CP$123</f>
        <v>0</v>
      </c>
      <c r="CQ71" s="225">
        <f>投入係数!CQ71*手順⑤!CQ$123</f>
        <v>0</v>
      </c>
      <c r="CR71" s="225">
        <f>投入係数!CR71*手順⑤!CR$123</f>
        <v>0</v>
      </c>
      <c r="CS71" s="225">
        <f>投入係数!CS71*手順⑤!CS$123</f>
        <v>0</v>
      </c>
      <c r="CT71" s="225">
        <f>投入係数!CT71*手順⑤!CT$123</f>
        <v>0</v>
      </c>
      <c r="CU71" s="225">
        <f>投入係数!CU71*手順⑤!CU$123</f>
        <v>0</v>
      </c>
      <c r="CV71" s="225">
        <f>投入係数!CV71*手順⑤!CV$123</f>
        <v>0</v>
      </c>
      <c r="CW71" s="225">
        <f>投入係数!CW71*手順⑤!CW$123</f>
        <v>0</v>
      </c>
      <c r="CX71" s="225">
        <f>投入係数!CX71*手順⑤!CX$123</f>
        <v>0</v>
      </c>
      <c r="CY71" s="225">
        <f>投入係数!CY71*手順⑤!CY$123</f>
        <v>0</v>
      </c>
      <c r="CZ71" s="225">
        <f>投入係数!CZ71*手順⑤!CZ$123</f>
        <v>0</v>
      </c>
      <c r="DA71" s="225">
        <f>投入係数!DA71*手順⑤!DA$123</f>
        <v>0</v>
      </c>
      <c r="DB71" s="225">
        <f>投入係数!DB71*手順⑤!DB$123</f>
        <v>0</v>
      </c>
      <c r="DC71" s="225">
        <f>投入係数!DC71*手順⑤!DC$123</f>
        <v>0</v>
      </c>
      <c r="DD71" s="225">
        <f>投入係数!DD71*手順⑤!DD$123</f>
        <v>0</v>
      </c>
      <c r="DE71" s="225">
        <f>投入係数!DE71*手順⑤!DE$123</f>
        <v>0</v>
      </c>
      <c r="DF71" s="225">
        <f>投入係数!DF71*手順⑤!DF$123</f>
        <v>0</v>
      </c>
      <c r="DG71" s="225">
        <f>投入係数!DG71*手順⑤!DG$123</f>
        <v>0</v>
      </c>
      <c r="DH71" s="175">
        <f t="shared" si="2"/>
        <v>0</v>
      </c>
    </row>
    <row r="72" spans="2:112" ht="12" customHeight="1">
      <c r="B72" s="70" t="s">
        <v>545</v>
      </c>
      <c r="C72" s="252" t="s">
        <v>460</v>
      </c>
      <c r="D72" s="225">
        <f>投入係数!D72*手順⑤!D$123</f>
        <v>0</v>
      </c>
      <c r="E72" s="225">
        <f>投入係数!E72*手順⑤!E$123</f>
        <v>0</v>
      </c>
      <c r="F72" s="225">
        <f>投入係数!F72*手順⑤!F$123</f>
        <v>0</v>
      </c>
      <c r="G72" s="225">
        <f>投入係数!G72*手順⑤!G$123</f>
        <v>0</v>
      </c>
      <c r="H72" s="225">
        <f>投入係数!H72*手順⑤!H$123</f>
        <v>0</v>
      </c>
      <c r="I72" s="225">
        <f>投入係数!I72*手順⑤!I$123</f>
        <v>0</v>
      </c>
      <c r="J72" s="225">
        <f>投入係数!J72*手順⑤!J$123</f>
        <v>0</v>
      </c>
      <c r="K72" s="225">
        <f>投入係数!K72*手順⑤!K$123</f>
        <v>0</v>
      </c>
      <c r="L72" s="225">
        <f>投入係数!L72*手順⑤!L$123</f>
        <v>0</v>
      </c>
      <c r="M72" s="225">
        <f>投入係数!M72*手順⑤!M$123</f>
        <v>0</v>
      </c>
      <c r="N72" s="225">
        <f>投入係数!N72*手順⑤!N$123</f>
        <v>0</v>
      </c>
      <c r="O72" s="225">
        <f>投入係数!O72*手順⑤!O$123</f>
        <v>0</v>
      </c>
      <c r="P72" s="225">
        <f>投入係数!P72*手順⑤!P$123</f>
        <v>0</v>
      </c>
      <c r="Q72" s="225">
        <f>投入係数!Q72*手順⑤!Q$123</f>
        <v>0</v>
      </c>
      <c r="R72" s="225">
        <f>投入係数!R72*手順⑤!R$123</f>
        <v>0</v>
      </c>
      <c r="S72" s="225">
        <f>投入係数!S72*手順⑤!S$123</f>
        <v>0</v>
      </c>
      <c r="T72" s="225">
        <f>投入係数!T72*手順⑤!T$123</f>
        <v>0</v>
      </c>
      <c r="U72" s="225">
        <f>投入係数!U72*手順⑤!U$123</f>
        <v>0</v>
      </c>
      <c r="V72" s="225">
        <f>投入係数!V72*手順⑤!V$123</f>
        <v>0</v>
      </c>
      <c r="W72" s="225">
        <f>投入係数!W72*手順⑤!W$123</f>
        <v>0</v>
      </c>
      <c r="X72" s="225">
        <f>投入係数!X72*手順⑤!X$123</f>
        <v>0</v>
      </c>
      <c r="Y72" s="225">
        <f>投入係数!Y72*手順⑤!Y$123</f>
        <v>0</v>
      </c>
      <c r="Z72" s="225">
        <f>投入係数!Z72*手順⑤!Z$123</f>
        <v>0</v>
      </c>
      <c r="AA72" s="225">
        <f>投入係数!AA72*手順⑤!AA$123</f>
        <v>0</v>
      </c>
      <c r="AB72" s="225">
        <f>投入係数!AB72*手順⑤!AB$123</f>
        <v>0</v>
      </c>
      <c r="AC72" s="225">
        <f>投入係数!AC72*手順⑤!AC$123</f>
        <v>0</v>
      </c>
      <c r="AD72" s="225">
        <f>投入係数!AD72*手順⑤!AD$123</f>
        <v>0</v>
      </c>
      <c r="AE72" s="225">
        <f>投入係数!AE72*手順⑤!AE$123</f>
        <v>0</v>
      </c>
      <c r="AF72" s="225">
        <f>投入係数!AF72*手順⑤!AF$123</f>
        <v>0</v>
      </c>
      <c r="AG72" s="225">
        <f>投入係数!AG72*手順⑤!AG$123</f>
        <v>0</v>
      </c>
      <c r="AH72" s="225">
        <f>投入係数!AH72*手順⑤!AH$123</f>
        <v>0</v>
      </c>
      <c r="AI72" s="225">
        <f>投入係数!AI72*手順⑤!AI$123</f>
        <v>0</v>
      </c>
      <c r="AJ72" s="225">
        <f>投入係数!AJ72*手順⑤!AJ$123</f>
        <v>0</v>
      </c>
      <c r="AK72" s="225">
        <f>投入係数!AK72*手順⑤!AK$123</f>
        <v>0</v>
      </c>
      <c r="AL72" s="225">
        <f>投入係数!AL72*手順⑤!AL$123</f>
        <v>0</v>
      </c>
      <c r="AM72" s="225">
        <f>投入係数!AM72*手順⑤!AM$123</f>
        <v>0</v>
      </c>
      <c r="AN72" s="225">
        <f>投入係数!AN72*手順⑤!AN$123</f>
        <v>0</v>
      </c>
      <c r="AO72" s="225">
        <f>投入係数!AO72*手順⑤!AO$123</f>
        <v>0</v>
      </c>
      <c r="AP72" s="225">
        <f>投入係数!AP72*手順⑤!AP$123</f>
        <v>0</v>
      </c>
      <c r="AQ72" s="225">
        <f>投入係数!AQ72*手順⑤!AQ$123</f>
        <v>0</v>
      </c>
      <c r="AR72" s="225">
        <f>投入係数!AR72*手順⑤!AR$123</f>
        <v>0</v>
      </c>
      <c r="AS72" s="225">
        <f>投入係数!AS72*手順⑤!AS$123</f>
        <v>0</v>
      </c>
      <c r="AT72" s="225">
        <f>投入係数!AT72*手順⑤!AT$123</f>
        <v>0</v>
      </c>
      <c r="AU72" s="225">
        <f>投入係数!AU72*手順⑤!AU$123</f>
        <v>0</v>
      </c>
      <c r="AV72" s="225">
        <f>投入係数!AV72*手順⑤!AV$123</f>
        <v>0</v>
      </c>
      <c r="AW72" s="225">
        <f>投入係数!AW72*手順⑤!AW$123</f>
        <v>0</v>
      </c>
      <c r="AX72" s="225">
        <f>投入係数!AX72*手順⑤!AX$123</f>
        <v>0</v>
      </c>
      <c r="AY72" s="225">
        <f>投入係数!AY72*手順⑤!AY$123</f>
        <v>0</v>
      </c>
      <c r="AZ72" s="225">
        <f>投入係数!AZ72*手順⑤!AZ$123</f>
        <v>0</v>
      </c>
      <c r="BA72" s="225">
        <f>投入係数!BA72*手順⑤!BA$123</f>
        <v>0</v>
      </c>
      <c r="BB72" s="225">
        <f>投入係数!BB72*手順⑤!BB$123</f>
        <v>0</v>
      </c>
      <c r="BC72" s="225">
        <f>投入係数!BC72*手順⑤!BC$123</f>
        <v>0</v>
      </c>
      <c r="BD72" s="225">
        <f>投入係数!BD72*手順⑤!BD$123</f>
        <v>0</v>
      </c>
      <c r="BE72" s="225">
        <f>投入係数!BE72*手順⑤!BE$123</f>
        <v>0</v>
      </c>
      <c r="BF72" s="225">
        <f>投入係数!BF72*手順⑤!BF$123</f>
        <v>0</v>
      </c>
      <c r="BG72" s="225">
        <f>投入係数!BG72*手順⑤!BG$123</f>
        <v>0</v>
      </c>
      <c r="BH72" s="225">
        <f>投入係数!BH72*手順⑤!BH$123</f>
        <v>0</v>
      </c>
      <c r="BI72" s="225">
        <f>投入係数!BI72*手順⑤!BI$123</f>
        <v>0</v>
      </c>
      <c r="BJ72" s="225">
        <f>投入係数!BJ72*手順⑤!BJ$123</f>
        <v>0</v>
      </c>
      <c r="BK72" s="225">
        <f>投入係数!BK72*手順⑤!BK$123</f>
        <v>0</v>
      </c>
      <c r="BL72" s="225">
        <f>投入係数!BL72*手順⑤!BL$123</f>
        <v>0</v>
      </c>
      <c r="BM72" s="225">
        <f>投入係数!BM72*手順⑤!BM$123</f>
        <v>0</v>
      </c>
      <c r="BN72" s="225">
        <f>投入係数!BN72*手順⑤!BN$123</f>
        <v>0</v>
      </c>
      <c r="BO72" s="225">
        <f>投入係数!BO72*手順⑤!BO$123</f>
        <v>0</v>
      </c>
      <c r="BP72" s="225">
        <f>投入係数!BP72*手順⑤!BP$123</f>
        <v>0</v>
      </c>
      <c r="BQ72" s="225">
        <f>投入係数!BQ72*手順⑤!BQ$123</f>
        <v>0</v>
      </c>
      <c r="BR72" s="225">
        <f>投入係数!BR72*手順⑤!BR$123</f>
        <v>0</v>
      </c>
      <c r="BS72" s="225">
        <f>投入係数!BS72*手順⑤!BS$123</f>
        <v>0</v>
      </c>
      <c r="BT72" s="225">
        <f>投入係数!BT72*手順⑤!BT$123</f>
        <v>0</v>
      </c>
      <c r="BU72" s="225">
        <f>投入係数!BU72*手順⑤!BU$123</f>
        <v>0</v>
      </c>
      <c r="BV72" s="225">
        <f>投入係数!BV72*手順⑤!BV$123</f>
        <v>0</v>
      </c>
      <c r="BW72" s="225">
        <f>投入係数!BW72*手順⑤!BW$123</f>
        <v>0</v>
      </c>
      <c r="BX72" s="225">
        <f>投入係数!BX72*手順⑤!BX$123</f>
        <v>0</v>
      </c>
      <c r="BY72" s="225">
        <f>投入係数!BY72*手順⑤!BY$123</f>
        <v>0</v>
      </c>
      <c r="BZ72" s="225">
        <f>投入係数!BZ72*手順⑤!BZ$123</f>
        <v>0</v>
      </c>
      <c r="CA72" s="225">
        <f>投入係数!CA72*手順⑤!CA$123</f>
        <v>0</v>
      </c>
      <c r="CB72" s="225">
        <f>投入係数!CB72*手順⑤!CB$123</f>
        <v>0</v>
      </c>
      <c r="CC72" s="225">
        <f>投入係数!CC72*手順⑤!CC$123</f>
        <v>0</v>
      </c>
      <c r="CD72" s="225">
        <f>投入係数!CD72*手順⑤!CD$123</f>
        <v>0</v>
      </c>
      <c r="CE72" s="225">
        <f>投入係数!CE72*手順⑤!CE$123</f>
        <v>0</v>
      </c>
      <c r="CF72" s="225">
        <f>投入係数!CF72*手順⑤!CF$123</f>
        <v>0</v>
      </c>
      <c r="CG72" s="225">
        <f>投入係数!CG72*手順⑤!CG$123</f>
        <v>0</v>
      </c>
      <c r="CH72" s="225">
        <f>投入係数!CH72*手順⑤!CH$123</f>
        <v>0</v>
      </c>
      <c r="CI72" s="225">
        <f>投入係数!CI72*手順⑤!CI$123</f>
        <v>0</v>
      </c>
      <c r="CJ72" s="225">
        <f>投入係数!CJ72*手順⑤!CJ$123</f>
        <v>0</v>
      </c>
      <c r="CK72" s="225">
        <f>投入係数!CK72*手順⑤!CK$123</f>
        <v>0</v>
      </c>
      <c r="CL72" s="225">
        <f>投入係数!CL72*手順⑤!CL$123</f>
        <v>0</v>
      </c>
      <c r="CM72" s="225">
        <f>投入係数!CM72*手順⑤!CM$123</f>
        <v>0</v>
      </c>
      <c r="CN72" s="225">
        <f>投入係数!CN72*手順⑤!CN$123</f>
        <v>0</v>
      </c>
      <c r="CO72" s="225">
        <f>投入係数!CO72*手順⑤!CO$123</f>
        <v>0</v>
      </c>
      <c r="CP72" s="225">
        <f>投入係数!CP72*手順⑤!CP$123</f>
        <v>0</v>
      </c>
      <c r="CQ72" s="225">
        <f>投入係数!CQ72*手順⑤!CQ$123</f>
        <v>0</v>
      </c>
      <c r="CR72" s="225">
        <f>投入係数!CR72*手順⑤!CR$123</f>
        <v>0</v>
      </c>
      <c r="CS72" s="225">
        <f>投入係数!CS72*手順⑤!CS$123</f>
        <v>0</v>
      </c>
      <c r="CT72" s="225">
        <f>投入係数!CT72*手順⑤!CT$123</f>
        <v>0</v>
      </c>
      <c r="CU72" s="225">
        <f>投入係数!CU72*手順⑤!CU$123</f>
        <v>0</v>
      </c>
      <c r="CV72" s="225">
        <f>投入係数!CV72*手順⑤!CV$123</f>
        <v>0</v>
      </c>
      <c r="CW72" s="225">
        <f>投入係数!CW72*手順⑤!CW$123</f>
        <v>0</v>
      </c>
      <c r="CX72" s="225">
        <f>投入係数!CX72*手順⑤!CX$123</f>
        <v>0</v>
      </c>
      <c r="CY72" s="225">
        <f>投入係数!CY72*手順⑤!CY$123</f>
        <v>0</v>
      </c>
      <c r="CZ72" s="225">
        <f>投入係数!CZ72*手順⑤!CZ$123</f>
        <v>0</v>
      </c>
      <c r="DA72" s="225">
        <f>投入係数!DA72*手順⑤!DA$123</f>
        <v>0</v>
      </c>
      <c r="DB72" s="225">
        <f>投入係数!DB72*手順⑤!DB$123</f>
        <v>0</v>
      </c>
      <c r="DC72" s="225">
        <f>投入係数!DC72*手順⑤!DC$123</f>
        <v>0</v>
      </c>
      <c r="DD72" s="225">
        <f>投入係数!DD72*手順⑤!DD$123</f>
        <v>0</v>
      </c>
      <c r="DE72" s="225">
        <f>投入係数!DE72*手順⑤!DE$123</f>
        <v>0</v>
      </c>
      <c r="DF72" s="225">
        <f>投入係数!DF72*手順⑤!DF$123</f>
        <v>0</v>
      </c>
      <c r="DG72" s="225">
        <f>投入係数!DG72*手順⑤!DG$123</f>
        <v>0</v>
      </c>
      <c r="DH72" s="175">
        <f t="shared" si="2"/>
        <v>0</v>
      </c>
    </row>
    <row r="73" spans="2:112" ht="12" customHeight="1">
      <c r="B73" s="70" t="s">
        <v>546</v>
      </c>
      <c r="C73" s="252" t="s">
        <v>461</v>
      </c>
      <c r="D73" s="225">
        <f>投入係数!D73*手順⑤!D$123</f>
        <v>0</v>
      </c>
      <c r="E73" s="225">
        <f>投入係数!E73*手順⑤!E$123</f>
        <v>0</v>
      </c>
      <c r="F73" s="225">
        <f>投入係数!F73*手順⑤!F$123</f>
        <v>0</v>
      </c>
      <c r="G73" s="225">
        <f>投入係数!G73*手順⑤!G$123</f>
        <v>0</v>
      </c>
      <c r="H73" s="225">
        <f>投入係数!H73*手順⑤!H$123</f>
        <v>0</v>
      </c>
      <c r="I73" s="225">
        <f>投入係数!I73*手順⑤!I$123</f>
        <v>0</v>
      </c>
      <c r="J73" s="225">
        <f>投入係数!J73*手順⑤!J$123</f>
        <v>0</v>
      </c>
      <c r="K73" s="225">
        <f>投入係数!K73*手順⑤!K$123</f>
        <v>0</v>
      </c>
      <c r="L73" s="225">
        <f>投入係数!L73*手順⑤!L$123</f>
        <v>0</v>
      </c>
      <c r="M73" s="225">
        <f>投入係数!M73*手順⑤!M$123</f>
        <v>0</v>
      </c>
      <c r="N73" s="225">
        <f>投入係数!N73*手順⑤!N$123</f>
        <v>0</v>
      </c>
      <c r="O73" s="225">
        <f>投入係数!O73*手順⑤!O$123</f>
        <v>0</v>
      </c>
      <c r="P73" s="225">
        <f>投入係数!P73*手順⑤!P$123</f>
        <v>0</v>
      </c>
      <c r="Q73" s="225">
        <f>投入係数!Q73*手順⑤!Q$123</f>
        <v>0</v>
      </c>
      <c r="R73" s="225">
        <f>投入係数!R73*手順⑤!R$123</f>
        <v>0</v>
      </c>
      <c r="S73" s="225">
        <f>投入係数!S73*手順⑤!S$123</f>
        <v>0</v>
      </c>
      <c r="T73" s="225">
        <f>投入係数!T73*手順⑤!T$123</f>
        <v>0</v>
      </c>
      <c r="U73" s="225">
        <f>投入係数!U73*手順⑤!U$123</f>
        <v>0</v>
      </c>
      <c r="V73" s="225">
        <f>投入係数!V73*手順⑤!V$123</f>
        <v>0</v>
      </c>
      <c r="W73" s="225">
        <f>投入係数!W73*手順⑤!W$123</f>
        <v>0</v>
      </c>
      <c r="X73" s="225">
        <f>投入係数!X73*手順⑤!X$123</f>
        <v>0</v>
      </c>
      <c r="Y73" s="225">
        <f>投入係数!Y73*手順⑤!Y$123</f>
        <v>0</v>
      </c>
      <c r="Z73" s="225">
        <f>投入係数!Z73*手順⑤!Z$123</f>
        <v>0</v>
      </c>
      <c r="AA73" s="225">
        <f>投入係数!AA73*手順⑤!AA$123</f>
        <v>0</v>
      </c>
      <c r="AB73" s="225">
        <f>投入係数!AB73*手順⑤!AB$123</f>
        <v>0</v>
      </c>
      <c r="AC73" s="225">
        <f>投入係数!AC73*手順⑤!AC$123</f>
        <v>0</v>
      </c>
      <c r="AD73" s="225">
        <f>投入係数!AD73*手順⑤!AD$123</f>
        <v>0</v>
      </c>
      <c r="AE73" s="225">
        <f>投入係数!AE73*手順⑤!AE$123</f>
        <v>0</v>
      </c>
      <c r="AF73" s="225">
        <f>投入係数!AF73*手順⑤!AF$123</f>
        <v>0</v>
      </c>
      <c r="AG73" s="225">
        <f>投入係数!AG73*手順⑤!AG$123</f>
        <v>0</v>
      </c>
      <c r="AH73" s="225">
        <f>投入係数!AH73*手順⑤!AH$123</f>
        <v>0</v>
      </c>
      <c r="AI73" s="225">
        <f>投入係数!AI73*手順⑤!AI$123</f>
        <v>0</v>
      </c>
      <c r="AJ73" s="225">
        <f>投入係数!AJ73*手順⑤!AJ$123</f>
        <v>0</v>
      </c>
      <c r="AK73" s="225">
        <f>投入係数!AK73*手順⑤!AK$123</f>
        <v>0</v>
      </c>
      <c r="AL73" s="225">
        <f>投入係数!AL73*手順⑤!AL$123</f>
        <v>0</v>
      </c>
      <c r="AM73" s="225">
        <f>投入係数!AM73*手順⑤!AM$123</f>
        <v>0</v>
      </c>
      <c r="AN73" s="225">
        <f>投入係数!AN73*手順⑤!AN$123</f>
        <v>0</v>
      </c>
      <c r="AO73" s="225">
        <f>投入係数!AO73*手順⑤!AO$123</f>
        <v>0</v>
      </c>
      <c r="AP73" s="225">
        <f>投入係数!AP73*手順⑤!AP$123</f>
        <v>0</v>
      </c>
      <c r="AQ73" s="225">
        <f>投入係数!AQ73*手順⑤!AQ$123</f>
        <v>0</v>
      </c>
      <c r="AR73" s="225">
        <f>投入係数!AR73*手順⑤!AR$123</f>
        <v>0</v>
      </c>
      <c r="AS73" s="225">
        <f>投入係数!AS73*手順⑤!AS$123</f>
        <v>0</v>
      </c>
      <c r="AT73" s="225">
        <f>投入係数!AT73*手順⑤!AT$123</f>
        <v>0</v>
      </c>
      <c r="AU73" s="225">
        <f>投入係数!AU73*手順⑤!AU$123</f>
        <v>0</v>
      </c>
      <c r="AV73" s="225">
        <f>投入係数!AV73*手順⑤!AV$123</f>
        <v>0</v>
      </c>
      <c r="AW73" s="225">
        <f>投入係数!AW73*手順⑤!AW$123</f>
        <v>0</v>
      </c>
      <c r="AX73" s="225">
        <f>投入係数!AX73*手順⑤!AX$123</f>
        <v>0</v>
      </c>
      <c r="AY73" s="225">
        <f>投入係数!AY73*手順⑤!AY$123</f>
        <v>0</v>
      </c>
      <c r="AZ73" s="225">
        <f>投入係数!AZ73*手順⑤!AZ$123</f>
        <v>0</v>
      </c>
      <c r="BA73" s="225">
        <f>投入係数!BA73*手順⑤!BA$123</f>
        <v>0</v>
      </c>
      <c r="BB73" s="225">
        <f>投入係数!BB73*手順⑤!BB$123</f>
        <v>0</v>
      </c>
      <c r="BC73" s="225">
        <f>投入係数!BC73*手順⑤!BC$123</f>
        <v>0</v>
      </c>
      <c r="BD73" s="225">
        <f>投入係数!BD73*手順⑤!BD$123</f>
        <v>0</v>
      </c>
      <c r="BE73" s="225">
        <f>投入係数!BE73*手順⑤!BE$123</f>
        <v>0</v>
      </c>
      <c r="BF73" s="225">
        <f>投入係数!BF73*手順⑤!BF$123</f>
        <v>0</v>
      </c>
      <c r="BG73" s="225">
        <f>投入係数!BG73*手順⑤!BG$123</f>
        <v>0</v>
      </c>
      <c r="BH73" s="225">
        <f>投入係数!BH73*手順⑤!BH$123</f>
        <v>0</v>
      </c>
      <c r="BI73" s="225">
        <f>投入係数!BI73*手順⑤!BI$123</f>
        <v>0</v>
      </c>
      <c r="BJ73" s="225">
        <f>投入係数!BJ73*手順⑤!BJ$123</f>
        <v>0</v>
      </c>
      <c r="BK73" s="225">
        <f>投入係数!BK73*手順⑤!BK$123</f>
        <v>0</v>
      </c>
      <c r="BL73" s="225">
        <f>投入係数!BL73*手順⑤!BL$123</f>
        <v>0</v>
      </c>
      <c r="BM73" s="225">
        <f>投入係数!BM73*手順⑤!BM$123</f>
        <v>0</v>
      </c>
      <c r="BN73" s="225">
        <f>投入係数!BN73*手順⑤!BN$123</f>
        <v>0</v>
      </c>
      <c r="BO73" s="225">
        <f>投入係数!BO73*手順⑤!BO$123</f>
        <v>0</v>
      </c>
      <c r="BP73" s="225">
        <f>投入係数!BP73*手順⑤!BP$123</f>
        <v>0</v>
      </c>
      <c r="BQ73" s="225">
        <f>投入係数!BQ73*手順⑤!BQ$123</f>
        <v>0</v>
      </c>
      <c r="BR73" s="225">
        <f>投入係数!BR73*手順⑤!BR$123</f>
        <v>0</v>
      </c>
      <c r="BS73" s="225">
        <f>投入係数!BS73*手順⑤!BS$123</f>
        <v>0</v>
      </c>
      <c r="BT73" s="225">
        <f>投入係数!BT73*手順⑤!BT$123</f>
        <v>0</v>
      </c>
      <c r="BU73" s="225">
        <f>投入係数!BU73*手順⑤!BU$123</f>
        <v>0</v>
      </c>
      <c r="BV73" s="225">
        <f>投入係数!BV73*手順⑤!BV$123</f>
        <v>0</v>
      </c>
      <c r="BW73" s="225">
        <f>投入係数!BW73*手順⑤!BW$123</f>
        <v>0</v>
      </c>
      <c r="BX73" s="225">
        <f>投入係数!BX73*手順⑤!BX$123</f>
        <v>0</v>
      </c>
      <c r="BY73" s="225">
        <f>投入係数!BY73*手順⑤!BY$123</f>
        <v>0</v>
      </c>
      <c r="BZ73" s="225">
        <f>投入係数!BZ73*手順⑤!BZ$123</f>
        <v>0</v>
      </c>
      <c r="CA73" s="225">
        <f>投入係数!CA73*手順⑤!CA$123</f>
        <v>0</v>
      </c>
      <c r="CB73" s="225">
        <f>投入係数!CB73*手順⑤!CB$123</f>
        <v>0</v>
      </c>
      <c r="CC73" s="225">
        <f>投入係数!CC73*手順⑤!CC$123</f>
        <v>0</v>
      </c>
      <c r="CD73" s="225">
        <f>投入係数!CD73*手順⑤!CD$123</f>
        <v>0</v>
      </c>
      <c r="CE73" s="225">
        <f>投入係数!CE73*手順⑤!CE$123</f>
        <v>0</v>
      </c>
      <c r="CF73" s="225">
        <f>投入係数!CF73*手順⑤!CF$123</f>
        <v>0</v>
      </c>
      <c r="CG73" s="225">
        <f>投入係数!CG73*手順⑤!CG$123</f>
        <v>0</v>
      </c>
      <c r="CH73" s="225">
        <f>投入係数!CH73*手順⑤!CH$123</f>
        <v>0</v>
      </c>
      <c r="CI73" s="225">
        <f>投入係数!CI73*手順⑤!CI$123</f>
        <v>0</v>
      </c>
      <c r="CJ73" s="225">
        <f>投入係数!CJ73*手順⑤!CJ$123</f>
        <v>0</v>
      </c>
      <c r="CK73" s="225">
        <f>投入係数!CK73*手順⑤!CK$123</f>
        <v>0</v>
      </c>
      <c r="CL73" s="225">
        <f>投入係数!CL73*手順⑤!CL$123</f>
        <v>0</v>
      </c>
      <c r="CM73" s="225">
        <f>投入係数!CM73*手順⑤!CM$123</f>
        <v>0</v>
      </c>
      <c r="CN73" s="225">
        <f>投入係数!CN73*手順⑤!CN$123</f>
        <v>0</v>
      </c>
      <c r="CO73" s="225">
        <f>投入係数!CO73*手順⑤!CO$123</f>
        <v>0</v>
      </c>
      <c r="CP73" s="225">
        <f>投入係数!CP73*手順⑤!CP$123</f>
        <v>0</v>
      </c>
      <c r="CQ73" s="225">
        <f>投入係数!CQ73*手順⑤!CQ$123</f>
        <v>0</v>
      </c>
      <c r="CR73" s="225">
        <f>投入係数!CR73*手順⑤!CR$123</f>
        <v>0</v>
      </c>
      <c r="CS73" s="225">
        <f>投入係数!CS73*手順⑤!CS$123</f>
        <v>0</v>
      </c>
      <c r="CT73" s="225">
        <f>投入係数!CT73*手順⑤!CT$123</f>
        <v>0</v>
      </c>
      <c r="CU73" s="225">
        <f>投入係数!CU73*手順⑤!CU$123</f>
        <v>0</v>
      </c>
      <c r="CV73" s="225">
        <f>投入係数!CV73*手順⑤!CV$123</f>
        <v>0</v>
      </c>
      <c r="CW73" s="225">
        <f>投入係数!CW73*手順⑤!CW$123</f>
        <v>0</v>
      </c>
      <c r="CX73" s="225">
        <f>投入係数!CX73*手順⑤!CX$123</f>
        <v>0</v>
      </c>
      <c r="CY73" s="225">
        <f>投入係数!CY73*手順⑤!CY$123</f>
        <v>0</v>
      </c>
      <c r="CZ73" s="225">
        <f>投入係数!CZ73*手順⑤!CZ$123</f>
        <v>0</v>
      </c>
      <c r="DA73" s="225">
        <f>投入係数!DA73*手順⑤!DA$123</f>
        <v>0</v>
      </c>
      <c r="DB73" s="225">
        <f>投入係数!DB73*手順⑤!DB$123</f>
        <v>0</v>
      </c>
      <c r="DC73" s="225">
        <f>投入係数!DC73*手順⑤!DC$123</f>
        <v>0</v>
      </c>
      <c r="DD73" s="225">
        <f>投入係数!DD73*手順⑤!DD$123</f>
        <v>0</v>
      </c>
      <c r="DE73" s="225">
        <f>投入係数!DE73*手順⑤!DE$123</f>
        <v>0</v>
      </c>
      <c r="DF73" s="225">
        <f>投入係数!DF73*手順⑤!DF$123</f>
        <v>0</v>
      </c>
      <c r="DG73" s="225">
        <f>投入係数!DG73*手順⑤!DG$123</f>
        <v>0</v>
      </c>
      <c r="DH73" s="175">
        <f t="shared" si="2"/>
        <v>0</v>
      </c>
    </row>
    <row r="74" spans="2:112" ht="12" customHeight="1">
      <c r="B74" s="70" t="s">
        <v>547</v>
      </c>
      <c r="C74" s="252" t="s">
        <v>462</v>
      </c>
      <c r="D74" s="225">
        <f>投入係数!D74*手順⑤!D$123</f>
        <v>0</v>
      </c>
      <c r="E74" s="225">
        <f>投入係数!E74*手順⑤!E$123</f>
        <v>0</v>
      </c>
      <c r="F74" s="225">
        <f>投入係数!F74*手順⑤!F$123</f>
        <v>0</v>
      </c>
      <c r="G74" s="225">
        <f>投入係数!G74*手順⑤!G$123</f>
        <v>0</v>
      </c>
      <c r="H74" s="225">
        <f>投入係数!H74*手順⑤!H$123</f>
        <v>0</v>
      </c>
      <c r="I74" s="225">
        <f>投入係数!I74*手順⑤!I$123</f>
        <v>0</v>
      </c>
      <c r="J74" s="225">
        <f>投入係数!J74*手順⑤!J$123</f>
        <v>0</v>
      </c>
      <c r="K74" s="225">
        <f>投入係数!K74*手順⑤!K$123</f>
        <v>0</v>
      </c>
      <c r="L74" s="225">
        <f>投入係数!L74*手順⑤!L$123</f>
        <v>0</v>
      </c>
      <c r="M74" s="225">
        <f>投入係数!M74*手順⑤!M$123</f>
        <v>0</v>
      </c>
      <c r="N74" s="225">
        <f>投入係数!N74*手順⑤!N$123</f>
        <v>0</v>
      </c>
      <c r="O74" s="225">
        <f>投入係数!O74*手順⑤!O$123</f>
        <v>0</v>
      </c>
      <c r="P74" s="225">
        <f>投入係数!P74*手順⑤!P$123</f>
        <v>0</v>
      </c>
      <c r="Q74" s="225">
        <f>投入係数!Q74*手順⑤!Q$123</f>
        <v>0</v>
      </c>
      <c r="R74" s="225">
        <f>投入係数!R74*手順⑤!R$123</f>
        <v>0</v>
      </c>
      <c r="S74" s="225">
        <f>投入係数!S74*手順⑤!S$123</f>
        <v>0</v>
      </c>
      <c r="T74" s="225">
        <f>投入係数!T74*手順⑤!T$123</f>
        <v>0</v>
      </c>
      <c r="U74" s="225">
        <f>投入係数!U74*手順⑤!U$123</f>
        <v>0</v>
      </c>
      <c r="V74" s="225">
        <f>投入係数!V74*手順⑤!V$123</f>
        <v>0</v>
      </c>
      <c r="W74" s="225">
        <f>投入係数!W74*手順⑤!W$123</f>
        <v>0</v>
      </c>
      <c r="X74" s="225">
        <f>投入係数!X74*手順⑤!X$123</f>
        <v>0</v>
      </c>
      <c r="Y74" s="225">
        <f>投入係数!Y74*手順⑤!Y$123</f>
        <v>0</v>
      </c>
      <c r="Z74" s="225">
        <f>投入係数!Z74*手順⑤!Z$123</f>
        <v>0</v>
      </c>
      <c r="AA74" s="225">
        <f>投入係数!AA74*手順⑤!AA$123</f>
        <v>0</v>
      </c>
      <c r="AB74" s="225">
        <f>投入係数!AB74*手順⑤!AB$123</f>
        <v>0</v>
      </c>
      <c r="AC74" s="225">
        <f>投入係数!AC74*手順⑤!AC$123</f>
        <v>0</v>
      </c>
      <c r="AD74" s="225">
        <f>投入係数!AD74*手順⑤!AD$123</f>
        <v>0</v>
      </c>
      <c r="AE74" s="225">
        <f>投入係数!AE74*手順⑤!AE$123</f>
        <v>0</v>
      </c>
      <c r="AF74" s="225">
        <f>投入係数!AF74*手順⑤!AF$123</f>
        <v>0</v>
      </c>
      <c r="AG74" s="225">
        <f>投入係数!AG74*手順⑤!AG$123</f>
        <v>0</v>
      </c>
      <c r="AH74" s="225">
        <f>投入係数!AH74*手順⑤!AH$123</f>
        <v>0</v>
      </c>
      <c r="AI74" s="225">
        <f>投入係数!AI74*手順⑤!AI$123</f>
        <v>0</v>
      </c>
      <c r="AJ74" s="225">
        <f>投入係数!AJ74*手順⑤!AJ$123</f>
        <v>0</v>
      </c>
      <c r="AK74" s="225">
        <f>投入係数!AK74*手順⑤!AK$123</f>
        <v>0</v>
      </c>
      <c r="AL74" s="225">
        <f>投入係数!AL74*手順⑤!AL$123</f>
        <v>0</v>
      </c>
      <c r="AM74" s="225">
        <f>投入係数!AM74*手順⑤!AM$123</f>
        <v>0</v>
      </c>
      <c r="AN74" s="225">
        <f>投入係数!AN74*手順⑤!AN$123</f>
        <v>0</v>
      </c>
      <c r="AO74" s="225">
        <f>投入係数!AO74*手順⑤!AO$123</f>
        <v>0</v>
      </c>
      <c r="AP74" s="225">
        <f>投入係数!AP74*手順⑤!AP$123</f>
        <v>0</v>
      </c>
      <c r="AQ74" s="225">
        <f>投入係数!AQ74*手順⑤!AQ$123</f>
        <v>0</v>
      </c>
      <c r="AR74" s="225">
        <f>投入係数!AR74*手順⑤!AR$123</f>
        <v>0</v>
      </c>
      <c r="AS74" s="225">
        <f>投入係数!AS74*手順⑤!AS$123</f>
        <v>0</v>
      </c>
      <c r="AT74" s="225">
        <f>投入係数!AT74*手順⑤!AT$123</f>
        <v>0</v>
      </c>
      <c r="AU74" s="225">
        <f>投入係数!AU74*手順⑤!AU$123</f>
        <v>0</v>
      </c>
      <c r="AV74" s="225">
        <f>投入係数!AV74*手順⑤!AV$123</f>
        <v>0</v>
      </c>
      <c r="AW74" s="225">
        <f>投入係数!AW74*手順⑤!AW$123</f>
        <v>0</v>
      </c>
      <c r="AX74" s="225">
        <f>投入係数!AX74*手順⑤!AX$123</f>
        <v>0</v>
      </c>
      <c r="AY74" s="225">
        <f>投入係数!AY74*手順⑤!AY$123</f>
        <v>0</v>
      </c>
      <c r="AZ74" s="225">
        <f>投入係数!AZ74*手順⑤!AZ$123</f>
        <v>0</v>
      </c>
      <c r="BA74" s="225">
        <f>投入係数!BA74*手順⑤!BA$123</f>
        <v>0</v>
      </c>
      <c r="BB74" s="225">
        <f>投入係数!BB74*手順⑤!BB$123</f>
        <v>0</v>
      </c>
      <c r="BC74" s="225">
        <f>投入係数!BC74*手順⑤!BC$123</f>
        <v>0</v>
      </c>
      <c r="BD74" s="225">
        <f>投入係数!BD74*手順⑤!BD$123</f>
        <v>0</v>
      </c>
      <c r="BE74" s="225">
        <f>投入係数!BE74*手順⑤!BE$123</f>
        <v>0</v>
      </c>
      <c r="BF74" s="225">
        <f>投入係数!BF74*手順⑤!BF$123</f>
        <v>0</v>
      </c>
      <c r="BG74" s="225">
        <f>投入係数!BG74*手順⑤!BG$123</f>
        <v>0</v>
      </c>
      <c r="BH74" s="225">
        <f>投入係数!BH74*手順⑤!BH$123</f>
        <v>0</v>
      </c>
      <c r="BI74" s="225">
        <f>投入係数!BI74*手順⑤!BI$123</f>
        <v>0</v>
      </c>
      <c r="BJ74" s="225">
        <f>投入係数!BJ74*手順⑤!BJ$123</f>
        <v>0</v>
      </c>
      <c r="BK74" s="225">
        <f>投入係数!BK74*手順⑤!BK$123</f>
        <v>0</v>
      </c>
      <c r="BL74" s="225">
        <f>投入係数!BL74*手順⑤!BL$123</f>
        <v>0</v>
      </c>
      <c r="BM74" s="225">
        <f>投入係数!BM74*手順⑤!BM$123</f>
        <v>0</v>
      </c>
      <c r="BN74" s="225">
        <f>投入係数!BN74*手順⑤!BN$123</f>
        <v>0</v>
      </c>
      <c r="BO74" s="225">
        <f>投入係数!BO74*手順⑤!BO$123</f>
        <v>0</v>
      </c>
      <c r="BP74" s="225">
        <f>投入係数!BP74*手順⑤!BP$123</f>
        <v>0</v>
      </c>
      <c r="BQ74" s="225">
        <f>投入係数!BQ74*手順⑤!BQ$123</f>
        <v>0</v>
      </c>
      <c r="BR74" s="225">
        <f>投入係数!BR74*手順⑤!BR$123</f>
        <v>0</v>
      </c>
      <c r="BS74" s="225">
        <f>投入係数!BS74*手順⑤!BS$123</f>
        <v>0</v>
      </c>
      <c r="BT74" s="225">
        <f>投入係数!BT74*手順⑤!BT$123</f>
        <v>0</v>
      </c>
      <c r="BU74" s="225">
        <f>投入係数!BU74*手順⑤!BU$123</f>
        <v>0</v>
      </c>
      <c r="BV74" s="225">
        <f>投入係数!BV74*手順⑤!BV$123</f>
        <v>0</v>
      </c>
      <c r="BW74" s="225">
        <f>投入係数!BW74*手順⑤!BW$123</f>
        <v>0</v>
      </c>
      <c r="BX74" s="225">
        <f>投入係数!BX74*手順⑤!BX$123</f>
        <v>0</v>
      </c>
      <c r="BY74" s="225">
        <f>投入係数!BY74*手順⑤!BY$123</f>
        <v>0</v>
      </c>
      <c r="BZ74" s="225">
        <f>投入係数!BZ74*手順⑤!BZ$123</f>
        <v>0</v>
      </c>
      <c r="CA74" s="225">
        <f>投入係数!CA74*手順⑤!CA$123</f>
        <v>0</v>
      </c>
      <c r="CB74" s="225">
        <f>投入係数!CB74*手順⑤!CB$123</f>
        <v>0</v>
      </c>
      <c r="CC74" s="225">
        <f>投入係数!CC74*手順⑤!CC$123</f>
        <v>0</v>
      </c>
      <c r="CD74" s="225">
        <f>投入係数!CD74*手順⑤!CD$123</f>
        <v>0</v>
      </c>
      <c r="CE74" s="225">
        <f>投入係数!CE74*手順⑤!CE$123</f>
        <v>0</v>
      </c>
      <c r="CF74" s="225">
        <f>投入係数!CF74*手順⑤!CF$123</f>
        <v>0</v>
      </c>
      <c r="CG74" s="225">
        <f>投入係数!CG74*手順⑤!CG$123</f>
        <v>0</v>
      </c>
      <c r="CH74" s="225">
        <f>投入係数!CH74*手順⑤!CH$123</f>
        <v>0</v>
      </c>
      <c r="CI74" s="225">
        <f>投入係数!CI74*手順⑤!CI$123</f>
        <v>0</v>
      </c>
      <c r="CJ74" s="225">
        <f>投入係数!CJ74*手順⑤!CJ$123</f>
        <v>0</v>
      </c>
      <c r="CK74" s="225">
        <f>投入係数!CK74*手順⑤!CK$123</f>
        <v>0</v>
      </c>
      <c r="CL74" s="225">
        <f>投入係数!CL74*手順⑤!CL$123</f>
        <v>0</v>
      </c>
      <c r="CM74" s="225">
        <f>投入係数!CM74*手順⑤!CM$123</f>
        <v>0</v>
      </c>
      <c r="CN74" s="225">
        <f>投入係数!CN74*手順⑤!CN$123</f>
        <v>0</v>
      </c>
      <c r="CO74" s="225">
        <f>投入係数!CO74*手順⑤!CO$123</f>
        <v>0</v>
      </c>
      <c r="CP74" s="225">
        <f>投入係数!CP74*手順⑤!CP$123</f>
        <v>0</v>
      </c>
      <c r="CQ74" s="225">
        <f>投入係数!CQ74*手順⑤!CQ$123</f>
        <v>0</v>
      </c>
      <c r="CR74" s="225">
        <f>投入係数!CR74*手順⑤!CR$123</f>
        <v>0</v>
      </c>
      <c r="CS74" s="225">
        <f>投入係数!CS74*手順⑤!CS$123</f>
        <v>0</v>
      </c>
      <c r="CT74" s="225">
        <f>投入係数!CT74*手順⑤!CT$123</f>
        <v>0</v>
      </c>
      <c r="CU74" s="225">
        <f>投入係数!CU74*手順⑤!CU$123</f>
        <v>0</v>
      </c>
      <c r="CV74" s="225">
        <f>投入係数!CV74*手順⑤!CV$123</f>
        <v>0</v>
      </c>
      <c r="CW74" s="225">
        <f>投入係数!CW74*手順⑤!CW$123</f>
        <v>0</v>
      </c>
      <c r="CX74" s="225">
        <f>投入係数!CX74*手順⑤!CX$123</f>
        <v>0</v>
      </c>
      <c r="CY74" s="225">
        <f>投入係数!CY74*手順⑤!CY$123</f>
        <v>0</v>
      </c>
      <c r="CZ74" s="225">
        <f>投入係数!CZ74*手順⑤!CZ$123</f>
        <v>0</v>
      </c>
      <c r="DA74" s="225">
        <f>投入係数!DA74*手順⑤!DA$123</f>
        <v>0</v>
      </c>
      <c r="DB74" s="225">
        <f>投入係数!DB74*手順⑤!DB$123</f>
        <v>0</v>
      </c>
      <c r="DC74" s="225">
        <f>投入係数!DC74*手順⑤!DC$123</f>
        <v>0</v>
      </c>
      <c r="DD74" s="225">
        <f>投入係数!DD74*手順⑤!DD$123</f>
        <v>0</v>
      </c>
      <c r="DE74" s="225">
        <f>投入係数!DE74*手順⑤!DE$123</f>
        <v>0</v>
      </c>
      <c r="DF74" s="225">
        <f>投入係数!DF74*手順⑤!DF$123</f>
        <v>0</v>
      </c>
      <c r="DG74" s="225">
        <f>投入係数!DG74*手順⑤!DG$123</f>
        <v>0</v>
      </c>
      <c r="DH74" s="175">
        <f t="shared" si="2"/>
        <v>0</v>
      </c>
    </row>
    <row r="75" spans="2:112" ht="12" customHeight="1">
      <c r="B75" s="70" t="s">
        <v>548</v>
      </c>
      <c r="C75" s="252" t="s">
        <v>3</v>
      </c>
      <c r="D75" s="225">
        <f>投入係数!D75*手順⑤!D$123</f>
        <v>0</v>
      </c>
      <c r="E75" s="225">
        <f>投入係数!E75*手順⑤!E$123</f>
        <v>0</v>
      </c>
      <c r="F75" s="225">
        <f>投入係数!F75*手順⑤!F$123</f>
        <v>0</v>
      </c>
      <c r="G75" s="225">
        <f>投入係数!G75*手順⑤!G$123</f>
        <v>0</v>
      </c>
      <c r="H75" s="225">
        <f>投入係数!H75*手順⑤!H$123</f>
        <v>0</v>
      </c>
      <c r="I75" s="225">
        <f>投入係数!I75*手順⑤!I$123</f>
        <v>0</v>
      </c>
      <c r="J75" s="225">
        <f>投入係数!J75*手順⑤!J$123</f>
        <v>0</v>
      </c>
      <c r="K75" s="225">
        <f>投入係数!K75*手順⑤!K$123</f>
        <v>0</v>
      </c>
      <c r="L75" s="225">
        <f>投入係数!L75*手順⑤!L$123</f>
        <v>0</v>
      </c>
      <c r="M75" s="225">
        <f>投入係数!M75*手順⑤!M$123</f>
        <v>0</v>
      </c>
      <c r="N75" s="225">
        <f>投入係数!N75*手順⑤!N$123</f>
        <v>0</v>
      </c>
      <c r="O75" s="225">
        <f>投入係数!O75*手順⑤!O$123</f>
        <v>0</v>
      </c>
      <c r="P75" s="225">
        <f>投入係数!P75*手順⑤!P$123</f>
        <v>0</v>
      </c>
      <c r="Q75" s="225">
        <f>投入係数!Q75*手順⑤!Q$123</f>
        <v>0</v>
      </c>
      <c r="R75" s="225">
        <f>投入係数!R75*手順⑤!R$123</f>
        <v>0</v>
      </c>
      <c r="S75" s="225">
        <f>投入係数!S75*手順⑤!S$123</f>
        <v>0</v>
      </c>
      <c r="T75" s="225">
        <f>投入係数!T75*手順⑤!T$123</f>
        <v>0</v>
      </c>
      <c r="U75" s="225">
        <f>投入係数!U75*手順⑤!U$123</f>
        <v>0</v>
      </c>
      <c r="V75" s="225">
        <f>投入係数!V75*手順⑤!V$123</f>
        <v>0</v>
      </c>
      <c r="W75" s="225">
        <f>投入係数!W75*手順⑤!W$123</f>
        <v>0</v>
      </c>
      <c r="X75" s="225">
        <f>投入係数!X75*手順⑤!X$123</f>
        <v>0</v>
      </c>
      <c r="Y75" s="225">
        <f>投入係数!Y75*手順⑤!Y$123</f>
        <v>0</v>
      </c>
      <c r="Z75" s="225">
        <f>投入係数!Z75*手順⑤!Z$123</f>
        <v>0</v>
      </c>
      <c r="AA75" s="225">
        <f>投入係数!AA75*手順⑤!AA$123</f>
        <v>0</v>
      </c>
      <c r="AB75" s="225">
        <f>投入係数!AB75*手順⑤!AB$123</f>
        <v>0</v>
      </c>
      <c r="AC75" s="225">
        <f>投入係数!AC75*手順⑤!AC$123</f>
        <v>0</v>
      </c>
      <c r="AD75" s="225">
        <f>投入係数!AD75*手順⑤!AD$123</f>
        <v>0</v>
      </c>
      <c r="AE75" s="225">
        <f>投入係数!AE75*手順⑤!AE$123</f>
        <v>0</v>
      </c>
      <c r="AF75" s="225">
        <f>投入係数!AF75*手順⑤!AF$123</f>
        <v>0</v>
      </c>
      <c r="AG75" s="225">
        <f>投入係数!AG75*手順⑤!AG$123</f>
        <v>0</v>
      </c>
      <c r="AH75" s="225">
        <f>投入係数!AH75*手順⑤!AH$123</f>
        <v>0</v>
      </c>
      <c r="AI75" s="225">
        <f>投入係数!AI75*手順⑤!AI$123</f>
        <v>0</v>
      </c>
      <c r="AJ75" s="225">
        <f>投入係数!AJ75*手順⑤!AJ$123</f>
        <v>0</v>
      </c>
      <c r="AK75" s="225">
        <f>投入係数!AK75*手順⑤!AK$123</f>
        <v>0</v>
      </c>
      <c r="AL75" s="225">
        <f>投入係数!AL75*手順⑤!AL$123</f>
        <v>0</v>
      </c>
      <c r="AM75" s="225">
        <f>投入係数!AM75*手順⑤!AM$123</f>
        <v>0</v>
      </c>
      <c r="AN75" s="225">
        <f>投入係数!AN75*手順⑤!AN$123</f>
        <v>0</v>
      </c>
      <c r="AO75" s="225">
        <f>投入係数!AO75*手順⑤!AO$123</f>
        <v>0</v>
      </c>
      <c r="AP75" s="225">
        <f>投入係数!AP75*手順⑤!AP$123</f>
        <v>0</v>
      </c>
      <c r="AQ75" s="225">
        <f>投入係数!AQ75*手順⑤!AQ$123</f>
        <v>0</v>
      </c>
      <c r="AR75" s="225">
        <f>投入係数!AR75*手順⑤!AR$123</f>
        <v>0</v>
      </c>
      <c r="AS75" s="225">
        <f>投入係数!AS75*手順⑤!AS$123</f>
        <v>0</v>
      </c>
      <c r="AT75" s="225">
        <f>投入係数!AT75*手順⑤!AT$123</f>
        <v>0</v>
      </c>
      <c r="AU75" s="225">
        <f>投入係数!AU75*手順⑤!AU$123</f>
        <v>0</v>
      </c>
      <c r="AV75" s="225">
        <f>投入係数!AV75*手順⑤!AV$123</f>
        <v>0</v>
      </c>
      <c r="AW75" s="225">
        <f>投入係数!AW75*手順⑤!AW$123</f>
        <v>0</v>
      </c>
      <c r="AX75" s="225">
        <f>投入係数!AX75*手順⑤!AX$123</f>
        <v>0</v>
      </c>
      <c r="AY75" s="225">
        <f>投入係数!AY75*手順⑤!AY$123</f>
        <v>0</v>
      </c>
      <c r="AZ75" s="225">
        <f>投入係数!AZ75*手順⑤!AZ$123</f>
        <v>0</v>
      </c>
      <c r="BA75" s="225">
        <f>投入係数!BA75*手順⑤!BA$123</f>
        <v>0</v>
      </c>
      <c r="BB75" s="225">
        <f>投入係数!BB75*手順⑤!BB$123</f>
        <v>0</v>
      </c>
      <c r="BC75" s="225">
        <f>投入係数!BC75*手順⑤!BC$123</f>
        <v>0</v>
      </c>
      <c r="BD75" s="225">
        <f>投入係数!BD75*手順⑤!BD$123</f>
        <v>0</v>
      </c>
      <c r="BE75" s="225">
        <f>投入係数!BE75*手順⑤!BE$123</f>
        <v>0</v>
      </c>
      <c r="BF75" s="225">
        <f>投入係数!BF75*手順⑤!BF$123</f>
        <v>0</v>
      </c>
      <c r="BG75" s="225">
        <f>投入係数!BG75*手順⑤!BG$123</f>
        <v>0</v>
      </c>
      <c r="BH75" s="225">
        <f>投入係数!BH75*手順⑤!BH$123</f>
        <v>0</v>
      </c>
      <c r="BI75" s="225">
        <f>投入係数!BI75*手順⑤!BI$123</f>
        <v>0</v>
      </c>
      <c r="BJ75" s="225">
        <f>投入係数!BJ75*手順⑤!BJ$123</f>
        <v>0</v>
      </c>
      <c r="BK75" s="225">
        <f>投入係数!BK75*手順⑤!BK$123</f>
        <v>0</v>
      </c>
      <c r="BL75" s="225">
        <f>投入係数!BL75*手順⑤!BL$123</f>
        <v>0</v>
      </c>
      <c r="BM75" s="225">
        <f>投入係数!BM75*手順⑤!BM$123</f>
        <v>0</v>
      </c>
      <c r="BN75" s="225">
        <f>投入係数!BN75*手順⑤!BN$123</f>
        <v>0</v>
      </c>
      <c r="BO75" s="225">
        <f>投入係数!BO75*手順⑤!BO$123</f>
        <v>0</v>
      </c>
      <c r="BP75" s="225">
        <f>投入係数!BP75*手順⑤!BP$123</f>
        <v>0</v>
      </c>
      <c r="BQ75" s="225">
        <f>投入係数!BQ75*手順⑤!BQ$123</f>
        <v>0</v>
      </c>
      <c r="BR75" s="225">
        <f>投入係数!BR75*手順⑤!BR$123</f>
        <v>0</v>
      </c>
      <c r="BS75" s="225">
        <f>投入係数!BS75*手順⑤!BS$123</f>
        <v>0</v>
      </c>
      <c r="BT75" s="225">
        <f>投入係数!BT75*手順⑤!BT$123</f>
        <v>0</v>
      </c>
      <c r="BU75" s="225">
        <f>投入係数!BU75*手順⑤!BU$123</f>
        <v>0</v>
      </c>
      <c r="BV75" s="225">
        <f>投入係数!BV75*手順⑤!BV$123</f>
        <v>0</v>
      </c>
      <c r="BW75" s="225">
        <f>投入係数!BW75*手順⑤!BW$123</f>
        <v>0</v>
      </c>
      <c r="BX75" s="225">
        <f>投入係数!BX75*手順⑤!BX$123</f>
        <v>0</v>
      </c>
      <c r="BY75" s="225">
        <f>投入係数!BY75*手順⑤!BY$123</f>
        <v>0</v>
      </c>
      <c r="BZ75" s="225">
        <f>投入係数!BZ75*手順⑤!BZ$123</f>
        <v>0</v>
      </c>
      <c r="CA75" s="225">
        <f>投入係数!CA75*手順⑤!CA$123</f>
        <v>0</v>
      </c>
      <c r="CB75" s="225">
        <f>投入係数!CB75*手順⑤!CB$123</f>
        <v>0</v>
      </c>
      <c r="CC75" s="225">
        <f>投入係数!CC75*手順⑤!CC$123</f>
        <v>0</v>
      </c>
      <c r="CD75" s="225">
        <f>投入係数!CD75*手順⑤!CD$123</f>
        <v>0</v>
      </c>
      <c r="CE75" s="225">
        <f>投入係数!CE75*手順⑤!CE$123</f>
        <v>0</v>
      </c>
      <c r="CF75" s="225">
        <f>投入係数!CF75*手順⑤!CF$123</f>
        <v>0</v>
      </c>
      <c r="CG75" s="225">
        <f>投入係数!CG75*手順⑤!CG$123</f>
        <v>0</v>
      </c>
      <c r="CH75" s="225">
        <f>投入係数!CH75*手順⑤!CH$123</f>
        <v>0</v>
      </c>
      <c r="CI75" s="225">
        <f>投入係数!CI75*手順⑤!CI$123</f>
        <v>0</v>
      </c>
      <c r="CJ75" s="225">
        <f>投入係数!CJ75*手順⑤!CJ$123</f>
        <v>0</v>
      </c>
      <c r="CK75" s="225">
        <f>投入係数!CK75*手順⑤!CK$123</f>
        <v>0</v>
      </c>
      <c r="CL75" s="225">
        <f>投入係数!CL75*手順⑤!CL$123</f>
        <v>0</v>
      </c>
      <c r="CM75" s="225">
        <f>投入係数!CM75*手順⑤!CM$123</f>
        <v>0</v>
      </c>
      <c r="CN75" s="225">
        <f>投入係数!CN75*手順⑤!CN$123</f>
        <v>0</v>
      </c>
      <c r="CO75" s="225">
        <f>投入係数!CO75*手順⑤!CO$123</f>
        <v>0</v>
      </c>
      <c r="CP75" s="225">
        <f>投入係数!CP75*手順⑤!CP$123</f>
        <v>0</v>
      </c>
      <c r="CQ75" s="225">
        <f>投入係数!CQ75*手順⑤!CQ$123</f>
        <v>0</v>
      </c>
      <c r="CR75" s="225">
        <f>投入係数!CR75*手順⑤!CR$123</f>
        <v>0</v>
      </c>
      <c r="CS75" s="225">
        <f>投入係数!CS75*手順⑤!CS$123</f>
        <v>0</v>
      </c>
      <c r="CT75" s="225">
        <f>投入係数!CT75*手順⑤!CT$123</f>
        <v>0</v>
      </c>
      <c r="CU75" s="225">
        <f>投入係数!CU75*手順⑤!CU$123</f>
        <v>0</v>
      </c>
      <c r="CV75" s="225">
        <f>投入係数!CV75*手順⑤!CV$123</f>
        <v>0</v>
      </c>
      <c r="CW75" s="225">
        <f>投入係数!CW75*手順⑤!CW$123</f>
        <v>0</v>
      </c>
      <c r="CX75" s="225">
        <f>投入係数!CX75*手順⑤!CX$123</f>
        <v>0</v>
      </c>
      <c r="CY75" s="225">
        <f>投入係数!CY75*手順⑤!CY$123</f>
        <v>0</v>
      </c>
      <c r="CZ75" s="225">
        <f>投入係数!CZ75*手順⑤!CZ$123</f>
        <v>0</v>
      </c>
      <c r="DA75" s="225">
        <f>投入係数!DA75*手順⑤!DA$123</f>
        <v>0</v>
      </c>
      <c r="DB75" s="225">
        <f>投入係数!DB75*手順⑤!DB$123</f>
        <v>0</v>
      </c>
      <c r="DC75" s="225">
        <f>投入係数!DC75*手順⑤!DC$123</f>
        <v>0</v>
      </c>
      <c r="DD75" s="225">
        <f>投入係数!DD75*手順⑤!DD$123</f>
        <v>0</v>
      </c>
      <c r="DE75" s="225">
        <f>投入係数!DE75*手順⑤!DE$123</f>
        <v>0</v>
      </c>
      <c r="DF75" s="225">
        <f>投入係数!DF75*手順⑤!DF$123</f>
        <v>0</v>
      </c>
      <c r="DG75" s="225">
        <f>投入係数!DG75*手順⑤!DG$123</f>
        <v>0</v>
      </c>
      <c r="DH75" s="175">
        <f t="shared" si="2"/>
        <v>0</v>
      </c>
    </row>
    <row r="76" spans="2:112" ht="12" customHeight="1">
      <c r="B76" s="70" t="s">
        <v>549</v>
      </c>
      <c r="C76" s="252" t="s">
        <v>4</v>
      </c>
      <c r="D76" s="225">
        <f>投入係数!D76*手順⑤!D$123</f>
        <v>0</v>
      </c>
      <c r="E76" s="225">
        <f>投入係数!E76*手順⑤!E$123</f>
        <v>0</v>
      </c>
      <c r="F76" s="225">
        <f>投入係数!F76*手順⑤!F$123</f>
        <v>0</v>
      </c>
      <c r="G76" s="225">
        <f>投入係数!G76*手順⑤!G$123</f>
        <v>0</v>
      </c>
      <c r="H76" s="225">
        <f>投入係数!H76*手順⑤!H$123</f>
        <v>0</v>
      </c>
      <c r="I76" s="225">
        <f>投入係数!I76*手順⑤!I$123</f>
        <v>0</v>
      </c>
      <c r="J76" s="225">
        <f>投入係数!J76*手順⑤!J$123</f>
        <v>0</v>
      </c>
      <c r="K76" s="225">
        <f>投入係数!K76*手順⑤!K$123</f>
        <v>0</v>
      </c>
      <c r="L76" s="225">
        <f>投入係数!L76*手順⑤!L$123</f>
        <v>0</v>
      </c>
      <c r="M76" s="225">
        <f>投入係数!M76*手順⑤!M$123</f>
        <v>0</v>
      </c>
      <c r="N76" s="225">
        <f>投入係数!N76*手順⑤!N$123</f>
        <v>0</v>
      </c>
      <c r="O76" s="225">
        <f>投入係数!O76*手順⑤!O$123</f>
        <v>0</v>
      </c>
      <c r="P76" s="225">
        <f>投入係数!P76*手順⑤!P$123</f>
        <v>0</v>
      </c>
      <c r="Q76" s="225">
        <f>投入係数!Q76*手順⑤!Q$123</f>
        <v>0</v>
      </c>
      <c r="R76" s="225">
        <f>投入係数!R76*手順⑤!R$123</f>
        <v>0</v>
      </c>
      <c r="S76" s="225">
        <f>投入係数!S76*手順⑤!S$123</f>
        <v>0</v>
      </c>
      <c r="T76" s="225">
        <f>投入係数!T76*手順⑤!T$123</f>
        <v>0</v>
      </c>
      <c r="U76" s="225">
        <f>投入係数!U76*手順⑤!U$123</f>
        <v>0</v>
      </c>
      <c r="V76" s="225">
        <f>投入係数!V76*手順⑤!V$123</f>
        <v>0</v>
      </c>
      <c r="W76" s="225">
        <f>投入係数!W76*手順⑤!W$123</f>
        <v>0</v>
      </c>
      <c r="X76" s="225">
        <f>投入係数!X76*手順⑤!X$123</f>
        <v>0</v>
      </c>
      <c r="Y76" s="225">
        <f>投入係数!Y76*手順⑤!Y$123</f>
        <v>0</v>
      </c>
      <c r="Z76" s="225">
        <f>投入係数!Z76*手順⑤!Z$123</f>
        <v>0</v>
      </c>
      <c r="AA76" s="225">
        <f>投入係数!AA76*手順⑤!AA$123</f>
        <v>0</v>
      </c>
      <c r="AB76" s="225">
        <f>投入係数!AB76*手順⑤!AB$123</f>
        <v>0</v>
      </c>
      <c r="AC76" s="225">
        <f>投入係数!AC76*手順⑤!AC$123</f>
        <v>0</v>
      </c>
      <c r="AD76" s="225">
        <f>投入係数!AD76*手順⑤!AD$123</f>
        <v>0</v>
      </c>
      <c r="AE76" s="225">
        <f>投入係数!AE76*手順⑤!AE$123</f>
        <v>0</v>
      </c>
      <c r="AF76" s="225">
        <f>投入係数!AF76*手順⑤!AF$123</f>
        <v>0</v>
      </c>
      <c r="AG76" s="225">
        <f>投入係数!AG76*手順⑤!AG$123</f>
        <v>0</v>
      </c>
      <c r="AH76" s="225">
        <f>投入係数!AH76*手順⑤!AH$123</f>
        <v>0</v>
      </c>
      <c r="AI76" s="225">
        <f>投入係数!AI76*手順⑤!AI$123</f>
        <v>0</v>
      </c>
      <c r="AJ76" s="225">
        <f>投入係数!AJ76*手順⑤!AJ$123</f>
        <v>0</v>
      </c>
      <c r="AK76" s="225">
        <f>投入係数!AK76*手順⑤!AK$123</f>
        <v>0</v>
      </c>
      <c r="AL76" s="225">
        <f>投入係数!AL76*手順⑤!AL$123</f>
        <v>0</v>
      </c>
      <c r="AM76" s="225">
        <f>投入係数!AM76*手順⑤!AM$123</f>
        <v>0</v>
      </c>
      <c r="AN76" s="225">
        <f>投入係数!AN76*手順⑤!AN$123</f>
        <v>0</v>
      </c>
      <c r="AO76" s="225">
        <f>投入係数!AO76*手順⑤!AO$123</f>
        <v>0</v>
      </c>
      <c r="AP76" s="225">
        <f>投入係数!AP76*手順⑤!AP$123</f>
        <v>0</v>
      </c>
      <c r="AQ76" s="225">
        <f>投入係数!AQ76*手順⑤!AQ$123</f>
        <v>0</v>
      </c>
      <c r="AR76" s="225">
        <f>投入係数!AR76*手順⑤!AR$123</f>
        <v>0</v>
      </c>
      <c r="AS76" s="225">
        <f>投入係数!AS76*手順⑤!AS$123</f>
        <v>0</v>
      </c>
      <c r="AT76" s="225">
        <f>投入係数!AT76*手順⑤!AT$123</f>
        <v>0</v>
      </c>
      <c r="AU76" s="225">
        <f>投入係数!AU76*手順⑤!AU$123</f>
        <v>0</v>
      </c>
      <c r="AV76" s="225">
        <f>投入係数!AV76*手順⑤!AV$123</f>
        <v>0</v>
      </c>
      <c r="AW76" s="225">
        <f>投入係数!AW76*手順⑤!AW$123</f>
        <v>0</v>
      </c>
      <c r="AX76" s="225">
        <f>投入係数!AX76*手順⑤!AX$123</f>
        <v>0</v>
      </c>
      <c r="AY76" s="225">
        <f>投入係数!AY76*手順⑤!AY$123</f>
        <v>0</v>
      </c>
      <c r="AZ76" s="225">
        <f>投入係数!AZ76*手順⑤!AZ$123</f>
        <v>0</v>
      </c>
      <c r="BA76" s="225">
        <f>投入係数!BA76*手順⑤!BA$123</f>
        <v>0</v>
      </c>
      <c r="BB76" s="225">
        <f>投入係数!BB76*手順⑤!BB$123</f>
        <v>0</v>
      </c>
      <c r="BC76" s="225">
        <f>投入係数!BC76*手順⑤!BC$123</f>
        <v>0</v>
      </c>
      <c r="BD76" s="225">
        <f>投入係数!BD76*手順⑤!BD$123</f>
        <v>0</v>
      </c>
      <c r="BE76" s="225">
        <f>投入係数!BE76*手順⑤!BE$123</f>
        <v>0</v>
      </c>
      <c r="BF76" s="225">
        <f>投入係数!BF76*手順⑤!BF$123</f>
        <v>0</v>
      </c>
      <c r="BG76" s="225">
        <f>投入係数!BG76*手順⑤!BG$123</f>
        <v>0</v>
      </c>
      <c r="BH76" s="225">
        <f>投入係数!BH76*手順⑤!BH$123</f>
        <v>0</v>
      </c>
      <c r="BI76" s="225">
        <f>投入係数!BI76*手順⑤!BI$123</f>
        <v>0</v>
      </c>
      <c r="BJ76" s="225">
        <f>投入係数!BJ76*手順⑤!BJ$123</f>
        <v>0</v>
      </c>
      <c r="BK76" s="225">
        <f>投入係数!BK76*手順⑤!BK$123</f>
        <v>0</v>
      </c>
      <c r="BL76" s="225">
        <f>投入係数!BL76*手順⑤!BL$123</f>
        <v>0</v>
      </c>
      <c r="BM76" s="225">
        <f>投入係数!BM76*手順⑤!BM$123</f>
        <v>0</v>
      </c>
      <c r="BN76" s="225">
        <f>投入係数!BN76*手順⑤!BN$123</f>
        <v>0</v>
      </c>
      <c r="BO76" s="225">
        <f>投入係数!BO76*手順⑤!BO$123</f>
        <v>0</v>
      </c>
      <c r="BP76" s="225">
        <f>投入係数!BP76*手順⑤!BP$123</f>
        <v>0</v>
      </c>
      <c r="BQ76" s="225">
        <f>投入係数!BQ76*手順⑤!BQ$123</f>
        <v>0</v>
      </c>
      <c r="BR76" s="225">
        <f>投入係数!BR76*手順⑤!BR$123</f>
        <v>0</v>
      </c>
      <c r="BS76" s="225">
        <f>投入係数!BS76*手順⑤!BS$123</f>
        <v>0</v>
      </c>
      <c r="BT76" s="225">
        <f>投入係数!BT76*手順⑤!BT$123</f>
        <v>0</v>
      </c>
      <c r="BU76" s="225">
        <f>投入係数!BU76*手順⑤!BU$123</f>
        <v>0</v>
      </c>
      <c r="BV76" s="225">
        <f>投入係数!BV76*手順⑤!BV$123</f>
        <v>0</v>
      </c>
      <c r="BW76" s="225">
        <f>投入係数!BW76*手順⑤!BW$123</f>
        <v>0</v>
      </c>
      <c r="BX76" s="225">
        <f>投入係数!BX76*手順⑤!BX$123</f>
        <v>0</v>
      </c>
      <c r="BY76" s="225">
        <f>投入係数!BY76*手順⑤!BY$123</f>
        <v>0</v>
      </c>
      <c r="BZ76" s="225">
        <f>投入係数!BZ76*手順⑤!BZ$123</f>
        <v>0</v>
      </c>
      <c r="CA76" s="225">
        <f>投入係数!CA76*手順⑤!CA$123</f>
        <v>0</v>
      </c>
      <c r="CB76" s="225">
        <f>投入係数!CB76*手順⑤!CB$123</f>
        <v>0</v>
      </c>
      <c r="CC76" s="225">
        <f>投入係数!CC76*手順⑤!CC$123</f>
        <v>0</v>
      </c>
      <c r="CD76" s="225">
        <f>投入係数!CD76*手順⑤!CD$123</f>
        <v>0</v>
      </c>
      <c r="CE76" s="225">
        <f>投入係数!CE76*手順⑤!CE$123</f>
        <v>0</v>
      </c>
      <c r="CF76" s="225">
        <f>投入係数!CF76*手順⑤!CF$123</f>
        <v>0</v>
      </c>
      <c r="CG76" s="225">
        <f>投入係数!CG76*手順⑤!CG$123</f>
        <v>0</v>
      </c>
      <c r="CH76" s="225">
        <f>投入係数!CH76*手順⑤!CH$123</f>
        <v>0</v>
      </c>
      <c r="CI76" s="225">
        <f>投入係数!CI76*手順⑤!CI$123</f>
        <v>0</v>
      </c>
      <c r="CJ76" s="225">
        <f>投入係数!CJ76*手順⑤!CJ$123</f>
        <v>0</v>
      </c>
      <c r="CK76" s="225">
        <f>投入係数!CK76*手順⑤!CK$123</f>
        <v>0</v>
      </c>
      <c r="CL76" s="225">
        <f>投入係数!CL76*手順⑤!CL$123</f>
        <v>0</v>
      </c>
      <c r="CM76" s="225">
        <f>投入係数!CM76*手順⑤!CM$123</f>
        <v>0</v>
      </c>
      <c r="CN76" s="225">
        <f>投入係数!CN76*手順⑤!CN$123</f>
        <v>0</v>
      </c>
      <c r="CO76" s="225">
        <f>投入係数!CO76*手順⑤!CO$123</f>
        <v>0</v>
      </c>
      <c r="CP76" s="225">
        <f>投入係数!CP76*手順⑤!CP$123</f>
        <v>0</v>
      </c>
      <c r="CQ76" s="225">
        <f>投入係数!CQ76*手順⑤!CQ$123</f>
        <v>0</v>
      </c>
      <c r="CR76" s="225">
        <f>投入係数!CR76*手順⑤!CR$123</f>
        <v>0</v>
      </c>
      <c r="CS76" s="225">
        <f>投入係数!CS76*手順⑤!CS$123</f>
        <v>0</v>
      </c>
      <c r="CT76" s="225">
        <f>投入係数!CT76*手順⑤!CT$123</f>
        <v>0</v>
      </c>
      <c r="CU76" s="225">
        <f>投入係数!CU76*手順⑤!CU$123</f>
        <v>0</v>
      </c>
      <c r="CV76" s="225">
        <f>投入係数!CV76*手順⑤!CV$123</f>
        <v>0</v>
      </c>
      <c r="CW76" s="225">
        <f>投入係数!CW76*手順⑤!CW$123</f>
        <v>0</v>
      </c>
      <c r="CX76" s="225">
        <f>投入係数!CX76*手順⑤!CX$123</f>
        <v>0</v>
      </c>
      <c r="CY76" s="225">
        <f>投入係数!CY76*手順⑤!CY$123</f>
        <v>0</v>
      </c>
      <c r="CZ76" s="225">
        <f>投入係数!CZ76*手順⑤!CZ$123</f>
        <v>0</v>
      </c>
      <c r="DA76" s="225">
        <f>投入係数!DA76*手順⑤!DA$123</f>
        <v>0</v>
      </c>
      <c r="DB76" s="225">
        <f>投入係数!DB76*手順⑤!DB$123</f>
        <v>0</v>
      </c>
      <c r="DC76" s="225">
        <f>投入係数!DC76*手順⑤!DC$123</f>
        <v>0</v>
      </c>
      <c r="DD76" s="225">
        <f>投入係数!DD76*手順⑤!DD$123</f>
        <v>0</v>
      </c>
      <c r="DE76" s="225">
        <f>投入係数!DE76*手順⑤!DE$123</f>
        <v>0</v>
      </c>
      <c r="DF76" s="225">
        <f>投入係数!DF76*手順⑤!DF$123</f>
        <v>0</v>
      </c>
      <c r="DG76" s="225">
        <f>投入係数!DG76*手順⑤!DG$123</f>
        <v>0</v>
      </c>
      <c r="DH76" s="175">
        <f t="shared" si="2"/>
        <v>0</v>
      </c>
    </row>
    <row r="77" spans="2:112" ht="12" customHeight="1">
      <c r="B77" s="70" t="s">
        <v>550</v>
      </c>
      <c r="C77" s="252" t="s">
        <v>463</v>
      </c>
      <c r="D77" s="225">
        <f>投入係数!D77*手順⑤!D$123</f>
        <v>0</v>
      </c>
      <c r="E77" s="225">
        <f>投入係数!E77*手順⑤!E$123</f>
        <v>0</v>
      </c>
      <c r="F77" s="225">
        <f>投入係数!F77*手順⑤!F$123</f>
        <v>0</v>
      </c>
      <c r="G77" s="225">
        <f>投入係数!G77*手順⑤!G$123</f>
        <v>0</v>
      </c>
      <c r="H77" s="225">
        <f>投入係数!H77*手順⑤!H$123</f>
        <v>0</v>
      </c>
      <c r="I77" s="225">
        <f>投入係数!I77*手順⑤!I$123</f>
        <v>0</v>
      </c>
      <c r="J77" s="225">
        <f>投入係数!J77*手順⑤!J$123</f>
        <v>0</v>
      </c>
      <c r="K77" s="225">
        <f>投入係数!K77*手順⑤!K$123</f>
        <v>0</v>
      </c>
      <c r="L77" s="225">
        <f>投入係数!L77*手順⑤!L$123</f>
        <v>0</v>
      </c>
      <c r="M77" s="225">
        <f>投入係数!M77*手順⑤!M$123</f>
        <v>0</v>
      </c>
      <c r="N77" s="225">
        <f>投入係数!N77*手順⑤!N$123</f>
        <v>0</v>
      </c>
      <c r="O77" s="225">
        <f>投入係数!O77*手順⑤!O$123</f>
        <v>0</v>
      </c>
      <c r="P77" s="225">
        <f>投入係数!P77*手順⑤!P$123</f>
        <v>0</v>
      </c>
      <c r="Q77" s="225">
        <f>投入係数!Q77*手順⑤!Q$123</f>
        <v>0</v>
      </c>
      <c r="R77" s="225">
        <f>投入係数!R77*手順⑤!R$123</f>
        <v>0</v>
      </c>
      <c r="S77" s="225">
        <f>投入係数!S77*手順⑤!S$123</f>
        <v>0</v>
      </c>
      <c r="T77" s="225">
        <f>投入係数!T77*手順⑤!T$123</f>
        <v>0</v>
      </c>
      <c r="U77" s="225">
        <f>投入係数!U77*手順⑤!U$123</f>
        <v>0</v>
      </c>
      <c r="V77" s="225">
        <f>投入係数!V77*手順⑤!V$123</f>
        <v>0</v>
      </c>
      <c r="W77" s="225">
        <f>投入係数!W77*手順⑤!W$123</f>
        <v>0</v>
      </c>
      <c r="X77" s="225">
        <f>投入係数!X77*手順⑤!X$123</f>
        <v>0</v>
      </c>
      <c r="Y77" s="225">
        <f>投入係数!Y77*手順⑤!Y$123</f>
        <v>0</v>
      </c>
      <c r="Z77" s="225">
        <f>投入係数!Z77*手順⑤!Z$123</f>
        <v>0</v>
      </c>
      <c r="AA77" s="225">
        <f>投入係数!AA77*手順⑤!AA$123</f>
        <v>0</v>
      </c>
      <c r="AB77" s="225">
        <f>投入係数!AB77*手順⑤!AB$123</f>
        <v>0</v>
      </c>
      <c r="AC77" s="225">
        <f>投入係数!AC77*手順⑤!AC$123</f>
        <v>0</v>
      </c>
      <c r="AD77" s="225">
        <f>投入係数!AD77*手順⑤!AD$123</f>
        <v>0</v>
      </c>
      <c r="AE77" s="225">
        <f>投入係数!AE77*手順⑤!AE$123</f>
        <v>0</v>
      </c>
      <c r="AF77" s="225">
        <f>投入係数!AF77*手順⑤!AF$123</f>
        <v>0</v>
      </c>
      <c r="AG77" s="225">
        <f>投入係数!AG77*手順⑤!AG$123</f>
        <v>0</v>
      </c>
      <c r="AH77" s="225">
        <f>投入係数!AH77*手順⑤!AH$123</f>
        <v>0</v>
      </c>
      <c r="AI77" s="225">
        <f>投入係数!AI77*手順⑤!AI$123</f>
        <v>0</v>
      </c>
      <c r="AJ77" s="225">
        <f>投入係数!AJ77*手順⑤!AJ$123</f>
        <v>0</v>
      </c>
      <c r="AK77" s="225">
        <f>投入係数!AK77*手順⑤!AK$123</f>
        <v>0</v>
      </c>
      <c r="AL77" s="225">
        <f>投入係数!AL77*手順⑤!AL$123</f>
        <v>0</v>
      </c>
      <c r="AM77" s="225">
        <f>投入係数!AM77*手順⑤!AM$123</f>
        <v>0</v>
      </c>
      <c r="AN77" s="225">
        <f>投入係数!AN77*手順⑤!AN$123</f>
        <v>0</v>
      </c>
      <c r="AO77" s="225">
        <f>投入係数!AO77*手順⑤!AO$123</f>
        <v>0</v>
      </c>
      <c r="AP77" s="225">
        <f>投入係数!AP77*手順⑤!AP$123</f>
        <v>0</v>
      </c>
      <c r="AQ77" s="225">
        <f>投入係数!AQ77*手順⑤!AQ$123</f>
        <v>0</v>
      </c>
      <c r="AR77" s="225">
        <f>投入係数!AR77*手順⑤!AR$123</f>
        <v>0</v>
      </c>
      <c r="AS77" s="225">
        <f>投入係数!AS77*手順⑤!AS$123</f>
        <v>0</v>
      </c>
      <c r="AT77" s="225">
        <f>投入係数!AT77*手順⑤!AT$123</f>
        <v>0</v>
      </c>
      <c r="AU77" s="225">
        <f>投入係数!AU77*手順⑤!AU$123</f>
        <v>0</v>
      </c>
      <c r="AV77" s="225">
        <f>投入係数!AV77*手順⑤!AV$123</f>
        <v>0</v>
      </c>
      <c r="AW77" s="225">
        <f>投入係数!AW77*手順⑤!AW$123</f>
        <v>0</v>
      </c>
      <c r="AX77" s="225">
        <f>投入係数!AX77*手順⑤!AX$123</f>
        <v>0</v>
      </c>
      <c r="AY77" s="225">
        <f>投入係数!AY77*手順⑤!AY$123</f>
        <v>0</v>
      </c>
      <c r="AZ77" s="225">
        <f>投入係数!AZ77*手順⑤!AZ$123</f>
        <v>0</v>
      </c>
      <c r="BA77" s="225">
        <f>投入係数!BA77*手順⑤!BA$123</f>
        <v>0</v>
      </c>
      <c r="BB77" s="225">
        <f>投入係数!BB77*手順⑤!BB$123</f>
        <v>0</v>
      </c>
      <c r="BC77" s="225">
        <f>投入係数!BC77*手順⑤!BC$123</f>
        <v>0</v>
      </c>
      <c r="BD77" s="225">
        <f>投入係数!BD77*手順⑤!BD$123</f>
        <v>0</v>
      </c>
      <c r="BE77" s="225">
        <f>投入係数!BE77*手順⑤!BE$123</f>
        <v>0</v>
      </c>
      <c r="BF77" s="225">
        <f>投入係数!BF77*手順⑤!BF$123</f>
        <v>0</v>
      </c>
      <c r="BG77" s="225">
        <f>投入係数!BG77*手順⑤!BG$123</f>
        <v>0</v>
      </c>
      <c r="BH77" s="225">
        <f>投入係数!BH77*手順⑤!BH$123</f>
        <v>0</v>
      </c>
      <c r="BI77" s="225">
        <f>投入係数!BI77*手順⑤!BI$123</f>
        <v>0</v>
      </c>
      <c r="BJ77" s="225">
        <f>投入係数!BJ77*手順⑤!BJ$123</f>
        <v>0</v>
      </c>
      <c r="BK77" s="225">
        <f>投入係数!BK77*手順⑤!BK$123</f>
        <v>0</v>
      </c>
      <c r="BL77" s="225">
        <f>投入係数!BL77*手順⑤!BL$123</f>
        <v>0</v>
      </c>
      <c r="BM77" s="225">
        <f>投入係数!BM77*手順⑤!BM$123</f>
        <v>0</v>
      </c>
      <c r="BN77" s="225">
        <f>投入係数!BN77*手順⑤!BN$123</f>
        <v>0</v>
      </c>
      <c r="BO77" s="225">
        <f>投入係数!BO77*手順⑤!BO$123</f>
        <v>0</v>
      </c>
      <c r="BP77" s="225">
        <f>投入係数!BP77*手順⑤!BP$123</f>
        <v>0</v>
      </c>
      <c r="BQ77" s="225">
        <f>投入係数!BQ77*手順⑤!BQ$123</f>
        <v>0</v>
      </c>
      <c r="BR77" s="225">
        <f>投入係数!BR77*手順⑤!BR$123</f>
        <v>0</v>
      </c>
      <c r="BS77" s="225">
        <f>投入係数!BS77*手順⑤!BS$123</f>
        <v>0</v>
      </c>
      <c r="BT77" s="225">
        <f>投入係数!BT77*手順⑤!BT$123</f>
        <v>0</v>
      </c>
      <c r="BU77" s="225">
        <f>投入係数!BU77*手順⑤!BU$123</f>
        <v>0</v>
      </c>
      <c r="BV77" s="225">
        <f>投入係数!BV77*手順⑤!BV$123</f>
        <v>0</v>
      </c>
      <c r="BW77" s="225">
        <f>投入係数!BW77*手順⑤!BW$123</f>
        <v>0</v>
      </c>
      <c r="BX77" s="225">
        <f>投入係数!BX77*手順⑤!BX$123</f>
        <v>0</v>
      </c>
      <c r="BY77" s="225">
        <f>投入係数!BY77*手順⑤!BY$123</f>
        <v>0</v>
      </c>
      <c r="BZ77" s="225">
        <f>投入係数!BZ77*手順⑤!BZ$123</f>
        <v>0</v>
      </c>
      <c r="CA77" s="225">
        <f>投入係数!CA77*手順⑤!CA$123</f>
        <v>0</v>
      </c>
      <c r="CB77" s="225">
        <f>投入係数!CB77*手順⑤!CB$123</f>
        <v>0</v>
      </c>
      <c r="CC77" s="225">
        <f>投入係数!CC77*手順⑤!CC$123</f>
        <v>0</v>
      </c>
      <c r="CD77" s="225">
        <f>投入係数!CD77*手順⑤!CD$123</f>
        <v>0</v>
      </c>
      <c r="CE77" s="225">
        <f>投入係数!CE77*手順⑤!CE$123</f>
        <v>0</v>
      </c>
      <c r="CF77" s="225">
        <f>投入係数!CF77*手順⑤!CF$123</f>
        <v>0</v>
      </c>
      <c r="CG77" s="225">
        <f>投入係数!CG77*手順⑤!CG$123</f>
        <v>0</v>
      </c>
      <c r="CH77" s="225">
        <f>投入係数!CH77*手順⑤!CH$123</f>
        <v>0</v>
      </c>
      <c r="CI77" s="225">
        <f>投入係数!CI77*手順⑤!CI$123</f>
        <v>0</v>
      </c>
      <c r="CJ77" s="225">
        <f>投入係数!CJ77*手順⑤!CJ$123</f>
        <v>0</v>
      </c>
      <c r="CK77" s="225">
        <f>投入係数!CK77*手順⑤!CK$123</f>
        <v>0</v>
      </c>
      <c r="CL77" s="225">
        <f>投入係数!CL77*手順⑤!CL$123</f>
        <v>0</v>
      </c>
      <c r="CM77" s="225">
        <f>投入係数!CM77*手順⑤!CM$123</f>
        <v>0</v>
      </c>
      <c r="CN77" s="225">
        <f>投入係数!CN77*手順⑤!CN$123</f>
        <v>0</v>
      </c>
      <c r="CO77" s="225">
        <f>投入係数!CO77*手順⑤!CO$123</f>
        <v>0</v>
      </c>
      <c r="CP77" s="225">
        <f>投入係数!CP77*手順⑤!CP$123</f>
        <v>0</v>
      </c>
      <c r="CQ77" s="225">
        <f>投入係数!CQ77*手順⑤!CQ$123</f>
        <v>0</v>
      </c>
      <c r="CR77" s="225">
        <f>投入係数!CR77*手順⑤!CR$123</f>
        <v>0</v>
      </c>
      <c r="CS77" s="225">
        <f>投入係数!CS77*手順⑤!CS$123</f>
        <v>0</v>
      </c>
      <c r="CT77" s="225">
        <f>投入係数!CT77*手順⑤!CT$123</f>
        <v>0</v>
      </c>
      <c r="CU77" s="225">
        <f>投入係数!CU77*手順⑤!CU$123</f>
        <v>0</v>
      </c>
      <c r="CV77" s="225">
        <f>投入係数!CV77*手順⑤!CV$123</f>
        <v>0</v>
      </c>
      <c r="CW77" s="225">
        <f>投入係数!CW77*手順⑤!CW$123</f>
        <v>0</v>
      </c>
      <c r="CX77" s="225">
        <f>投入係数!CX77*手順⑤!CX$123</f>
        <v>0</v>
      </c>
      <c r="CY77" s="225">
        <f>投入係数!CY77*手順⑤!CY$123</f>
        <v>0</v>
      </c>
      <c r="CZ77" s="225">
        <f>投入係数!CZ77*手順⑤!CZ$123</f>
        <v>0</v>
      </c>
      <c r="DA77" s="225">
        <f>投入係数!DA77*手順⑤!DA$123</f>
        <v>0</v>
      </c>
      <c r="DB77" s="225">
        <f>投入係数!DB77*手順⑤!DB$123</f>
        <v>0</v>
      </c>
      <c r="DC77" s="225">
        <f>投入係数!DC77*手順⑤!DC$123</f>
        <v>0</v>
      </c>
      <c r="DD77" s="225">
        <f>投入係数!DD77*手順⑤!DD$123</f>
        <v>0</v>
      </c>
      <c r="DE77" s="225">
        <f>投入係数!DE77*手順⑤!DE$123</f>
        <v>0</v>
      </c>
      <c r="DF77" s="225">
        <f>投入係数!DF77*手順⑤!DF$123</f>
        <v>0</v>
      </c>
      <c r="DG77" s="225">
        <f>投入係数!DG77*手順⑤!DG$123</f>
        <v>0</v>
      </c>
      <c r="DH77" s="175">
        <f t="shared" si="2"/>
        <v>0</v>
      </c>
    </row>
    <row r="78" spans="2:112" ht="12" customHeight="1">
      <c r="B78" s="70" t="s">
        <v>551</v>
      </c>
      <c r="C78" s="252" t="s">
        <v>464</v>
      </c>
      <c r="D78" s="225">
        <f>投入係数!D78*手順⑤!D$123</f>
        <v>0</v>
      </c>
      <c r="E78" s="225">
        <f>投入係数!E78*手順⑤!E$123</f>
        <v>0</v>
      </c>
      <c r="F78" s="225">
        <f>投入係数!F78*手順⑤!F$123</f>
        <v>0</v>
      </c>
      <c r="G78" s="225">
        <f>投入係数!G78*手順⑤!G$123</f>
        <v>0</v>
      </c>
      <c r="H78" s="225">
        <f>投入係数!H78*手順⑤!H$123</f>
        <v>0</v>
      </c>
      <c r="I78" s="225">
        <f>投入係数!I78*手順⑤!I$123</f>
        <v>0</v>
      </c>
      <c r="J78" s="225">
        <f>投入係数!J78*手順⑤!J$123</f>
        <v>0</v>
      </c>
      <c r="K78" s="225">
        <f>投入係数!K78*手順⑤!K$123</f>
        <v>0</v>
      </c>
      <c r="L78" s="225">
        <f>投入係数!L78*手順⑤!L$123</f>
        <v>0</v>
      </c>
      <c r="M78" s="225">
        <f>投入係数!M78*手順⑤!M$123</f>
        <v>0</v>
      </c>
      <c r="N78" s="225">
        <f>投入係数!N78*手順⑤!N$123</f>
        <v>0</v>
      </c>
      <c r="O78" s="225">
        <f>投入係数!O78*手順⑤!O$123</f>
        <v>0</v>
      </c>
      <c r="P78" s="225">
        <f>投入係数!P78*手順⑤!P$123</f>
        <v>0</v>
      </c>
      <c r="Q78" s="225">
        <f>投入係数!Q78*手順⑤!Q$123</f>
        <v>0</v>
      </c>
      <c r="R78" s="225">
        <f>投入係数!R78*手順⑤!R$123</f>
        <v>0</v>
      </c>
      <c r="S78" s="225">
        <f>投入係数!S78*手順⑤!S$123</f>
        <v>0</v>
      </c>
      <c r="T78" s="225">
        <f>投入係数!T78*手順⑤!T$123</f>
        <v>0</v>
      </c>
      <c r="U78" s="225">
        <f>投入係数!U78*手順⑤!U$123</f>
        <v>0</v>
      </c>
      <c r="V78" s="225">
        <f>投入係数!V78*手順⑤!V$123</f>
        <v>0</v>
      </c>
      <c r="W78" s="225">
        <f>投入係数!W78*手順⑤!W$123</f>
        <v>0</v>
      </c>
      <c r="X78" s="225">
        <f>投入係数!X78*手順⑤!X$123</f>
        <v>0</v>
      </c>
      <c r="Y78" s="225">
        <f>投入係数!Y78*手順⑤!Y$123</f>
        <v>0</v>
      </c>
      <c r="Z78" s="225">
        <f>投入係数!Z78*手順⑤!Z$123</f>
        <v>0</v>
      </c>
      <c r="AA78" s="225">
        <f>投入係数!AA78*手順⑤!AA$123</f>
        <v>0</v>
      </c>
      <c r="AB78" s="225">
        <f>投入係数!AB78*手順⑤!AB$123</f>
        <v>0</v>
      </c>
      <c r="AC78" s="225">
        <f>投入係数!AC78*手順⑤!AC$123</f>
        <v>0</v>
      </c>
      <c r="AD78" s="225">
        <f>投入係数!AD78*手順⑤!AD$123</f>
        <v>0</v>
      </c>
      <c r="AE78" s="225">
        <f>投入係数!AE78*手順⑤!AE$123</f>
        <v>0</v>
      </c>
      <c r="AF78" s="225">
        <f>投入係数!AF78*手順⑤!AF$123</f>
        <v>0</v>
      </c>
      <c r="AG78" s="225">
        <f>投入係数!AG78*手順⑤!AG$123</f>
        <v>0</v>
      </c>
      <c r="AH78" s="225">
        <f>投入係数!AH78*手順⑤!AH$123</f>
        <v>0</v>
      </c>
      <c r="AI78" s="225">
        <f>投入係数!AI78*手順⑤!AI$123</f>
        <v>0</v>
      </c>
      <c r="AJ78" s="225">
        <f>投入係数!AJ78*手順⑤!AJ$123</f>
        <v>0</v>
      </c>
      <c r="AK78" s="225">
        <f>投入係数!AK78*手順⑤!AK$123</f>
        <v>0</v>
      </c>
      <c r="AL78" s="225">
        <f>投入係数!AL78*手順⑤!AL$123</f>
        <v>0</v>
      </c>
      <c r="AM78" s="225">
        <f>投入係数!AM78*手順⑤!AM$123</f>
        <v>0</v>
      </c>
      <c r="AN78" s="225">
        <f>投入係数!AN78*手順⑤!AN$123</f>
        <v>0</v>
      </c>
      <c r="AO78" s="225">
        <f>投入係数!AO78*手順⑤!AO$123</f>
        <v>0</v>
      </c>
      <c r="AP78" s="225">
        <f>投入係数!AP78*手順⑤!AP$123</f>
        <v>0</v>
      </c>
      <c r="AQ78" s="225">
        <f>投入係数!AQ78*手順⑤!AQ$123</f>
        <v>0</v>
      </c>
      <c r="AR78" s="225">
        <f>投入係数!AR78*手順⑤!AR$123</f>
        <v>0</v>
      </c>
      <c r="AS78" s="225">
        <f>投入係数!AS78*手順⑤!AS$123</f>
        <v>0</v>
      </c>
      <c r="AT78" s="225">
        <f>投入係数!AT78*手順⑤!AT$123</f>
        <v>0</v>
      </c>
      <c r="AU78" s="225">
        <f>投入係数!AU78*手順⑤!AU$123</f>
        <v>0</v>
      </c>
      <c r="AV78" s="225">
        <f>投入係数!AV78*手順⑤!AV$123</f>
        <v>0</v>
      </c>
      <c r="AW78" s="225">
        <f>投入係数!AW78*手順⑤!AW$123</f>
        <v>0</v>
      </c>
      <c r="AX78" s="225">
        <f>投入係数!AX78*手順⑤!AX$123</f>
        <v>0</v>
      </c>
      <c r="AY78" s="225">
        <f>投入係数!AY78*手順⑤!AY$123</f>
        <v>0</v>
      </c>
      <c r="AZ78" s="225">
        <f>投入係数!AZ78*手順⑤!AZ$123</f>
        <v>0</v>
      </c>
      <c r="BA78" s="225">
        <f>投入係数!BA78*手順⑤!BA$123</f>
        <v>0</v>
      </c>
      <c r="BB78" s="225">
        <f>投入係数!BB78*手順⑤!BB$123</f>
        <v>0</v>
      </c>
      <c r="BC78" s="225">
        <f>投入係数!BC78*手順⑤!BC$123</f>
        <v>0</v>
      </c>
      <c r="BD78" s="225">
        <f>投入係数!BD78*手順⑤!BD$123</f>
        <v>0</v>
      </c>
      <c r="BE78" s="225">
        <f>投入係数!BE78*手順⑤!BE$123</f>
        <v>0</v>
      </c>
      <c r="BF78" s="225">
        <f>投入係数!BF78*手順⑤!BF$123</f>
        <v>0</v>
      </c>
      <c r="BG78" s="225">
        <f>投入係数!BG78*手順⑤!BG$123</f>
        <v>0</v>
      </c>
      <c r="BH78" s="225">
        <f>投入係数!BH78*手順⑤!BH$123</f>
        <v>0</v>
      </c>
      <c r="BI78" s="225">
        <f>投入係数!BI78*手順⑤!BI$123</f>
        <v>0</v>
      </c>
      <c r="BJ78" s="225">
        <f>投入係数!BJ78*手順⑤!BJ$123</f>
        <v>0</v>
      </c>
      <c r="BK78" s="225">
        <f>投入係数!BK78*手順⑤!BK$123</f>
        <v>0</v>
      </c>
      <c r="BL78" s="225">
        <f>投入係数!BL78*手順⑤!BL$123</f>
        <v>0</v>
      </c>
      <c r="BM78" s="225">
        <f>投入係数!BM78*手順⑤!BM$123</f>
        <v>0</v>
      </c>
      <c r="BN78" s="225">
        <f>投入係数!BN78*手順⑤!BN$123</f>
        <v>0</v>
      </c>
      <c r="BO78" s="225">
        <f>投入係数!BO78*手順⑤!BO$123</f>
        <v>0</v>
      </c>
      <c r="BP78" s="225">
        <f>投入係数!BP78*手順⑤!BP$123</f>
        <v>0</v>
      </c>
      <c r="BQ78" s="225">
        <f>投入係数!BQ78*手順⑤!BQ$123</f>
        <v>0</v>
      </c>
      <c r="BR78" s="225">
        <f>投入係数!BR78*手順⑤!BR$123</f>
        <v>0</v>
      </c>
      <c r="BS78" s="225">
        <f>投入係数!BS78*手順⑤!BS$123</f>
        <v>0</v>
      </c>
      <c r="BT78" s="225">
        <f>投入係数!BT78*手順⑤!BT$123</f>
        <v>0</v>
      </c>
      <c r="BU78" s="225">
        <f>投入係数!BU78*手順⑤!BU$123</f>
        <v>0</v>
      </c>
      <c r="BV78" s="225">
        <f>投入係数!BV78*手順⑤!BV$123</f>
        <v>0</v>
      </c>
      <c r="BW78" s="225">
        <f>投入係数!BW78*手順⑤!BW$123</f>
        <v>0</v>
      </c>
      <c r="BX78" s="225">
        <f>投入係数!BX78*手順⑤!BX$123</f>
        <v>0</v>
      </c>
      <c r="BY78" s="225">
        <f>投入係数!BY78*手順⑤!BY$123</f>
        <v>0</v>
      </c>
      <c r="BZ78" s="225">
        <f>投入係数!BZ78*手順⑤!BZ$123</f>
        <v>0</v>
      </c>
      <c r="CA78" s="225">
        <f>投入係数!CA78*手順⑤!CA$123</f>
        <v>0</v>
      </c>
      <c r="CB78" s="225">
        <f>投入係数!CB78*手順⑤!CB$123</f>
        <v>0</v>
      </c>
      <c r="CC78" s="225">
        <f>投入係数!CC78*手順⑤!CC$123</f>
        <v>0</v>
      </c>
      <c r="CD78" s="225">
        <f>投入係数!CD78*手順⑤!CD$123</f>
        <v>0</v>
      </c>
      <c r="CE78" s="225">
        <f>投入係数!CE78*手順⑤!CE$123</f>
        <v>0</v>
      </c>
      <c r="CF78" s="225">
        <f>投入係数!CF78*手順⑤!CF$123</f>
        <v>0</v>
      </c>
      <c r="CG78" s="225">
        <f>投入係数!CG78*手順⑤!CG$123</f>
        <v>0</v>
      </c>
      <c r="CH78" s="225">
        <f>投入係数!CH78*手順⑤!CH$123</f>
        <v>0</v>
      </c>
      <c r="CI78" s="225">
        <f>投入係数!CI78*手順⑤!CI$123</f>
        <v>0</v>
      </c>
      <c r="CJ78" s="225">
        <f>投入係数!CJ78*手順⑤!CJ$123</f>
        <v>0</v>
      </c>
      <c r="CK78" s="225">
        <f>投入係数!CK78*手順⑤!CK$123</f>
        <v>0</v>
      </c>
      <c r="CL78" s="225">
        <f>投入係数!CL78*手順⑤!CL$123</f>
        <v>0</v>
      </c>
      <c r="CM78" s="225">
        <f>投入係数!CM78*手順⑤!CM$123</f>
        <v>0</v>
      </c>
      <c r="CN78" s="225">
        <f>投入係数!CN78*手順⑤!CN$123</f>
        <v>0</v>
      </c>
      <c r="CO78" s="225">
        <f>投入係数!CO78*手順⑤!CO$123</f>
        <v>0</v>
      </c>
      <c r="CP78" s="225">
        <f>投入係数!CP78*手順⑤!CP$123</f>
        <v>0</v>
      </c>
      <c r="CQ78" s="225">
        <f>投入係数!CQ78*手順⑤!CQ$123</f>
        <v>0</v>
      </c>
      <c r="CR78" s="225">
        <f>投入係数!CR78*手順⑤!CR$123</f>
        <v>0</v>
      </c>
      <c r="CS78" s="225">
        <f>投入係数!CS78*手順⑤!CS$123</f>
        <v>0</v>
      </c>
      <c r="CT78" s="225">
        <f>投入係数!CT78*手順⑤!CT$123</f>
        <v>0</v>
      </c>
      <c r="CU78" s="225">
        <f>投入係数!CU78*手順⑤!CU$123</f>
        <v>0</v>
      </c>
      <c r="CV78" s="225">
        <f>投入係数!CV78*手順⑤!CV$123</f>
        <v>0</v>
      </c>
      <c r="CW78" s="225">
        <f>投入係数!CW78*手順⑤!CW$123</f>
        <v>0</v>
      </c>
      <c r="CX78" s="225">
        <f>投入係数!CX78*手順⑤!CX$123</f>
        <v>0</v>
      </c>
      <c r="CY78" s="225">
        <f>投入係数!CY78*手順⑤!CY$123</f>
        <v>0</v>
      </c>
      <c r="CZ78" s="225">
        <f>投入係数!CZ78*手順⑤!CZ$123</f>
        <v>0</v>
      </c>
      <c r="DA78" s="225">
        <f>投入係数!DA78*手順⑤!DA$123</f>
        <v>0</v>
      </c>
      <c r="DB78" s="225">
        <f>投入係数!DB78*手順⑤!DB$123</f>
        <v>0</v>
      </c>
      <c r="DC78" s="225">
        <f>投入係数!DC78*手順⑤!DC$123</f>
        <v>0</v>
      </c>
      <c r="DD78" s="225">
        <f>投入係数!DD78*手順⑤!DD$123</f>
        <v>0</v>
      </c>
      <c r="DE78" s="225">
        <f>投入係数!DE78*手順⑤!DE$123</f>
        <v>0</v>
      </c>
      <c r="DF78" s="225">
        <f>投入係数!DF78*手順⑤!DF$123</f>
        <v>0</v>
      </c>
      <c r="DG78" s="225">
        <f>投入係数!DG78*手順⑤!DG$123</f>
        <v>0</v>
      </c>
      <c r="DH78" s="175">
        <f t="shared" si="2"/>
        <v>0</v>
      </c>
    </row>
    <row r="79" spans="2:112" ht="12" customHeight="1">
      <c r="B79" s="70" t="s">
        <v>552</v>
      </c>
      <c r="C79" s="252" t="s">
        <v>654</v>
      </c>
      <c r="D79" s="225">
        <f>投入係数!D79*手順⑤!D$123</f>
        <v>0</v>
      </c>
      <c r="E79" s="225">
        <f>投入係数!E79*手順⑤!E$123</f>
        <v>0</v>
      </c>
      <c r="F79" s="225">
        <f>投入係数!F79*手順⑤!F$123</f>
        <v>0</v>
      </c>
      <c r="G79" s="225">
        <f>投入係数!G79*手順⑤!G$123</f>
        <v>0</v>
      </c>
      <c r="H79" s="225">
        <f>投入係数!H79*手順⑤!H$123</f>
        <v>0</v>
      </c>
      <c r="I79" s="225">
        <f>投入係数!I79*手順⑤!I$123</f>
        <v>0</v>
      </c>
      <c r="J79" s="225">
        <f>投入係数!J79*手順⑤!J$123</f>
        <v>0</v>
      </c>
      <c r="K79" s="225">
        <f>投入係数!K79*手順⑤!K$123</f>
        <v>0</v>
      </c>
      <c r="L79" s="225">
        <f>投入係数!L79*手順⑤!L$123</f>
        <v>0</v>
      </c>
      <c r="M79" s="225">
        <f>投入係数!M79*手順⑤!M$123</f>
        <v>0</v>
      </c>
      <c r="N79" s="225">
        <f>投入係数!N79*手順⑤!N$123</f>
        <v>0</v>
      </c>
      <c r="O79" s="225">
        <f>投入係数!O79*手順⑤!O$123</f>
        <v>0</v>
      </c>
      <c r="P79" s="225">
        <f>投入係数!P79*手順⑤!P$123</f>
        <v>0</v>
      </c>
      <c r="Q79" s="225">
        <f>投入係数!Q79*手順⑤!Q$123</f>
        <v>0</v>
      </c>
      <c r="R79" s="225">
        <f>投入係数!R79*手順⑤!R$123</f>
        <v>0</v>
      </c>
      <c r="S79" s="225">
        <f>投入係数!S79*手順⑤!S$123</f>
        <v>0</v>
      </c>
      <c r="T79" s="225">
        <f>投入係数!T79*手順⑤!T$123</f>
        <v>0</v>
      </c>
      <c r="U79" s="225">
        <f>投入係数!U79*手順⑤!U$123</f>
        <v>0</v>
      </c>
      <c r="V79" s="225">
        <f>投入係数!V79*手順⑤!V$123</f>
        <v>0</v>
      </c>
      <c r="W79" s="225">
        <f>投入係数!W79*手順⑤!W$123</f>
        <v>0</v>
      </c>
      <c r="X79" s="225">
        <f>投入係数!X79*手順⑤!X$123</f>
        <v>0</v>
      </c>
      <c r="Y79" s="225">
        <f>投入係数!Y79*手順⑤!Y$123</f>
        <v>0</v>
      </c>
      <c r="Z79" s="225">
        <f>投入係数!Z79*手順⑤!Z$123</f>
        <v>0</v>
      </c>
      <c r="AA79" s="225">
        <f>投入係数!AA79*手順⑤!AA$123</f>
        <v>0</v>
      </c>
      <c r="AB79" s="225">
        <f>投入係数!AB79*手順⑤!AB$123</f>
        <v>0</v>
      </c>
      <c r="AC79" s="225">
        <f>投入係数!AC79*手順⑤!AC$123</f>
        <v>0</v>
      </c>
      <c r="AD79" s="225">
        <f>投入係数!AD79*手順⑤!AD$123</f>
        <v>0</v>
      </c>
      <c r="AE79" s="225">
        <f>投入係数!AE79*手順⑤!AE$123</f>
        <v>0</v>
      </c>
      <c r="AF79" s="225">
        <f>投入係数!AF79*手順⑤!AF$123</f>
        <v>0</v>
      </c>
      <c r="AG79" s="225">
        <f>投入係数!AG79*手順⑤!AG$123</f>
        <v>0</v>
      </c>
      <c r="AH79" s="225">
        <f>投入係数!AH79*手順⑤!AH$123</f>
        <v>0</v>
      </c>
      <c r="AI79" s="225">
        <f>投入係数!AI79*手順⑤!AI$123</f>
        <v>0</v>
      </c>
      <c r="AJ79" s="225">
        <f>投入係数!AJ79*手順⑤!AJ$123</f>
        <v>0</v>
      </c>
      <c r="AK79" s="225">
        <f>投入係数!AK79*手順⑤!AK$123</f>
        <v>0</v>
      </c>
      <c r="AL79" s="225">
        <f>投入係数!AL79*手順⑤!AL$123</f>
        <v>0</v>
      </c>
      <c r="AM79" s="225">
        <f>投入係数!AM79*手順⑤!AM$123</f>
        <v>0</v>
      </c>
      <c r="AN79" s="225">
        <f>投入係数!AN79*手順⑤!AN$123</f>
        <v>0</v>
      </c>
      <c r="AO79" s="225">
        <f>投入係数!AO79*手順⑤!AO$123</f>
        <v>0</v>
      </c>
      <c r="AP79" s="225">
        <f>投入係数!AP79*手順⑤!AP$123</f>
        <v>0</v>
      </c>
      <c r="AQ79" s="225">
        <f>投入係数!AQ79*手順⑤!AQ$123</f>
        <v>0</v>
      </c>
      <c r="AR79" s="225">
        <f>投入係数!AR79*手順⑤!AR$123</f>
        <v>0</v>
      </c>
      <c r="AS79" s="225">
        <f>投入係数!AS79*手順⑤!AS$123</f>
        <v>0</v>
      </c>
      <c r="AT79" s="225">
        <f>投入係数!AT79*手順⑤!AT$123</f>
        <v>0</v>
      </c>
      <c r="AU79" s="225">
        <f>投入係数!AU79*手順⑤!AU$123</f>
        <v>0</v>
      </c>
      <c r="AV79" s="225">
        <f>投入係数!AV79*手順⑤!AV$123</f>
        <v>0</v>
      </c>
      <c r="AW79" s="225">
        <f>投入係数!AW79*手順⑤!AW$123</f>
        <v>0</v>
      </c>
      <c r="AX79" s="225">
        <f>投入係数!AX79*手順⑤!AX$123</f>
        <v>0</v>
      </c>
      <c r="AY79" s="225">
        <f>投入係数!AY79*手順⑤!AY$123</f>
        <v>0</v>
      </c>
      <c r="AZ79" s="225">
        <f>投入係数!AZ79*手順⑤!AZ$123</f>
        <v>0</v>
      </c>
      <c r="BA79" s="225">
        <f>投入係数!BA79*手順⑤!BA$123</f>
        <v>0</v>
      </c>
      <c r="BB79" s="225">
        <f>投入係数!BB79*手順⑤!BB$123</f>
        <v>0</v>
      </c>
      <c r="BC79" s="225">
        <f>投入係数!BC79*手順⑤!BC$123</f>
        <v>0</v>
      </c>
      <c r="BD79" s="225">
        <f>投入係数!BD79*手順⑤!BD$123</f>
        <v>0</v>
      </c>
      <c r="BE79" s="225">
        <f>投入係数!BE79*手順⑤!BE$123</f>
        <v>0</v>
      </c>
      <c r="BF79" s="225">
        <f>投入係数!BF79*手順⑤!BF$123</f>
        <v>0</v>
      </c>
      <c r="BG79" s="225">
        <f>投入係数!BG79*手順⑤!BG$123</f>
        <v>0</v>
      </c>
      <c r="BH79" s="225">
        <f>投入係数!BH79*手順⑤!BH$123</f>
        <v>0</v>
      </c>
      <c r="BI79" s="225">
        <f>投入係数!BI79*手順⑤!BI$123</f>
        <v>0</v>
      </c>
      <c r="BJ79" s="225">
        <f>投入係数!BJ79*手順⑤!BJ$123</f>
        <v>0</v>
      </c>
      <c r="BK79" s="225">
        <f>投入係数!BK79*手順⑤!BK$123</f>
        <v>0</v>
      </c>
      <c r="BL79" s="225">
        <f>投入係数!BL79*手順⑤!BL$123</f>
        <v>0</v>
      </c>
      <c r="BM79" s="225">
        <f>投入係数!BM79*手順⑤!BM$123</f>
        <v>0</v>
      </c>
      <c r="BN79" s="225">
        <f>投入係数!BN79*手順⑤!BN$123</f>
        <v>0</v>
      </c>
      <c r="BO79" s="225">
        <f>投入係数!BO79*手順⑤!BO$123</f>
        <v>0</v>
      </c>
      <c r="BP79" s="225">
        <f>投入係数!BP79*手順⑤!BP$123</f>
        <v>0</v>
      </c>
      <c r="BQ79" s="225">
        <f>投入係数!BQ79*手順⑤!BQ$123</f>
        <v>0</v>
      </c>
      <c r="BR79" s="225">
        <f>投入係数!BR79*手順⑤!BR$123</f>
        <v>0</v>
      </c>
      <c r="BS79" s="225">
        <f>投入係数!BS79*手順⑤!BS$123</f>
        <v>0</v>
      </c>
      <c r="BT79" s="225">
        <f>投入係数!BT79*手順⑤!BT$123</f>
        <v>0</v>
      </c>
      <c r="BU79" s="225">
        <f>投入係数!BU79*手順⑤!BU$123</f>
        <v>0</v>
      </c>
      <c r="BV79" s="225">
        <f>投入係数!BV79*手順⑤!BV$123</f>
        <v>0</v>
      </c>
      <c r="BW79" s="225">
        <f>投入係数!BW79*手順⑤!BW$123</f>
        <v>0</v>
      </c>
      <c r="BX79" s="225">
        <f>投入係数!BX79*手順⑤!BX$123</f>
        <v>0</v>
      </c>
      <c r="BY79" s="225">
        <f>投入係数!BY79*手順⑤!BY$123</f>
        <v>0</v>
      </c>
      <c r="BZ79" s="225">
        <f>投入係数!BZ79*手順⑤!BZ$123</f>
        <v>0</v>
      </c>
      <c r="CA79" s="225">
        <f>投入係数!CA79*手順⑤!CA$123</f>
        <v>0</v>
      </c>
      <c r="CB79" s="225">
        <f>投入係数!CB79*手順⑤!CB$123</f>
        <v>0</v>
      </c>
      <c r="CC79" s="225">
        <f>投入係数!CC79*手順⑤!CC$123</f>
        <v>0</v>
      </c>
      <c r="CD79" s="225">
        <f>投入係数!CD79*手順⑤!CD$123</f>
        <v>0</v>
      </c>
      <c r="CE79" s="225">
        <f>投入係数!CE79*手順⑤!CE$123</f>
        <v>0</v>
      </c>
      <c r="CF79" s="225">
        <f>投入係数!CF79*手順⑤!CF$123</f>
        <v>0</v>
      </c>
      <c r="CG79" s="225">
        <f>投入係数!CG79*手順⑤!CG$123</f>
        <v>0</v>
      </c>
      <c r="CH79" s="225">
        <f>投入係数!CH79*手順⑤!CH$123</f>
        <v>0</v>
      </c>
      <c r="CI79" s="225">
        <f>投入係数!CI79*手順⑤!CI$123</f>
        <v>0</v>
      </c>
      <c r="CJ79" s="225">
        <f>投入係数!CJ79*手順⑤!CJ$123</f>
        <v>0</v>
      </c>
      <c r="CK79" s="225">
        <f>投入係数!CK79*手順⑤!CK$123</f>
        <v>0</v>
      </c>
      <c r="CL79" s="225">
        <f>投入係数!CL79*手順⑤!CL$123</f>
        <v>0</v>
      </c>
      <c r="CM79" s="225">
        <f>投入係数!CM79*手順⑤!CM$123</f>
        <v>0</v>
      </c>
      <c r="CN79" s="225">
        <f>投入係数!CN79*手順⑤!CN$123</f>
        <v>0</v>
      </c>
      <c r="CO79" s="225">
        <f>投入係数!CO79*手順⑤!CO$123</f>
        <v>0</v>
      </c>
      <c r="CP79" s="225">
        <f>投入係数!CP79*手順⑤!CP$123</f>
        <v>0</v>
      </c>
      <c r="CQ79" s="225">
        <f>投入係数!CQ79*手順⑤!CQ$123</f>
        <v>0</v>
      </c>
      <c r="CR79" s="225">
        <f>投入係数!CR79*手順⑤!CR$123</f>
        <v>0</v>
      </c>
      <c r="CS79" s="225">
        <f>投入係数!CS79*手順⑤!CS$123</f>
        <v>0</v>
      </c>
      <c r="CT79" s="225">
        <f>投入係数!CT79*手順⑤!CT$123</f>
        <v>0</v>
      </c>
      <c r="CU79" s="225">
        <f>投入係数!CU79*手順⑤!CU$123</f>
        <v>0</v>
      </c>
      <c r="CV79" s="225">
        <f>投入係数!CV79*手順⑤!CV$123</f>
        <v>0</v>
      </c>
      <c r="CW79" s="225">
        <f>投入係数!CW79*手順⑤!CW$123</f>
        <v>0</v>
      </c>
      <c r="CX79" s="225">
        <f>投入係数!CX79*手順⑤!CX$123</f>
        <v>0</v>
      </c>
      <c r="CY79" s="225">
        <f>投入係数!CY79*手順⑤!CY$123</f>
        <v>0</v>
      </c>
      <c r="CZ79" s="225">
        <f>投入係数!CZ79*手順⑤!CZ$123</f>
        <v>0</v>
      </c>
      <c r="DA79" s="225">
        <f>投入係数!DA79*手順⑤!DA$123</f>
        <v>0</v>
      </c>
      <c r="DB79" s="225">
        <f>投入係数!DB79*手順⑤!DB$123</f>
        <v>0</v>
      </c>
      <c r="DC79" s="225">
        <f>投入係数!DC79*手順⑤!DC$123</f>
        <v>0</v>
      </c>
      <c r="DD79" s="225">
        <f>投入係数!DD79*手順⑤!DD$123</f>
        <v>0</v>
      </c>
      <c r="DE79" s="225">
        <f>投入係数!DE79*手順⑤!DE$123</f>
        <v>0</v>
      </c>
      <c r="DF79" s="225">
        <f>投入係数!DF79*手順⑤!DF$123</f>
        <v>0</v>
      </c>
      <c r="DG79" s="225">
        <f>投入係数!DG79*手順⑤!DG$123</f>
        <v>0</v>
      </c>
      <c r="DH79" s="175">
        <f t="shared" si="2"/>
        <v>0</v>
      </c>
    </row>
    <row r="80" spans="2:112" ht="12" customHeight="1">
      <c r="B80" s="70" t="s">
        <v>553</v>
      </c>
      <c r="C80" s="252" t="s">
        <v>465</v>
      </c>
      <c r="D80" s="225">
        <f>投入係数!D80*手順⑤!D$123</f>
        <v>0</v>
      </c>
      <c r="E80" s="225">
        <f>投入係数!E80*手順⑤!E$123</f>
        <v>0</v>
      </c>
      <c r="F80" s="225">
        <f>投入係数!F80*手順⑤!F$123</f>
        <v>0</v>
      </c>
      <c r="G80" s="225">
        <f>投入係数!G80*手順⑤!G$123</f>
        <v>0</v>
      </c>
      <c r="H80" s="225">
        <f>投入係数!H80*手順⑤!H$123</f>
        <v>0</v>
      </c>
      <c r="I80" s="225">
        <f>投入係数!I80*手順⑤!I$123</f>
        <v>0</v>
      </c>
      <c r="J80" s="225">
        <f>投入係数!J80*手順⑤!J$123</f>
        <v>0</v>
      </c>
      <c r="K80" s="225">
        <f>投入係数!K80*手順⑤!K$123</f>
        <v>0</v>
      </c>
      <c r="L80" s="225">
        <f>投入係数!L80*手順⑤!L$123</f>
        <v>0</v>
      </c>
      <c r="M80" s="225">
        <f>投入係数!M80*手順⑤!M$123</f>
        <v>0</v>
      </c>
      <c r="N80" s="225">
        <f>投入係数!N80*手順⑤!N$123</f>
        <v>0</v>
      </c>
      <c r="O80" s="225">
        <f>投入係数!O80*手順⑤!O$123</f>
        <v>0</v>
      </c>
      <c r="P80" s="225">
        <f>投入係数!P80*手順⑤!P$123</f>
        <v>0</v>
      </c>
      <c r="Q80" s="225">
        <f>投入係数!Q80*手順⑤!Q$123</f>
        <v>0</v>
      </c>
      <c r="R80" s="225">
        <f>投入係数!R80*手順⑤!R$123</f>
        <v>0</v>
      </c>
      <c r="S80" s="225">
        <f>投入係数!S80*手順⑤!S$123</f>
        <v>0</v>
      </c>
      <c r="T80" s="225">
        <f>投入係数!T80*手順⑤!T$123</f>
        <v>0</v>
      </c>
      <c r="U80" s="225">
        <f>投入係数!U80*手順⑤!U$123</f>
        <v>0</v>
      </c>
      <c r="V80" s="225">
        <f>投入係数!V80*手順⑤!V$123</f>
        <v>0</v>
      </c>
      <c r="W80" s="225">
        <f>投入係数!W80*手順⑤!W$123</f>
        <v>0</v>
      </c>
      <c r="X80" s="225">
        <f>投入係数!X80*手順⑤!X$123</f>
        <v>0</v>
      </c>
      <c r="Y80" s="225">
        <f>投入係数!Y80*手順⑤!Y$123</f>
        <v>0</v>
      </c>
      <c r="Z80" s="225">
        <f>投入係数!Z80*手順⑤!Z$123</f>
        <v>0</v>
      </c>
      <c r="AA80" s="225">
        <f>投入係数!AA80*手順⑤!AA$123</f>
        <v>0</v>
      </c>
      <c r="AB80" s="225">
        <f>投入係数!AB80*手順⑤!AB$123</f>
        <v>0</v>
      </c>
      <c r="AC80" s="225">
        <f>投入係数!AC80*手順⑤!AC$123</f>
        <v>0</v>
      </c>
      <c r="AD80" s="225">
        <f>投入係数!AD80*手順⑤!AD$123</f>
        <v>0</v>
      </c>
      <c r="AE80" s="225">
        <f>投入係数!AE80*手順⑤!AE$123</f>
        <v>0</v>
      </c>
      <c r="AF80" s="225">
        <f>投入係数!AF80*手順⑤!AF$123</f>
        <v>0</v>
      </c>
      <c r="AG80" s="225">
        <f>投入係数!AG80*手順⑤!AG$123</f>
        <v>0</v>
      </c>
      <c r="AH80" s="225">
        <f>投入係数!AH80*手順⑤!AH$123</f>
        <v>0</v>
      </c>
      <c r="AI80" s="225">
        <f>投入係数!AI80*手順⑤!AI$123</f>
        <v>0</v>
      </c>
      <c r="AJ80" s="225">
        <f>投入係数!AJ80*手順⑤!AJ$123</f>
        <v>0</v>
      </c>
      <c r="AK80" s="225">
        <f>投入係数!AK80*手順⑤!AK$123</f>
        <v>0</v>
      </c>
      <c r="AL80" s="225">
        <f>投入係数!AL80*手順⑤!AL$123</f>
        <v>0</v>
      </c>
      <c r="AM80" s="225">
        <f>投入係数!AM80*手順⑤!AM$123</f>
        <v>0</v>
      </c>
      <c r="AN80" s="225">
        <f>投入係数!AN80*手順⑤!AN$123</f>
        <v>0</v>
      </c>
      <c r="AO80" s="225">
        <f>投入係数!AO80*手順⑤!AO$123</f>
        <v>0</v>
      </c>
      <c r="AP80" s="225">
        <f>投入係数!AP80*手順⑤!AP$123</f>
        <v>0</v>
      </c>
      <c r="AQ80" s="225">
        <f>投入係数!AQ80*手順⑤!AQ$123</f>
        <v>0</v>
      </c>
      <c r="AR80" s="225">
        <f>投入係数!AR80*手順⑤!AR$123</f>
        <v>0</v>
      </c>
      <c r="AS80" s="225">
        <f>投入係数!AS80*手順⑤!AS$123</f>
        <v>0</v>
      </c>
      <c r="AT80" s="225">
        <f>投入係数!AT80*手順⑤!AT$123</f>
        <v>0</v>
      </c>
      <c r="AU80" s="225">
        <f>投入係数!AU80*手順⑤!AU$123</f>
        <v>0</v>
      </c>
      <c r="AV80" s="225">
        <f>投入係数!AV80*手順⑤!AV$123</f>
        <v>0</v>
      </c>
      <c r="AW80" s="225">
        <f>投入係数!AW80*手順⑤!AW$123</f>
        <v>0</v>
      </c>
      <c r="AX80" s="225">
        <f>投入係数!AX80*手順⑤!AX$123</f>
        <v>0</v>
      </c>
      <c r="AY80" s="225">
        <f>投入係数!AY80*手順⑤!AY$123</f>
        <v>0</v>
      </c>
      <c r="AZ80" s="225">
        <f>投入係数!AZ80*手順⑤!AZ$123</f>
        <v>0</v>
      </c>
      <c r="BA80" s="225">
        <f>投入係数!BA80*手順⑤!BA$123</f>
        <v>0</v>
      </c>
      <c r="BB80" s="225">
        <f>投入係数!BB80*手順⑤!BB$123</f>
        <v>0</v>
      </c>
      <c r="BC80" s="225">
        <f>投入係数!BC80*手順⑤!BC$123</f>
        <v>0</v>
      </c>
      <c r="BD80" s="225">
        <f>投入係数!BD80*手順⑤!BD$123</f>
        <v>0</v>
      </c>
      <c r="BE80" s="225">
        <f>投入係数!BE80*手順⑤!BE$123</f>
        <v>0</v>
      </c>
      <c r="BF80" s="225">
        <f>投入係数!BF80*手順⑤!BF$123</f>
        <v>0</v>
      </c>
      <c r="BG80" s="225">
        <f>投入係数!BG80*手順⑤!BG$123</f>
        <v>0</v>
      </c>
      <c r="BH80" s="225">
        <f>投入係数!BH80*手順⑤!BH$123</f>
        <v>0</v>
      </c>
      <c r="BI80" s="225">
        <f>投入係数!BI80*手順⑤!BI$123</f>
        <v>0</v>
      </c>
      <c r="BJ80" s="225">
        <f>投入係数!BJ80*手順⑤!BJ$123</f>
        <v>0</v>
      </c>
      <c r="BK80" s="225">
        <f>投入係数!BK80*手順⑤!BK$123</f>
        <v>0</v>
      </c>
      <c r="BL80" s="225">
        <f>投入係数!BL80*手順⑤!BL$123</f>
        <v>0</v>
      </c>
      <c r="BM80" s="225">
        <f>投入係数!BM80*手順⑤!BM$123</f>
        <v>0</v>
      </c>
      <c r="BN80" s="225">
        <f>投入係数!BN80*手順⑤!BN$123</f>
        <v>0</v>
      </c>
      <c r="BO80" s="225">
        <f>投入係数!BO80*手順⑤!BO$123</f>
        <v>0</v>
      </c>
      <c r="BP80" s="225">
        <f>投入係数!BP80*手順⑤!BP$123</f>
        <v>0</v>
      </c>
      <c r="BQ80" s="225">
        <f>投入係数!BQ80*手順⑤!BQ$123</f>
        <v>0</v>
      </c>
      <c r="BR80" s="225">
        <f>投入係数!BR80*手順⑤!BR$123</f>
        <v>0</v>
      </c>
      <c r="BS80" s="225">
        <f>投入係数!BS80*手順⑤!BS$123</f>
        <v>0</v>
      </c>
      <c r="BT80" s="225">
        <f>投入係数!BT80*手順⑤!BT$123</f>
        <v>0</v>
      </c>
      <c r="BU80" s="225">
        <f>投入係数!BU80*手順⑤!BU$123</f>
        <v>0</v>
      </c>
      <c r="BV80" s="225">
        <f>投入係数!BV80*手順⑤!BV$123</f>
        <v>0</v>
      </c>
      <c r="BW80" s="225">
        <f>投入係数!BW80*手順⑤!BW$123</f>
        <v>0</v>
      </c>
      <c r="BX80" s="225">
        <f>投入係数!BX80*手順⑤!BX$123</f>
        <v>0</v>
      </c>
      <c r="BY80" s="225">
        <f>投入係数!BY80*手順⑤!BY$123</f>
        <v>0</v>
      </c>
      <c r="BZ80" s="225">
        <f>投入係数!BZ80*手順⑤!BZ$123</f>
        <v>0</v>
      </c>
      <c r="CA80" s="225">
        <f>投入係数!CA80*手順⑤!CA$123</f>
        <v>0</v>
      </c>
      <c r="CB80" s="225">
        <f>投入係数!CB80*手順⑤!CB$123</f>
        <v>0</v>
      </c>
      <c r="CC80" s="225">
        <f>投入係数!CC80*手順⑤!CC$123</f>
        <v>0</v>
      </c>
      <c r="CD80" s="225">
        <f>投入係数!CD80*手順⑤!CD$123</f>
        <v>0</v>
      </c>
      <c r="CE80" s="225">
        <f>投入係数!CE80*手順⑤!CE$123</f>
        <v>0</v>
      </c>
      <c r="CF80" s="225">
        <f>投入係数!CF80*手順⑤!CF$123</f>
        <v>0</v>
      </c>
      <c r="CG80" s="225">
        <f>投入係数!CG80*手順⑤!CG$123</f>
        <v>0</v>
      </c>
      <c r="CH80" s="225">
        <f>投入係数!CH80*手順⑤!CH$123</f>
        <v>0</v>
      </c>
      <c r="CI80" s="225">
        <f>投入係数!CI80*手順⑤!CI$123</f>
        <v>0</v>
      </c>
      <c r="CJ80" s="225">
        <f>投入係数!CJ80*手順⑤!CJ$123</f>
        <v>0</v>
      </c>
      <c r="CK80" s="225">
        <f>投入係数!CK80*手順⑤!CK$123</f>
        <v>0</v>
      </c>
      <c r="CL80" s="225">
        <f>投入係数!CL80*手順⑤!CL$123</f>
        <v>0</v>
      </c>
      <c r="CM80" s="225">
        <f>投入係数!CM80*手順⑤!CM$123</f>
        <v>0</v>
      </c>
      <c r="CN80" s="225">
        <f>投入係数!CN80*手順⑤!CN$123</f>
        <v>0</v>
      </c>
      <c r="CO80" s="225">
        <f>投入係数!CO80*手順⑤!CO$123</f>
        <v>0</v>
      </c>
      <c r="CP80" s="225">
        <f>投入係数!CP80*手順⑤!CP$123</f>
        <v>0</v>
      </c>
      <c r="CQ80" s="225">
        <f>投入係数!CQ80*手順⑤!CQ$123</f>
        <v>0</v>
      </c>
      <c r="CR80" s="225">
        <f>投入係数!CR80*手順⑤!CR$123</f>
        <v>0</v>
      </c>
      <c r="CS80" s="225">
        <f>投入係数!CS80*手順⑤!CS$123</f>
        <v>0</v>
      </c>
      <c r="CT80" s="225">
        <f>投入係数!CT80*手順⑤!CT$123</f>
        <v>0</v>
      </c>
      <c r="CU80" s="225">
        <f>投入係数!CU80*手順⑤!CU$123</f>
        <v>0</v>
      </c>
      <c r="CV80" s="225">
        <f>投入係数!CV80*手順⑤!CV$123</f>
        <v>0</v>
      </c>
      <c r="CW80" s="225">
        <f>投入係数!CW80*手順⑤!CW$123</f>
        <v>0</v>
      </c>
      <c r="CX80" s="225">
        <f>投入係数!CX80*手順⑤!CX$123</f>
        <v>0</v>
      </c>
      <c r="CY80" s="225">
        <f>投入係数!CY80*手順⑤!CY$123</f>
        <v>0</v>
      </c>
      <c r="CZ80" s="225">
        <f>投入係数!CZ80*手順⑤!CZ$123</f>
        <v>0</v>
      </c>
      <c r="DA80" s="225">
        <f>投入係数!DA80*手順⑤!DA$123</f>
        <v>0</v>
      </c>
      <c r="DB80" s="225">
        <f>投入係数!DB80*手順⑤!DB$123</f>
        <v>0</v>
      </c>
      <c r="DC80" s="225">
        <f>投入係数!DC80*手順⑤!DC$123</f>
        <v>0</v>
      </c>
      <c r="DD80" s="225">
        <f>投入係数!DD80*手順⑤!DD$123</f>
        <v>0</v>
      </c>
      <c r="DE80" s="225">
        <f>投入係数!DE80*手順⑤!DE$123</f>
        <v>0</v>
      </c>
      <c r="DF80" s="225">
        <f>投入係数!DF80*手順⑤!DF$123</f>
        <v>0</v>
      </c>
      <c r="DG80" s="225">
        <f>投入係数!DG80*手順⑤!DG$123</f>
        <v>0</v>
      </c>
      <c r="DH80" s="175">
        <f t="shared" si="2"/>
        <v>0</v>
      </c>
    </row>
    <row r="81" spans="2:112" ht="12" customHeight="1">
      <c r="B81" s="70" t="s">
        <v>554</v>
      </c>
      <c r="C81" s="252" t="s">
        <v>655</v>
      </c>
      <c r="D81" s="225">
        <f>投入係数!D81*手順⑤!D$123</f>
        <v>0</v>
      </c>
      <c r="E81" s="225">
        <f>投入係数!E81*手順⑤!E$123</f>
        <v>0</v>
      </c>
      <c r="F81" s="225">
        <f>投入係数!F81*手順⑤!F$123</f>
        <v>0</v>
      </c>
      <c r="G81" s="225">
        <f>投入係数!G81*手順⑤!G$123</f>
        <v>0</v>
      </c>
      <c r="H81" s="225">
        <f>投入係数!H81*手順⑤!H$123</f>
        <v>0</v>
      </c>
      <c r="I81" s="225">
        <f>投入係数!I81*手順⑤!I$123</f>
        <v>0</v>
      </c>
      <c r="J81" s="225">
        <f>投入係数!J81*手順⑤!J$123</f>
        <v>0</v>
      </c>
      <c r="K81" s="225">
        <f>投入係数!K81*手順⑤!K$123</f>
        <v>0</v>
      </c>
      <c r="L81" s="225">
        <f>投入係数!L81*手順⑤!L$123</f>
        <v>0</v>
      </c>
      <c r="M81" s="225">
        <f>投入係数!M81*手順⑤!M$123</f>
        <v>0</v>
      </c>
      <c r="N81" s="225">
        <f>投入係数!N81*手順⑤!N$123</f>
        <v>0</v>
      </c>
      <c r="O81" s="225">
        <f>投入係数!O81*手順⑤!O$123</f>
        <v>0</v>
      </c>
      <c r="P81" s="225">
        <f>投入係数!P81*手順⑤!P$123</f>
        <v>0</v>
      </c>
      <c r="Q81" s="225">
        <f>投入係数!Q81*手順⑤!Q$123</f>
        <v>0</v>
      </c>
      <c r="R81" s="225">
        <f>投入係数!R81*手順⑤!R$123</f>
        <v>0</v>
      </c>
      <c r="S81" s="225">
        <f>投入係数!S81*手順⑤!S$123</f>
        <v>0</v>
      </c>
      <c r="T81" s="225">
        <f>投入係数!T81*手順⑤!T$123</f>
        <v>0</v>
      </c>
      <c r="U81" s="225">
        <f>投入係数!U81*手順⑤!U$123</f>
        <v>0</v>
      </c>
      <c r="V81" s="225">
        <f>投入係数!V81*手順⑤!V$123</f>
        <v>0</v>
      </c>
      <c r="W81" s="225">
        <f>投入係数!W81*手順⑤!W$123</f>
        <v>0</v>
      </c>
      <c r="X81" s="225">
        <f>投入係数!X81*手順⑤!X$123</f>
        <v>0</v>
      </c>
      <c r="Y81" s="225">
        <f>投入係数!Y81*手順⑤!Y$123</f>
        <v>0</v>
      </c>
      <c r="Z81" s="225">
        <f>投入係数!Z81*手順⑤!Z$123</f>
        <v>0</v>
      </c>
      <c r="AA81" s="225">
        <f>投入係数!AA81*手順⑤!AA$123</f>
        <v>0</v>
      </c>
      <c r="AB81" s="225">
        <f>投入係数!AB81*手順⑤!AB$123</f>
        <v>0</v>
      </c>
      <c r="AC81" s="225">
        <f>投入係数!AC81*手順⑤!AC$123</f>
        <v>0</v>
      </c>
      <c r="AD81" s="225">
        <f>投入係数!AD81*手順⑤!AD$123</f>
        <v>0</v>
      </c>
      <c r="AE81" s="225">
        <f>投入係数!AE81*手順⑤!AE$123</f>
        <v>0</v>
      </c>
      <c r="AF81" s="225">
        <f>投入係数!AF81*手順⑤!AF$123</f>
        <v>0</v>
      </c>
      <c r="AG81" s="225">
        <f>投入係数!AG81*手順⑤!AG$123</f>
        <v>0</v>
      </c>
      <c r="AH81" s="225">
        <f>投入係数!AH81*手順⑤!AH$123</f>
        <v>0</v>
      </c>
      <c r="AI81" s="225">
        <f>投入係数!AI81*手順⑤!AI$123</f>
        <v>0</v>
      </c>
      <c r="AJ81" s="225">
        <f>投入係数!AJ81*手順⑤!AJ$123</f>
        <v>0</v>
      </c>
      <c r="AK81" s="225">
        <f>投入係数!AK81*手順⑤!AK$123</f>
        <v>0</v>
      </c>
      <c r="AL81" s="225">
        <f>投入係数!AL81*手順⑤!AL$123</f>
        <v>0</v>
      </c>
      <c r="AM81" s="225">
        <f>投入係数!AM81*手順⑤!AM$123</f>
        <v>0</v>
      </c>
      <c r="AN81" s="225">
        <f>投入係数!AN81*手順⑤!AN$123</f>
        <v>0</v>
      </c>
      <c r="AO81" s="225">
        <f>投入係数!AO81*手順⑤!AO$123</f>
        <v>0</v>
      </c>
      <c r="AP81" s="225">
        <f>投入係数!AP81*手順⑤!AP$123</f>
        <v>0</v>
      </c>
      <c r="AQ81" s="225">
        <f>投入係数!AQ81*手順⑤!AQ$123</f>
        <v>0</v>
      </c>
      <c r="AR81" s="225">
        <f>投入係数!AR81*手順⑤!AR$123</f>
        <v>0</v>
      </c>
      <c r="AS81" s="225">
        <f>投入係数!AS81*手順⑤!AS$123</f>
        <v>0</v>
      </c>
      <c r="AT81" s="225">
        <f>投入係数!AT81*手順⑤!AT$123</f>
        <v>0</v>
      </c>
      <c r="AU81" s="225">
        <f>投入係数!AU81*手順⑤!AU$123</f>
        <v>0</v>
      </c>
      <c r="AV81" s="225">
        <f>投入係数!AV81*手順⑤!AV$123</f>
        <v>0</v>
      </c>
      <c r="AW81" s="225">
        <f>投入係数!AW81*手順⑤!AW$123</f>
        <v>0</v>
      </c>
      <c r="AX81" s="225">
        <f>投入係数!AX81*手順⑤!AX$123</f>
        <v>0</v>
      </c>
      <c r="AY81" s="225">
        <f>投入係数!AY81*手順⑤!AY$123</f>
        <v>0</v>
      </c>
      <c r="AZ81" s="225">
        <f>投入係数!AZ81*手順⑤!AZ$123</f>
        <v>0</v>
      </c>
      <c r="BA81" s="225">
        <f>投入係数!BA81*手順⑤!BA$123</f>
        <v>0</v>
      </c>
      <c r="BB81" s="225">
        <f>投入係数!BB81*手順⑤!BB$123</f>
        <v>0</v>
      </c>
      <c r="BC81" s="225">
        <f>投入係数!BC81*手順⑤!BC$123</f>
        <v>0</v>
      </c>
      <c r="BD81" s="225">
        <f>投入係数!BD81*手順⑤!BD$123</f>
        <v>0</v>
      </c>
      <c r="BE81" s="225">
        <f>投入係数!BE81*手順⑤!BE$123</f>
        <v>0</v>
      </c>
      <c r="BF81" s="225">
        <f>投入係数!BF81*手順⑤!BF$123</f>
        <v>0</v>
      </c>
      <c r="BG81" s="225">
        <f>投入係数!BG81*手順⑤!BG$123</f>
        <v>0</v>
      </c>
      <c r="BH81" s="225">
        <f>投入係数!BH81*手順⑤!BH$123</f>
        <v>0</v>
      </c>
      <c r="BI81" s="225">
        <f>投入係数!BI81*手順⑤!BI$123</f>
        <v>0</v>
      </c>
      <c r="BJ81" s="225">
        <f>投入係数!BJ81*手順⑤!BJ$123</f>
        <v>0</v>
      </c>
      <c r="BK81" s="225">
        <f>投入係数!BK81*手順⑤!BK$123</f>
        <v>0</v>
      </c>
      <c r="BL81" s="225">
        <f>投入係数!BL81*手順⑤!BL$123</f>
        <v>0</v>
      </c>
      <c r="BM81" s="225">
        <f>投入係数!BM81*手順⑤!BM$123</f>
        <v>0</v>
      </c>
      <c r="BN81" s="225">
        <f>投入係数!BN81*手順⑤!BN$123</f>
        <v>0</v>
      </c>
      <c r="BO81" s="225">
        <f>投入係数!BO81*手順⑤!BO$123</f>
        <v>0</v>
      </c>
      <c r="BP81" s="225">
        <f>投入係数!BP81*手順⑤!BP$123</f>
        <v>0</v>
      </c>
      <c r="BQ81" s="225">
        <f>投入係数!BQ81*手順⑤!BQ$123</f>
        <v>0</v>
      </c>
      <c r="BR81" s="225">
        <f>投入係数!BR81*手順⑤!BR$123</f>
        <v>0</v>
      </c>
      <c r="BS81" s="225">
        <f>投入係数!BS81*手順⑤!BS$123</f>
        <v>0</v>
      </c>
      <c r="BT81" s="225">
        <f>投入係数!BT81*手順⑤!BT$123</f>
        <v>0</v>
      </c>
      <c r="BU81" s="225">
        <f>投入係数!BU81*手順⑤!BU$123</f>
        <v>0</v>
      </c>
      <c r="BV81" s="225">
        <f>投入係数!BV81*手順⑤!BV$123</f>
        <v>0</v>
      </c>
      <c r="BW81" s="225">
        <f>投入係数!BW81*手順⑤!BW$123</f>
        <v>0</v>
      </c>
      <c r="BX81" s="225">
        <f>投入係数!BX81*手順⑤!BX$123</f>
        <v>0</v>
      </c>
      <c r="BY81" s="225">
        <f>投入係数!BY81*手順⑤!BY$123</f>
        <v>0</v>
      </c>
      <c r="BZ81" s="225">
        <f>投入係数!BZ81*手順⑤!BZ$123</f>
        <v>0</v>
      </c>
      <c r="CA81" s="225">
        <f>投入係数!CA81*手順⑤!CA$123</f>
        <v>0</v>
      </c>
      <c r="CB81" s="225">
        <f>投入係数!CB81*手順⑤!CB$123</f>
        <v>0</v>
      </c>
      <c r="CC81" s="225">
        <f>投入係数!CC81*手順⑤!CC$123</f>
        <v>0</v>
      </c>
      <c r="CD81" s="225">
        <f>投入係数!CD81*手順⑤!CD$123</f>
        <v>0</v>
      </c>
      <c r="CE81" s="225">
        <f>投入係数!CE81*手順⑤!CE$123</f>
        <v>0</v>
      </c>
      <c r="CF81" s="225">
        <f>投入係数!CF81*手順⑤!CF$123</f>
        <v>0</v>
      </c>
      <c r="CG81" s="225">
        <f>投入係数!CG81*手順⑤!CG$123</f>
        <v>0</v>
      </c>
      <c r="CH81" s="225">
        <f>投入係数!CH81*手順⑤!CH$123</f>
        <v>0</v>
      </c>
      <c r="CI81" s="225">
        <f>投入係数!CI81*手順⑤!CI$123</f>
        <v>0</v>
      </c>
      <c r="CJ81" s="225">
        <f>投入係数!CJ81*手順⑤!CJ$123</f>
        <v>0</v>
      </c>
      <c r="CK81" s="225">
        <f>投入係数!CK81*手順⑤!CK$123</f>
        <v>0</v>
      </c>
      <c r="CL81" s="225">
        <f>投入係数!CL81*手順⑤!CL$123</f>
        <v>0</v>
      </c>
      <c r="CM81" s="225">
        <f>投入係数!CM81*手順⑤!CM$123</f>
        <v>0</v>
      </c>
      <c r="CN81" s="225">
        <f>投入係数!CN81*手順⑤!CN$123</f>
        <v>0</v>
      </c>
      <c r="CO81" s="225">
        <f>投入係数!CO81*手順⑤!CO$123</f>
        <v>0</v>
      </c>
      <c r="CP81" s="225">
        <f>投入係数!CP81*手順⑤!CP$123</f>
        <v>0</v>
      </c>
      <c r="CQ81" s="225">
        <f>投入係数!CQ81*手順⑤!CQ$123</f>
        <v>0</v>
      </c>
      <c r="CR81" s="225">
        <f>投入係数!CR81*手順⑤!CR$123</f>
        <v>0</v>
      </c>
      <c r="CS81" s="225">
        <f>投入係数!CS81*手順⑤!CS$123</f>
        <v>0</v>
      </c>
      <c r="CT81" s="225">
        <f>投入係数!CT81*手順⑤!CT$123</f>
        <v>0</v>
      </c>
      <c r="CU81" s="225">
        <f>投入係数!CU81*手順⑤!CU$123</f>
        <v>0</v>
      </c>
      <c r="CV81" s="225">
        <f>投入係数!CV81*手順⑤!CV$123</f>
        <v>0</v>
      </c>
      <c r="CW81" s="225">
        <f>投入係数!CW81*手順⑤!CW$123</f>
        <v>0</v>
      </c>
      <c r="CX81" s="225">
        <f>投入係数!CX81*手順⑤!CX$123</f>
        <v>0</v>
      </c>
      <c r="CY81" s="225">
        <f>投入係数!CY81*手順⑤!CY$123</f>
        <v>0</v>
      </c>
      <c r="CZ81" s="225">
        <f>投入係数!CZ81*手順⑤!CZ$123</f>
        <v>0</v>
      </c>
      <c r="DA81" s="225">
        <f>投入係数!DA81*手順⑤!DA$123</f>
        <v>0</v>
      </c>
      <c r="DB81" s="225">
        <f>投入係数!DB81*手順⑤!DB$123</f>
        <v>0</v>
      </c>
      <c r="DC81" s="225">
        <f>投入係数!DC81*手順⑤!DC$123</f>
        <v>0</v>
      </c>
      <c r="DD81" s="225">
        <f>投入係数!DD81*手順⑤!DD$123</f>
        <v>0</v>
      </c>
      <c r="DE81" s="225">
        <f>投入係数!DE81*手順⑤!DE$123</f>
        <v>0</v>
      </c>
      <c r="DF81" s="225">
        <f>投入係数!DF81*手順⑤!DF$123</f>
        <v>0</v>
      </c>
      <c r="DG81" s="225">
        <f>投入係数!DG81*手順⑤!DG$123</f>
        <v>0</v>
      </c>
      <c r="DH81" s="175">
        <f t="shared" si="2"/>
        <v>0</v>
      </c>
    </row>
    <row r="82" spans="2:112" ht="12" customHeight="1">
      <c r="B82" s="70" t="s">
        <v>555</v>
      </c>
      <c r="C82" s="252" t="s">
        <v>466</v>
      </c>
      <c r="D82" s="225">
        <f>投入係数!D82*手順⑤!D$123</f>
        <v>0</v>
      </c>
      <c r="E82" s="225">
        <f>投入係数!E82*手順⑤!E$123</f>
        <v>0</v>
      </c>
      <c r="F82" s="225">
        <f>投入係数!F82*手順⑤!F$123</f>
        <v>0</v>
      </c>
      <c r="G82" s="225">
        <f>投入係数!G82*手順⑤!G$123</f>
        <v>0</v>
      </c>
      <c r="H82" s="225">
        <f>投入係数!H82*手順⑤!H$123</f>
        <v>0</v>
      </c>
      <c r="I82" s="225">
        <f>投入係数!I82*手順⑤!I$123</f>
        <v>0</v>
      </c>
      <c r="J82" s="225">
        <f>投入係数!J82*手順⑤!J$123</f>
        <v>0</v>
      </c>
      <c r="K82" s="225">
        <f>投入係数!K82*手順⑤!K$123</f>
        <v>0</v>
      </c>
      <c r="L82" s="225">
        <f>投入係数!L82*手順⑤!L$123</f>
        <v>0</v>
      </c>
      <c r="M82" s="225">
        <f>投入係数!M82*手順⑤!M$123</f>
        <v>0</v>
      </c>
      <c r="N82" s="225">
        <f>投入係数!N82*手順⑤!N$123</f>
        <v>0</v>
      </c>
      <c r="O82" s="225">
        <f>投入係数!O82*手順⑤!O$123</f>
        <v>0</v>
      </c>
      <c r="P82" s="225">
        <f>投入係数!P82*手順⑤!P$123</f>
        <v>0</v>
      </c>
      <c r="Q82" s="225">
        <f>投入係数!Q82*手順⑤!Q$123</f>
        <v>0</v>
      </c>
      <c r="R82" s="225">
        <f>投入係数!R82*手順⑤!R$123</f>
        <v>0</v>
      </c>
      <c r="S82" s="225">
        <f>投入係数!S82*手順⑤!S$123</f>
        <v>0</v>
      </c>
      <c r="T82" s="225">
        <f>投入係数!T82*手順⑤!T$123</f>
        <v>0</v>
      </c>
      <c r="U82" s="225">
        <f>投入係数!U82*手順⑤!U$123</f>
        <v>0</v>
      </c>
      <c r="V82" s="225">
        <f>投入係数!V82*手順⑤!V$123</f>
        <v>0</v>
      </c>
      <c r="W82" s="225">
        <f>投入係数!W82*手順⑤!W$123</f>
        <v>0</v>
      </c>
      <c r="X82" s="225">
        <f>投入係数!X82*手順⑤!X$123</f>
        <v>0</v>
      </c>
      <c r="Y82" s="225">
        <f>投入係数!Y82*手順⑤!Y$123</f>
        <v>0</v>
      </c>
      <c r="Z82" s="225">
        <f>投入係数!Z82*手順⑤!Z$123</f>
        <v>0</v>
      </c>
      <c r="AA82" s="225">
        <f>投入係数!AA82*手順⑤!AA$123</f>
        <v>0</v>
      </c>
      <c r="AB82" s="225">
        <f>投入係数!AB82*手順⑤!AB$123</f>
        <v>0</v>
      </c>
      <c r="AC82" s="225">
        <f>投入係数!AC82*手順⑤!AC$123</f>
        <v>0</v>
      </c>
      <c r="AD82" s="225">
        <f>投入係数!AD82*手順⑤!AD$123</f>
        <v>0</v>
      </c>
      <c r="AE82" s="225">
        <f>投入係数!AE82*手順⑤!AE$123</f>
        <v>0</v>
      </c>
      <c r="AF82" s="225">
        <f>投入係数!AF82*手順⑤!AF$123</f>
        <v>0</v>
      </c>
      <c r="AG82" s="225">
        <f>投入係数!AG82*手順⑤!AG$123</f>
        <v>0</v>
      </c>
      <c r="AH82" s="225">
        <f>投入係数!AH82*手順⑤!AH$123</f>
        <v>0</v>
      </c>
      <c r="AI82" s="225">
        <f>投入係数!AI82*手順⑤!AI$123</f>
        <v>0</v>
      </c>
      <c r="AJ82" s="225">
        <f>投入係数!AJ82*手順⑤!AJ$123</f>
        <v>0</v>
      </c>
      <c r="AK82" s="225">
        <f>投入係数!AK82*手順⑤!AK$123</f>
        <v>0</v>
      </c>
      <c r="AL82" s="225">
        <f>投入係数!AL82*手順⑤!AL$123</f>
        <v>0</v>
      </c>
      <c r="AM82" s="225">
        <f>投入係数!AM82*手順⑤!AM$123</f>
        <v>0</v>
      </c>
      <c r="AN82" s="225">
        <f>投入係数!AN82*手順⑤!AN$123</f>
        <v>0</v>
      </c>
      <c r="AO82" s="225">
        <f>投入係数!AO82*手順⑤!AO$123</f>
        <v>0</v>
      </c>
      <c r="AP82" s="225">
        <f>投入係数!AP82*手順⑤!AP$123</f>
        <v>0</v>
      </c>
      <c r="AQ82" s="225">
        <f>投入係数!AQ82*手順⑤!AQ$123</f>
        <v>0</v>
      </c>
      <c r="AR82" s="225">
        <f>投入係数!AR82*手順⑤!AR$123</f>
        <v>0</v>
      </c>
      <c r="AS82" s="225">
        <f>投入係数!AS82*手順⑤!AS$123</f>
        <v>0</v>
      </c>
      <c r="AT82" s="225">
        <f>投入係数!AT82*手順⑤!AT$123</f>
        <v>0</v>
      </c>
      <c r="AU82" s="225">
        <f>投入係数!AU82*手順⑤!AU$123</f>
        <v>0</v>
      </c>
      <c r="AV82" s="225">
        <f>投入係数!AV82*手順⑤!AV$123</f>
        <v>0</v>
      </c>
      <c r="AW82" s="225">
        <f>投入係数!AW82*手順⑤!AW$123</f>
        <v>0</v>
      </c>
      <c r="AX82" s="225">
        <f>投入係数!AX82*手順⑤!AX$123</f>
        <v>0</v>
      </c>
      <c r="AY82" s="225">
        <f>投入係数!AY82*手順⑤!AY$123</f>
        <v>0</v>
      </c>
      <c r="AZ82" s="225">
        <f>投入係数!AZ82*手順⑤!AZ$123</f>
        <v>0</v>
      </c>
      <c r="BA82" s="225">
        <f>投入係数!BA82*手順⑤!BA$123</f>
        <v>0</v>
      </c>
      <c r="BB82" s="225">
        <f>投入係数!BB82*手順⑤!BB$123</f>
        <v>0</v>
      </c>
      <c r="BC82" s="225">
        <f>投入係数!BC82*手順⑤!BC$123</f>
        <v>0</v>
      </c>
      <c r="BD82" s="225">
        <f>投入係数!BD82*手順⑤!BD$123</f>
        <v>0</v>
      </c>
      <c r="BE82" s="225">
        <f>投入係数!BE82*手順⑤!BE$123</f>
        <v>0</v>
      </c>
      <c r="BF82" s="225">
        <f>投入係数!BF82*手順⑤!BF$123</f>
        <v>0</v>
      </c>
      <c r="BG82" s="225">
        <f>投入係数!BG82*手順⑤!BG$123</f>
        <v>0</v>
      </c>
      <c r="BH82" s="225">
        <f>投入係数!BH82*手順⑤!BH$123</f>
        <v>0</v>
      </c>
      <c r="BI82" s="225">
        <f>投入係数!BI82*手順⑤!BI$123</f>
        <v>0</v>
      </c>
      <c r="BJ82" s="225">
        <f>投入係数!BJ82*手順⑤!BJ$123</f>
        <v>0</v>
      </c>
      <c r="BK82" s="225">
        <f>投入係数!BK82*手順⑤!BK$123</f>
        <v>0</v>
      </c>
      <c r="BL82" s="225">
        <f>投入係数!BL82*手順⑤!BL$123</f>
        <v>0</v>
      </c>
      <c r="BM82" s="225">
        <f>投入係数!BM82*手順⑤!BM$123</f>
        <v>0</v>
      </c>
      <c r="BN82" s="225">
        <f>投入係数!BN82*手順⑤!BN$123</f>
        <v>0</v>
      </c>
      <c r="BO82" s="225">
        <f>投入係数!BO82*手順⑤!BO$123</f>
        <v>0</v>
      </c>
      <c r="BP82" s="225">
        <f>投入係数!BP82*手順⑤!BP$123</f>
        <v>0</v>
      </c>
      <c r="BQ82" s="225">
        <f>投入係数!BQ82*手順⑤!BQ$123</f>
        <v>0</v>
      </c>
      <c r="BR82" s="225">
        <f>投入係数!BR82*手順⑤!BR$123</f>
        <v>0</v>
      </c>
      <c r="BS82" s="225">
        <f>投入係数!BS82*手順⑤!BS$123</f>
        <v>0</v>
      </c>
      <c r="BT82" s="225">
        <f>投入係数!BT82*手順⑤!BT$123</f>
        <v>0</v>
      </c>
      <c r="BU82" s="225">
        <f>投入係数!BU82*手順⑤!BU$123</f>
        <v>0</v>
      </c>
      <c r="BV82" s="225">
        <f>投入係数!BV82*手順⑤!BV$123</f>
        <v>0</v>
      </c>
      <c r="BW82" s="225">
        <f>投入係数!BW82*手順⑤!BW$123</f>
        <v>0</v>
      </c>
      <c r="BX82" s="225">
        <f>投入係数!BX82*手順⑤!BX$123</f>
        <v>0</v>
      </c>
      <c r="BY82" s="225">
        <f>投入係数!BY82*手順⑤!BY$123</f>
        <v>0</v>
      </c>
      <c r="BZ82" s="225">
        <f>投入係数!BZ82*手順⑤!BZ$123</f>
        <v>0</v>
      </c>
      <c r="CA82" s="225">
        <f>投入係数!CA82*手順⑤!CA$123</f>
        <v>0</v>
      </c>
      <c r="CB82" s="225">
        <f>投入係数!CB82*手順⑤!CB$123</f>
        <v>0</v>
      </c>
      <c r="CC82" s="225">
        <f>投入係数!CC82*手順⑤!CC$123</f>
        <v>0</v>
      </c>
      <c r="CD82" s="225">
        <f>投入係数!CD82*手順⑤!CD$123</f>
        <v>0</v>
      </c>
      <c r="CE82" s="225">
        <f>投入係数!CE82*手順⑤!CE$123</f>
        <v>0</v>
      </c>
      <c r="CF82" s="225">
        <f>投入係数!CF82*手順⑤!CF$123</f>
        <v>0</v>
      </c>
      <c r="CG82" s="225">
        <f>投入係数!CG82*手順⑤!CG$123</f>
        <v>0</v>
      </c>
      <c r="CH82" s="225">
        <f>投入係数!CH82*手順⑤!CH$123</f>
        <v>0</v>
      </c>
      <c r="CI82" s="225">
        <f>投入係数!CI82*手順⑤!CI$123</f>
        <v>0</v>
      </c>
      <c r="CJ82" s="225">
        <f>投入係数!CJ82*手順⑤!CJ$123</f>
        <v>0</v>
      </c>
      <c r="CK82" s="225">
        <f>投入係数!CK82*手順⑤!CK$123</f>
        <v>0</v>
      </c>
      <c r="CL82" s="225">
        <f>投入係数!CL82*手順⑤!CL$123</f>
        <v>0</v>
      </c>
      <c r="CM82" s="225">
        <f>投入係数!CM82*手順⑤!CM$123</f>
        <v>0</v>
      </c>
      <c r="CN82" s="225">
        <f>投入係数!CN82*手順⑤!CN$123</f>
        <v>0</v>
      </c>
      <c r="CO82" s="225">
        <f>投入係数!CO82*手順⑤!CO$123</f>
        <v>0</v>
      </c>
      <c r="CP82" s="225">
        <f>投入係数!CP82*手順⑤!CP$123</f>
        <v>0</v>
      </c>
      <c r="CQ82" s="225">
        <f>投入係数!CQ82*手順⑤!CQ$123</f>
        <v>0</v>
      </c>
      <c r="CR82" s="225">
        <f>投入係数!CR82*手順⑤!CR$123</f>
        <v>0</v>
      </c>
      <c r="CS82" s="225">
        <f>投入係数!CS82*手順⑤!CS$123</f>
        <v>0</v>
      </c>
      <c r="CT82" s="225">
        <f>投入係数!CT82*手順⑤!CT$123</f>
        <v>0</v>
      </c>
      <c r="CU82" s="225">
        <f>投入係数!CU82*手順⑤!CU$123</f>
        <v>0</v>
      </c>
      <c r="CV82" s="225">
        <f>投入係数!CV82*手順⑤!CV$123</f>
        <v>0</v>
      </c>
      <c r="CW82" s="225">
        <f>投入係数!CW82*手順⑤!CW$123</f>
        <v>0</v>
      </c>
      <c r="CX82" s="225">
        <f>投入係数!CX82*手順⑤!CX$123</f>
        <v>0</v>
      </c>
      <c r="CY82" s="225">
        <f>投入係数!CY82*手順⑤!CY$123</f>
        <v>0</v>
      </c>
      <c r="CZ82" s="225">
        <f>投入係数!CZ82*手順⑤!CZ$123</f>
        <v>0</v>
      </c>
      <c r="DA82" s="225">
        <f>投入係数!DA82*手順⑤!DA$123</f>
        <v>0</v>
      </c>
      <c r="DB82" s="225">
        <f>投入係数!DB82*手順⑤!DB$123</f>
        <v>0</v>
      </c>
      <c r="DC82" s="225">
        <f>投入係数!DC82*手順⑤!DC$123</f>
        <v>0</v>
      </c>
      <c r="DD82" s="225">
        <f>投入係数!DD82*手順⑤!DD$123</f>
        <v>0</v>
      </c>
      <c r="DE82" s="225">
        <f>投入係数!DE82*手順⑤!DE$123</f>
        <v>0</v>
      </c>
      <c r="DF82" s="225">
        <f>投入係数!DF82*手順⑤!DF$123</f>
        <v>0</v>
      </c>
      <c r="DG82" s="225">
        <f>投入係数!DG82*手順⑤!DG$123</f>
        <v>0</v>
      </c>
      <c r="DH82" s="175">
        <f t="shared" si="2"/>
        <v>0</v>
      </c>
    </row>
    <row r="83" spans="2:112" ht="12" customHeight="1">
      <c r="B83" s="70" t="s">
        <v>556</v>
      </c>
      <c r="C83" s="252" t="s">
        <v>467</v>
      </c>
      <c r="D83" s="225">
        <f>投入係数!D83*手順⑤!D$123</f>
        <v>0</v>
      </c>
      <c r="E83" s="225">
        <f>投入係数!E83*手順⑤!E$123</f>
        <v>0</v>
      </c>
      <c r="F83" s="225">
        <f>投入係数!F83*手順⑤!F$123</f>
        <v>0</v>
      </c>
      <c r="G83" s="225">
        <f>投入係数!G83*手順⑤!G$123</f>
        <v>0</v>
      </c>
      <c r="H83" s="225">
        <f>投入係数!H83*手順⑤!H$123</f>
        <v>0</v>
      </c>
      <c r="I83" s="225">
        <f>投入係数!I83*手順⑤!I$123</f>
        <v>0</v>
      </c>
      <c r="J83" s="225">
        <f>投入係数!J83*手順⑤!J$123</f>
        <v>0</v>
      </c>
      <c r="K83" s="225">
        <f>投入係数!K83*手順⑤!K$123</f>
        <v>0</v>
      </c>
      <c r="L83" s="225">
        <f>投入係数!L83*手順⑤!L$123</f>
        <v>0</v>
      </c>
      <c r="M83" s="225">
        <f>投入係数!M83*手順⑤!M$123</f>
        <v>0</v>
      </c>
      <c r="N83" s="225">
        <f>投入係数!N83*手順⑤!N$123</f>
        <v>0</v>
      </c>
      <c r="O83" s="225">
        <f>投入係数!O83*手順⑤!O$123</f>
        <v>0</v>
      </c>
      <c r="P83" s="225">
        <f>投入係数!P83*手順⑤!P$123</f>
        <v>0</v>
      </c>
      <c r="Q83" s="225">
        <f>投入係数!Q83*手順⑤!Q$123</f>
        <v>0</v>
      </c>
      <c r="R83" s="225">
        <f>投入係数!R83*手順⑤!R$123</f>
        <v>0</v>
      </c>
      <c r="S83" s="225">
        <f>投入係数!S83*手順⑤!S$123</f>
        <v>0</v>
      </c>
      <c r="T83" s="225">
        <f>投入係数!T83*手順⑤!T$123</f>
        <v>0</v>
      </c>
      <c r="U83" s="225">
        <f>投入係数!U83*手順⑤!U$123</f>
        <v>0</v>
      </c>
      <c r="V83" s="225">
        <f>投入係数!V83*手順⑤!V$123</f>
        <v>0</v>
      </c>
      <c r="W83" s="225">
        <f>投入係数!W83*手順⑤!W$123</f>
        <v>0</v>
      </c>
      <c r="X83" s="225">
        <f>投入係数!X83*手順⑤!X$123</f>
        <v>0</v>
      </c>
      <c r="Y83" s="225">
        <f>投入係数!Y83*手順⑤!Y$123</f>
        <v>0</v>
      </c>
      <c r="Z83" s="225">
        <f>投入係数!Z83*手順⑤!Z$123</f>
        <v>0</v>
      </c>
      <c r="AA83" s="225">
        <f>投入係数!AA83*手順⑤!AA$123</f>
        <v>0</v>
      </c>
      <c r="AB83" s="225">
        <f>投入係数!AB83*手順⑤!AB$123</f>
        <v>0</v>
      </c>
      <c r="AC83" s="225">
        <f>投入係数!AC83*手順⑤!AC$123</f>
        <v>0</v>
      </c>
      <c r="AD83" s="225">
        <f>投入係数!AD83*手順⑤!AD$123</f>
        <v>0</v>
      </c>
      <c r="AE83" s="225">
        <f>投入係数!AE83*手順⑤!AE$123</f>
        <v>0</v>
      </c>
      <c r="AF83" s="225">
        <f>投入係数!AF83*手順⑤!AF$123</f>
        <v>0</v>
      </c>
      <c r="AG83" s="225">
        <f>投入係数!AG83*手順⑤!AG$123</f>
        <v>0</v>
      </c>
      <c r="AH83" s="225">
        <f>投入係数!AH83*手順⑤!AH$123</f>
        <v>0</v>
      </c>
      <c r="AI83" s="225">
        <f>投入係数!AI83*手順⑤!AI$123</f>
        <v>0</v>
      </c>
      <c r="AJ83" s="225">
        <f>投入係数!AJ83*手順⑤!AJ$123</f>
        <v>0</v>
      </c>
      <c r="AK83" s="225">
        <f>投入係数!AK83*手順⑤!AK$123</f>
        <v>0</v>
      </c>
      <c r="AL83" s="225">
        <f>投入係数!AL83*手順⑤!AL$123</f>
        <v>0</v>
      </c>
      <c r="AM83" s="225">
        <f>投入係数!AM83*手順⑤!AM$123</f>
        <v>0</v>
      </c>
      <c r="AN83" s="225">
        <f>投入係数!AN83*手順⑤!AN$123</f>
        <v>0</v>
      </c>
      <c r="AO83" s="225">
        <f>投入係数!AO83*手順⑤!AO$123</f>
        <v>0</v>
      </c>
      <c r="AP83" s="225">
        <f>投入係数!AP83*手順⑤!AP$123</f>
        <v>0</v>
      </c>
      <c r="AQ83" s="225">
        <f>投入係数!AQ83*手順⑤!AQ$123</f>
        <v>0</v>
      </c>
      <c r="AR83" s="225">
        <f>投入係数!AR83*手順⑤!AR$123</f>
        <v>0</v>
      </c>
      <c r="AS83" s="225">
        <f>投入係数!AS83*手順⑤!AS$123</f>
        <v>0</v>
      </c>
      <c r="AT83" s="225">
        <f>投入係数!AT83*手順⑤!AT$123</f>
        <v>0</v>
      </c>
      <c r="AU83" s="225">
        <f>投入係数!AU83*手順⑤!AU$123</f>
        <v>0</v>
      </c>
      <c r="AV83" s="225">
        <f>投入係数!AV83*手順⑤!AV$123</f>
        <v>0</v>
      </c>
      <c r="AW83" s="225">
        <f>投入係数!AW83*手順⑤!AW$123</f>
        <v>0</v>
      </c>
      <c r="AX83" s="225">
        <f>投入係数!AX83*手順⑤!AX$123</f>
        <v>0</v>
      </c>
      <c r="AY83" s="225">
        <f>投入係数!AY83*手順⑤!AY$123</f>
        <v>0</v>
      </c>
      <c r="AZ83" s="225">
        <f>投入係数!AZ83*手順⑤!AZ$123</f>
        <v>0</v>
      </c>
      <c r="BA83" s="225">
        <f>投入係数!BA83*手順⑤!BA$123</f>
        <v>0</v>
      </c>
      <c r="BB83" s="225">
        <f>投入係数!BB83*手順⑤!BB$123</f>
        <v>0</v>
      </c>
      <c r="BC83" s="225">
        <f>投入係数!BC83*手順⑤!BC$123</f>
        <v>0</v>
      </c>
      <c r="BD83" s="225">
        <f>投入係数!BD83*手順⑤!BD$123</f>
        <v>0</v>
      </c>
      <c r="BE83" s="225">
        <f>投入係数!BE83*手順⑤!BE$123</f>
        <v>0</v>
      </c>
      <c r="BF83" s="225">
        <f>投入係数!BF83*手順⑤!BF$123</f>
        <v>0</v>
      </c>
      <c r="BG83" s="225">
        <f>投入係数!BG83*手順⑤!BG$123</f>
        <v>0</v>
      </c>
      <c r="BH83" s="225">
        <f>投入係数!BH83*手順⑤!BH$123</f>
        <v>0</v>
      </c>
      <c r="BI83" s="225">
        <f>投入係数!BI83*手順⑤!BI$123</f>
        <v>0</v>
      </c>
      <c r="BJ83" s="225">
        <f>投入係数!BJ83*手順⑤!BJ$123</f>
        <v>0</v>
      </c>
      <c r="BK83" s="225">
        <f>投入係数!BK83*手順⑤!BK$123</f>
        <v>0</v>
      </c>
      <c r="BL83" s="225">
        <f>投入係数!BL83*手順⑤!BL$123</f>
        <v>0</v>
      </c>
      <c r="BM83" s="225">
        <f>投入係数!BM83*手順⑤!BM$123</f>
        <v>0</v>
      </c>
      <c r="BN83" s="225">
        <f>投入係数!BN83*手順⑤!BN$123</f>
        <v>0</v>
      </c>
      <c r="BO83" s="225">
        <f>投入係数!BO83*手順⑤!BO$123</f>
        <v>0</v>
      </c>
      <c r="BP83" s="225">
        <f>投入係数!BP83*手順⑤!BP$123</f>
        <v>0</v>
      </c>
      <c r="BQ83" s="225">
        <f>投入係数!BQ83*手順⑤!BQ$123</f>
        <v>0</v>
      </c>
      <c r="BR83" s="225">
        <f>投入係数!BR83*手順⑤!BR$123</f>
        <v>0</v>
      </c>
      <c r="BS83" s="225">
        <f>投入係数!BS83*手順⑤!BS$123</f>
        <v>0</v>
      </c>
      <c r="BT83" s="225">
        <f>投入係数!BT83*手順⑤!BT$123</f>
        <v>0</v>
      </c>
      <c r="BU83" s="225">
        <f>投入係数!BU83*手順⑤!BU$123</f>
        <v>0</v>
      </c>
      <c r="BV83" s="225">
        <f>投入係数!BV83*手順⑤!BV$123</f>
        <v>0</v>
      </c>
      <c r="BW83" s="225">
        <f>投入係数!BW83*手順⑤!BW$123</f>
        <v>0</v>
      </c>
      <c r="BX83" s="225">
        <f>投入係数!BX83*手順⑤!BX$123</f>
        <v>0</v>
      </c>
      <c r="BY83" s="225">
        <f>投入係数!BY83*手順⑤!BY$123</f>
        <v>0</v>
      </c>
      <c r="BZ83" s="225">
        <f>投入係数!BZ83*手順⑤!BZ$123</f>
        <v>0</v>
      </c>
      <c r="CA83" s="225">
        <f>投入係数!CA83*手順⑤!CA$123</f>
        <v>0</v>
      </c>
      <c r="CB83" s="225">
        <f>投入係数!CB83*手順⑤!CB$123</f>
        <v>0</v>
      </c>
      <c r="CC83" s="225">
        <f>投入係数!CC83*手順⑤!CC$123</f>
        <v>0</v>
      </c>
      <c r="CD83" s="225">
        <f>投入係数!CD83*手順⑤!CD$123</f>
        <v>0</v>
      </c>
      <c r="CE83" s="225">
        <f>投入係数!CE83*手順⑤!CE$123</f>
        <v>0</v>
      </c>
      <c r="CF83" s="225">
        <f>投入係数!CF83*手順⑤!CF$123</f>
        <v>0</v>
      </c>
      <c r="CG83" s="225">
        <f>投入係数!CG83*手順⑤!CG$123</f>
        <v>0</v>
      </c>
      <c r="CH83" s="225">
        <f>投入係数!CH83*手順⑤!CH$123</f>
        <v>0</v>
      </c>
      <c r="CI83" s="225">
        <f>投入係数!CI83*手順⑤!CI$123</f>
        <v>0</v>
      </c>
      <c r="CJ83" s="225">
        <f>投入係数!CJ83*手順⑤!CJ$123</f>
        <v>0</v>
      </c>
      <c r="CK83" s="225">
        <f>投入係数!CK83*手順⑤!CK$123</f>
        <v>0</v>
      </c>
      <c r="CL83" s="225">
        <f>投入係数!CL83*手順⑤!CL$123</f>
        <v>0</v>
      </c>
      <c r="CM83" s="225">
        <f>投入係数!CM83*手順⑤!CM$123</f>
        <v>0</v>
      </c>
      <c r="CN83" s="225">
        <f>投入係数!CN83*手順⑤!CN$123</f>
        <v>0</v>
      </c>
      <c r="CO83" s="225">
        <f>投入係数!CO83*手順⑤!CO$123</f>
        <v>0</v>
      </c>
      <c r="CP83" s="225">
        <f>投入係数!CP83*手順⑤!CP$123</f>
        <v>0</v>
      </c>
      <c r="CQ83" s="225">
        <f>投入係数!CQ83*手順⑤!CQ$123</f>
        <v>0</v>
      </c>
      <c r="CR83" s="225">
        <f>投入係数!CR83*手順⑤!CR$123</f>
        <v>0</v>
      </c>
      <c r="CS83" s="225">
        <f>投入係数!CS83*手順⑤!CS$123</f>
        <v>0</v>
      </c>
      <c r="CT83" s="225">
        <f>投入係数!CT83*手順⑤!CT$123</f>
        <v>0</v>
      </c>
      <c r="CU83" s="225">
        <f>投入係数!CU83*手順⑤!CU$123</f>
        <v>0</v>
      </c>
      <c r="CV83" s="225">
        <f>投入係数!CV83*手順⑤!CV$123</f>
        <v>0</v>
      </c>
      <c r="CW83" s="225">
        <f>投入係数!CW83*手順⑤!CW$123</f>
        <v>0</v>
      </c>
      <c r="CX83" s="225">
        <f>投入係数!CX83*手順⑤!CX$123</f>
        <v>0</v>
      </c>
      <c r="CY83" s="225">
        <f>投入係数!CY83*手順⑤!CY$123</f>
        <v>0</v>
      </c>
      <c r="CZ83" s="225">
        <f>投入係数!CZ83*手順⑤!CZ$123</f>
        <v>0</v>
      </c>
      <c r="DA83" s="225">
        <f>投入係数!DA83*手順⑤!DA$123</f>
        <v>0</v>
      </c>
      <c r="DB83" s="225">
        <f>投入係数!DB83*手順⑤!DB$123</f>
        <v>0</v>
      </c>
      <c r="DC83" s="225">
        <f>投入係数!DC83*手順⑤!DC$123</f>
        <v>0</v>
      </c>
      <c r="DD83" s="225">
        <f>投入係数!DD83*手順⑤!DD$123</f>
        <v>0</v>
      </c>
      <c r="DE83" s="225">
        <f>投入係数!DE83*手順⑤!DE$123</f>
        <v>0</v>
      </c>
      <c r="DF83" s="225">
        <f>投入係数!DF83*手順⑤!DF$123</f>
        <v>0</v>
      </c>
      <c r="DG83" s="225">
        <f>投入係数!DG83*手順⑤!DG$123</f>
        <v>0</v>
      </c>
      <c r="DH83" s="175">
        <f t="shared" si="2"/>
        <v>0</v>
      </c>
    </row>
    <row r="84" spans="2:112" ht="12" customHeight="1">
      <c r="B84" s="70" t="s">
        <v>557</v>
      </c>
      <c r="C84" s="252" t="s">
        <v>468</v>
      </c>
      <c r="D84" s="225">
        <f>投入係数!D84*手順⑤!D$123</f>
        <v>0</v>
      </c>
      <c r="E84" s="225">
        <f>投入係数!E84*手順⑤!E$123</f>
        <v>0</v>
      </c>
      <c r="F84" s="225">
        <f>投入係数!F84*手順⑤!F$123</f>
        <v>0</v>
      </c>
      <c r="G84" s="225">
        <f>投入係数!G84*手順⑤!G$123</f>
        <v>0</v>
      </c>
      <c r="H84" s="225">
        <f>投入係数!H84*手順⑤!H$123</f>
        <v>0</v>
      </c>
      <c r="I84" s="225">
        <f>投入係数!I84*手順⑤!I$123</f>
        <v>0</v>
      </c>
      <c r="J84" s="225">
        <f>投入係数!J84*手順⑤!J$123</f>
        <v>0</v>
      </c>
      <c r="K84" s="225">
        <f>投入係数!K84*手順⑤!K$123</f>
        <v>0</v>
      </c>
      <c r="L84" s="225">
        <f>投入係数!L84*手順⑤!L$123</f>
        <v>0</v>
      </c>
      <c r="M84" s="225">
        <f>投入係数!M84*手順⑤!M$123</f>
        <v>0</v>
      </c>
      <c r="N84" s="225">
        <f>投入係数!N84*手順⑤!N$123</f>
        <v>0</v>
      </c>
      <c r="O84" s="225">
        <f>投入係数!O84*手順⑤!O$123</f>
        <v>0</v>
      </c>
      <c r="P84" s="225">
        <f>投入係数!P84*手順⑤!P$123</f>
        <v>0</v>
      </c>
      <c r="Q84" s="225">
        <f>投入係数!Q84*手順⑤!Q$123</f>
        <v>0</v>
      </c>
      <c r="R84" s="225">
        <f>投入係数!R84*手順⑤!R$123</f>
        <v>0</v>
      </c>
      <c r="S84" s="225">
        <f>投入係数!S84*手順⑤!S$123</f>
        <v>0</v>
      </c>
      <c r="T84" s="225">
        <f>投入係数!T84*手順⑤!T$123</f>
        <v>0</v>
      </c>
      <c r="U84" s="225">
        <f>投入係数!U84*手順⑤!U$123</f>
        <v>0</v>
      </c>
      <c r="V84" s="225">
        <f>投入係数!V84*手順⑤!V$123</f>
        <v>0</v>
      </c>
      <c r="W84" s="225">
        <f>投入係数!W84*手順⑤!W$123</f>
        <v>0</v>
      </c>
      <c r="X84" s="225">
        <f>投入係数!X84*手順⑤!X$123</f>
        <v>0</v>
      </c>
      <c r="Y84" s="225">
        <f>投入係数!Y84*手順⑤!Y$123</f>
        <v>0</v>
      </c>
      <c r="Z84" s="225">
        <f>投入係数!Z84*手順⑤!Z$123</f>
        <v>0</v>
      </c>
      <c r="AA84" s="225">
        <f>投入係数!AA84*手順⑤!AA$123</f>
        <v>0</v>
      </c>
      <c r="AB84" s="225">
        <f>投入係数!AB84*手順⑤!AB$123</f>
        <v>0</v>
      </c>
      <c r="AC84" s="225">
        <f>投入係数!AC84*手順⑤!AC$123</f>
        <v>0</v>
      </c>
      <c r="AD84" s="225">
        <f>投入係数!AD84*手順⑤!AD$123</f>
        <v>0</v>
      </c>
      <c r="AE84" s="225">
        <f>投入係数!AE84*手順⑤!AE$123</f>
        <v>0</v>
      </c>
      <c r="AF84" s="225">
        <f>投入係数!AF84*手順⑤!AF$123</f>
        <v>0</v>
      </c>
      <c r="AG84" s="225">
        <f>投入係数!AG84*手順⑤!AG$123</f>
        <v>0</v>
      </c>
      <c r="AH84" s="225">
        <f>投入係数!AH84*手順⑤!AH$123</f>
        <v>0</v>
      </c>
      <c r="AI84" s="225">
        <f>投入係数!AI84*手順⑤!AI$123</f>
        <v>0</v>
      </c>
      <c r="AJ84" s="225">
        <f>投入係数!AJ84*手順⑤!AJ$123</f>
        <v>0</v>
      </c>
      <c r="AK84" s="225">
        <f>投入係数!AK84*手順⑤!AK$123</f>
        <v>0</v>
      </c>
      <c r="AL84" s="225">
        <f>投入係数!AL84*手順⑤!AL$123</f>
        <v>0</v>
      </c>
      <c r="AM84" s="225">
        <f>投入係数!AM84*手順⑤!AM$123</f>
        <v>0</v>
      </c>
      <c r="AN84" s="225">
        <f>投入係数!AN84*手順⑤!AN$123</f>
        <v>0</v>
      </c>
      <c r="AO84" s="225">
        <f>投入係数!AO84*手順⑤!AO$123</f>
        <v>0</v>
      </c>
      <c r="AP84" s="225">
        <f>投入係数!AP84*手順⑤!AP$123</f>
        <v>0</v>
      </c>
      <c r="AQ84" s="225">
        <f>投入係数!AQ84*手順⑤!AQ$123</f>
        <v>0</v>
      </c>
      <c r="AR84" s="225">
        <f>投入係数!AR84*手順⑤!AR$123</f>
        <v>0</v>
      </c>
      <c r="AS84" s="225">
        <f>投入係数!AS84*手順⑤!AS$123</f>
        <v>0</v>
      </c>
      <c r="AT84" s="225">
        <f>投入係数!AT84*手順⑤!AT$123</f>
        <v>0</v>
      </c>
      <c r="AU84" s="225">
        <f>投入係数!AU84*手順⑤!AU$123</f>
        <v>0</v>
      </c>
      <c r="AV84" s="225">
        <f>投入係数!AV84*手順⑤!AV$123</f>
        <v>0</v>
      </c>
      <c r="AW84" s="225">
        <f>投入係数!AW84*手順⑤!AW$123</f>
        <v>0</v>
      </c>
      <c r="AX84" s="225">
        <f>投入係数!AX84*手順⑤!AX$123</f>
        <v>0</v>
      </c>
      <c r="AY84" s="225">
        <f>投入係数!AY84*手順⑤!AY$123</f>
        <v>0</v>
      </c>
      <c r="AZ84" s="225">
        <f>投入係数!AZ84*手順⑤!AZ$123</f>
        <v>0</v>
      </c>
      <c r="BA84" s="225">
        <f>投入係数!BA84*手順⑤!BA$123</f>
        <v>0</v>
      </c>
      <c r="BB84" s="225">
        <f>投入係数!BB84*手順⑤!BB$123</f>
        <v>0</v>
      </c>
      <c r="BC84" s="225">
        <f>投入係数!BC84*手順⑤!BC$123</f>
        <v>0</v>
      </c>
      <c r="BD84" s="225">
        <f>投入係数!BD84*手順⑤!BD$123</f>
        <v>0</v>
      </c>
      <c r="BE84" s="225">
        <f>投入係数!BE84*手順⑤!BE$123</f>
        <v>0</v>
      </c>
      <c r="BF84" s="225">
        <f>投入係数!BF84*手順⑤!BF$123</f>
        <v>0</v>
      </c>
      <c r="BG84" s="225">
        <f>投入係数!BG84*手順⑤!BG$123</f>
        <v>0</v>
      </c>
      <c r="BH84" s="225">
        <f>投入係数!BH84*手順⑤!BH$123</f>
        <v>0</v>
      </c>
      <c r="BI84" s="225">
        <f>投入係数!BI84*手順⑤!BI$123</f>
        <v>0</v>
      </c>
      <c r="BJ84" s="225">
        <f>投入係数!BJ84*手順⑤!BJ$123</f>
        <v>0</v>
      </c>
      <c r="BK84" s="225">
        <f>投入係数!BK84*手順⑤!BK$123</f>
        <v>0</v>
      </c>
      <c r="BL84" s="225">
        <f>投入係数!BL84*手順⑤!BL$123</f>
        <v>0</v>
      </c>
      <c r="BM84" s="225">
        <f>投入係数!BM84*手順⑤!BM$123</f>
        <v>0</v>
      </c>
      <c r="BN84" s="225">
        <f>投入係数!BN84*手順⑤!BN$123</f>
        <v>0</v>
      </c>
      <c r="BO84" s="225">
        <f>投入係数!BO84*手順⑤!BO$123</f>
        <v>0</v>
      </c>
      <c r="BP84" s="225">
        <f>投入係数!BP84*手順⑤!BP$123</f>
        <v>0</v>
      </c>
      <c r="BQ84" s="225">
        <f>投入係数!BQ84*手順⑤!BQ$123</f>
        <v>0</v>
      </c>
      <c r="BR84" s="225">
        <f>投入係数!BR84*手順⑤!BR$123</f>
        <v>0</v>
      </c>
      <c r="BS84" s="225">
        <f>投入係数!BS84*手順⑤!BS$123</f>
        <v>0</v>
      </c>
      <c r="BT84" s="225">
        <f>投入係数!BT84*手順⑤!BT$123</f>
        <v>0</v>
      </c>
      <c r="BU84" s="225">
        <f>投入係数!BU84*手順⑤!BU$123</f>
        <v>0</v>
      </c>
      <c r="BV84" s="225">
        <f>投入係数!BV84*手順⑤!BV$123</f>
        <v>0</v>
      </c>
      <c r="BW84" s="225">
        <f>投入係数!BW84*手順⑤!BW$123</f>
        <v>0</v>
      </c>
      <c r="BX84" s="225">
        <f>投入係数!BX84*手順⑤!BX$123</f>
        <v>0</v>
      </c>
      <c r="BY84" s="225">
        <f>投入係数!BY84*手順⑤!BY$123</f>
        <v>0</v>
      </c>
      <c r="BZ84" s="225">
        <f>投入係数!BZ84*手順⑤!BZ$123</f>
        <v>0</v>
      </c>
      <c r="CA84" s="225">
        <f>投入係数!CA84*手順⑤!CA$123</f>
        <v>0</v>
      </c>
      <c r="CB84" s="225">
        <f>投入係数!CB84*手順⑤!CB$123</f>
        <v>0</v>
      </c>
      <c r="CC84" s="225">
        <f>投入係数!CC84*手順⑤!CC$123</f>
        <v>0</v>
      </c>
      <c r="CD84" s="225">
        <f>投入係数!CD84*手順⑤!CD$123</f>
        <v>0</v>
      </c>
      <c r="CE84" s="225">
        <f>投入係数!CE84*手順⑤!CE$123</f>
        <v>0</v>
      </c>
      <c r="CF84" s="225">
        <f>投入係数!CF84*手順⑤!CF$123</f>
        <v>0</v>
      </c>
      <c r="CG84" s="225">
        <f>投入係数!CG84*手順⑤!CG$123</f>
        <v>0</v>
      </c>
      <c r="CH84" s="225">
        <f>投入係数!CH84*手順⑤!CH$123</f>
        <v>0</v>
      </c>
      <c r="CI84" s="225">
        <f>投入係数!CI84*手順⑤!CI$123</f>
        <v>0</v>
      </c>
      <c r="CJ84" s="225">
        <f>投入係数!CJ84*手順⑤!CJ$123</f>
        <v>0</v>
      </c>
      <c r="CK84" s="225">
        <f>投入係数!CK84*手順⑤!CK$123</f>
        <v>0</v>
      </c>
      <c r="CL84" s="225">
        <f>投入係数!CL84*手順⑤!CL$123</f>
        <v>0</v>
      </c>
      <c r="CM84" s="225">
        <f>投入係数!CM84*手順⑤!CM$123</f>
        <v>0</v>
      </c>
      <c r="CN84" s="225">
        <f>投入係数!CN84*手順⑤!CN$123</f>
        <v>0</v>
      </c>
      <c r="CO84" s="225">
        <f>投入係数!CO84*手順⑤!CO$123</f>
        <v>0</v>
      </c>
      <c r="CP84" s="225">
        <f>投入係数!CP84*手順⑤!CP$123</f>
        <v>0</v>
      </c>
      <c r="CQ84" s="225">
        <f>投入係数!CQ84*手順⑤!CQ$123</f>
        <v>0</v>
      </c>
      <c r="CR84" s="225">
        <f>投入係数!CR84*手順⑤!CR$123</f>
        <v>0</v>
      </c>
      <c r="CS84" s="225">
        <f>投入係数!CS84*手順⑤!CS$123</f>
        <v>0</v>
      </c>
      <c r="CT84" s="225">
        <f>投入係数!CT84*手順⑤!CT$123</f>
        <v>0</v>
      </c>
      <c r="CU84" s="225">
        <f>投入係数!CU84*手順⑤!CU$123</f>
        <v>0</v>
      </c>
      <c r="CV84" s="225">
        <f>投入係数!CV84*手順⑤!CV$123</f>
        <v>0</v>
      </c>
      <c r="CW84" s="225">
        <f>投入係数!CW84*手順⑤!CW$123</f>
        <v>0</v>
      </c>
      <c r="CX84" s="225">
        <f>投入係数!CX84*手順⑤!CX$123</f>
        <v>0</v>
      </c>
      <c r="CY84" s="225">
        <f>投入係数!CY84*手順⑤!CY$123</f>
        <v>0</v>
      </c>
      <c r="CZ84" s="225">
        <f>投入係数!CZ84*手順⑤!CZ$123</f>
        <v>0</v>
      </c>
      <c r="DA84" s="225">
        <f>投入係数!DA84*手順⑤!DA$123</f>
        <v>0</v>
      </c>
      <c r="DB84" s="225">
        <f>投入係数!DB84*手順⑤!DB$123</f>
        <v>0</v>
      </c>
      <c r="DC84" s="225">
        <f>投入係数!DC84*手順⑤!DC$123</f>
        <v>0</v>
      </c>
      <c r="DD84" s="225">
        <f>投入係数!DD84*手順⑤!DD$123</f>
        <v>0</v>
      </c>
      <c r="DE84" s="225">
        <f>投入係数!DE84*手順⑤!DE$123</f>
        <v>0</v>
      </c>
      <c r="DF84" s="225">
        <f>投入係数!DF84*手順⑤!DF$123</f>
        <v>0</v>
      </c>
      <c r="DG84" s="225">
        <f>投入係数!DG84*手順⑤!DG$123</f>
        <v>0</v>
      </c>
      <c r="DH84" s="175">
        <f t="shared" si="2"/>
        <v>0</v>
      </c>
    </row>
    <row r="85" spans="2:112" ht="12" customHeight="1">
      <c r="B85" s="70" t="s">
        <v>558</v>
      </c>
      <c r="C85" s="252" t="s">
        <v>656</v>
      </c>
      <c r="D85" s="225">
        <f>投入係数!D85*手順⑤!D$123</f>
        <v>0</v>
      </c>
      <c r="E85" s="225">
        <f>投入係数!E85*手順⑤!E$123</f>
        <v>0</v>
      </c>
      <c r="F85" s="225">
        <f>投入係数!F85*手順⑤!F$123</f>
        <v>0</v>
      </c>
      <c r="G85" s="225">
        <f>投入係数!G85*手順⑤!G$123</f>
        <v>0</v>
      </c>
      <c r="H85" s="225">
        <f>投入係数!H85*手順⑤!H$123</f>
        <v>0</v>
      </c>
      <c r="I85" s="225">
        <f>投入係数!I85*手順⑤!I$123</f>
        <v>0</v>
      </c>
      <c r="J85" s="225">
        <f>投入係数!J85*手順⑤!J$123</f>
        <v>0</v>
      </c>
      <c r="K85" s="225">
        <f>投入係数!K85*手順⑤!K$123</f>
        <v>0</v>
      </c>
      <c r="L85" s="225">
        <f>投入係数!L85*手順⑤!L$123</f>
        <v>0</v>
      </c>
      <c r="M85" s="225">
        <f>投入係数!M85*手順⑤!M$123</f>
        <v>0</v>
      </c>
      <c r="N85" s="225">
        <f>投入係数!N85*手順⑤!N$123</f>
        <v>0</v>
      </c>
      <c r="O85" s="225">
        <f>投入係数!O85*手順⑤!O$123</f>
        <v>0</v>
      </c>
      <c r="P85" s="225">
        <f>投入係数!P85*手順⑤!P$123</f>
        <v>0</v>
      </c>
      <c r="Q85" s="225">
        <f>投入係数!Q85*手順⑤!Q$123</f>
        <v>0</v>
      </c>
      <c r="R85" s="225">
        <f>投入係数!R85*手順⑤!R$123</f>
        <v>0</v>
      </c>
      <c r="S85" s="225">
        <f>投入係数!S85*手順⑤!S$123</f>
        <v>0</v>
      </c>
      <c r="T85" s="225">
        <f>投入係数!T85*手順⑤!T$123</f>
        <v>0</v>
      </c>
      <c r="U85" s="225">
        <f>投入係数!U85*手順⑤!U$123</f>
        <v>0</v>
      </c>
      <c r="V85" s="225">
        <f>投入係数!V85*手順⑤!V$123</f>
        <v>0</v>
      </c>
      <c r="W85" s="225">
        <f>投入係数!W85*手順⑤!W$123</f>
        <v>0</v>
      </c>
      <c r="X85" s="225">
        <f>投入係数!X85*手順⑤!X$123</f>
        <v>0</v>
      </c>
      <c r="Y85" s="225">
        <f>投入係数!Y85*手順⑤!Y$123</f>
        <v>0</v>
      </c>
      <c r="Z85" s="225">
        <f>投入係数!Z85*手順⑤!Z$123</f>
        <v>0</v>
      </c>
      <c r="AA85" s="225">
        <f>投入係数!AA85*手順⑤!AA$123</f>
        <v>0</v>
      </c>
      <c r="AB85" s="225">
        <f>投入係数!AB85*手順⑤!AB$123</f>
        <v>0</v>
      </c>
      <c r="AC85" s="225">
        <f>投入係数!AC85*手順⑤!AC$123</f>
        <v>0</v>
      </c>
      <c r="AD85" s="225">
        <f>投入係数!AD85*手順⑤!AD$123</f>
        <v>0</v>
      </c>
      <c r="AE85" s="225">
        <f>投入係数!AE85*手順⑤!AE$123</f>
        <v>0</v>
      </c>
      <c r="AF85" s="225">
        <f>投入係数!AF85*手順⑤!AF$123</f>
        <v>0</v>
      </c>
      <c r="AG85" s="225">
        <f>投入係数!AG85*手順⑤!AG$123</f>
        <v>0</v>
      </c>
      <c r="AH85" s="225">
        <f>投入係数!AH85*手順⑤!AH$123</f>
        <v>0</v>
      </c>
      <c r="AI85" s="225">
        <f>投入係数!AI85*手順⑤!AI$123</f>
        <v>0</v>
      </c>
      <c r="AJ85" s="225">
        <f>投入係数!AJ85*手順⑤!AJ$123</f>
        <v>0</v>
      </c>
      <c r="AK85" s="225">
        <f>投入係数!AK85*手順⑤!AK$123</f>
        <v>0</v>
      </c>
      <c r="AL85" s="225">
        <f>投入係数!AL85*手順⑤!AL$123</f>
        <v>0</v>
      </c>
      <c r="AM85" s="225">
        <f>投入係数!AM85*手順⑤!AM$123</f>
        <v>0</v>
      </c>
      <c r="AN85" s="225">
        <f>投入係数!AN85*手順⑤!AN$123</f>
        <v>0</v>
      </c>
      <c r="AO85" s="225">
        <f>投入係数!AO85*手順⑤!AO$123</f>
        <v>0</v>
      </c>
      <c r="AP85" s="225">
        <f>投入係数!AP85*手順⑤!AP$123</f>
        <v>0</v>
      </c>
      <c r="AQ85" s="225">
        <f>投入係数!AQ85*手順⑤!AQ$123</f>
        <v>0</v>
      </c>
      <c r="AR85" s="225">
        <f>投入係数!AR85*手順⑤!AR$123</f>
        <v>0</v>
      </c>
      <c r="AS85" s="225">
        <f>投入係数!AS85*手順⑤!AS$123</f>
        <v>0</v>
      </c>
      <c r="AT85" s="225">
        <f>投入係数!AT85*手順⑤!AT$123</f>
        <v>0</v>
      </c>
      <c r="AU85" s="225">
        <f>投入係数!AU85*手順⑤!AU$123</f>
        <v>0</v>
      </c>
      <c r="AV85" s="225">
        <f>投入係数!AV85*手順⑤!AV$123</f>
        <v>0</v>
      </c>
      <c r="AW85" s="225">
        <f>投入係数!AW85*手順⑤!AW$123</f>
        <v>0</v>
      </c>
      <c r="AX85" s="225">
        <f>投入係数!AX85*手順⑤!AX$123</f>
        <v>0</v>
      </c>
      <c r="AY85" s="225">
        <f>投入係数!AY85*手順⑤!AY$123</f>
        <v>0</v>
      </c>
      <c r="AZ85" s="225">
        <f>投入係数!AZ85*手順⑤!AZ$123</f>
        <v>0</v>
      </c>
      <c r="BA85" s="225">
        <f>投入係数!BA85*手順⑤!BA$123</f>
        <v>0</v>
      </c>
      <c r="BB85" s="225">
        <f>投入係数!BB85*手順⑤!BB$123</f>
        <v>0</v>
      </c>
      <c r="BC85" s="225">
        <f>投入係数!BC85*手順⑤!BC$123</f>
        <v>0</v>
      </c>
      <c r="BD85" s="225">
        <f>投入係数!BD85*手順⑤!BD$123</f>
        <v>0</v>
      </c>
      <c r="BE85" s="225">
        <f>投入係数!BE85*手順⑤!BE$123</f>
        <v>0</v>
      </c>
      <c r="BF85" s="225">
        <f>投入係数!BF85*手順⑤!BF$123</f>
        <v>0</v>
      </c>
      <c r="BG85" s="225">
        <f>投入係数!BG85*手順⑤!BG$123</f>
        <v>0</v>
      </c>
      <c r="BH85" s="225">
        <f>投入係数!BH85*手順⑤!BH$123</f>
        <v>0</v>
      </c>
      <c r="BI85" s="225">
        <f>投入係数!BI85*手順⑤!BI$123</f>
        <v>0</v>
      </c>
      <c r="BJ85" s="225">
        <f>投入係数!BJ85*手順⑤!BJ$123</f>
        <v>0</v>
      </c>
      <c r="BK85" s="225">
        <f>投入係数!BK85*手順⑤!BK$123</f>
        <v>0</v>
      </c>
      <c r="BL85" s="225">
        <f>投入係数!BL85*手順⑤!BL$123</f>
        <v>0</v>
      </c>
      <c r="BM85" s="225">
        <f>投入係数!BM85*手順⑤!BM$123</f>
        <v>0</v>
      </c>
      <c r="BN85" s="225">
        <f>投入係数!BN85*手順⑤!BN$123</f>
        <v>0</v>
      </c>
      <c r="BO85" s="225">
        <f>投入係数!BO85*手順⑤!BO$123</f>
        <v>0</v>
      </c>
      <c r="BP85" s="225">
        <f>投入係数!BP85*手順⑤!BP$123</f>
        <v>0</v>
      </c>
      <c r="BQ85" s="225">
        <f>投入係数!BQ85*手順⑤!BQ$123</f>
        <v>0</v>
      </c>
      <c r="BR85" s="225">
        <f>投入係数!BR85*手順⑤!BR$123</f>
        <v>0</v>
      </c>
      <c r="BS85" s="225">
        <f>投入係数!BS85*手順⑤!BS$123</f>
        <v>0</v>
      </c>
      <c r="BT85" s="225">
        <f>投入係数!BT85*手順⑤!BT$123</f>
        <v>0</v>
      </c>
      <c r="BU85" s="225">
        <f>投入係数!BU85*手順⑤!BU$123</f>
        <v>0</v>
      </c>
      <c r="BV85" s="225">
        <f>投入係数!BV85*手順⑤!BV$123</f>
        <v>0</v>
      </c>
      <c r="BW85" s="225">
        <f>投入係数!BW85*手順⑤!BW$123</f>
        <v>0</v>
      </c>
      <c r="BX85" s="225">
        <f>投入係数!BX85*手順⑤!BX$123</f>
        <v>0</v>
      </c>
      <c r="BY85" s="225">
        <f>投入係数!BY85*手順⑤!BY$123</f>
        <v>0</v>
      </c>
      <c r="BZ85" s="225">
        <f>投入係数!BZ85*手順⑤!BZ$123</f>
        <v>0</v>
      </c>
      <c r="CA85" s="225">
        <f>投入係数!CA85*手順⑤!CA$123</f>
        <v>0</v>
      </c>
      <c r="CB85" s="225">
        <f>投入係数!CB85*手順⑤!CB$123</f>
        <v>0</v>
      </c>
      <c r="CC85" s="225">
        <f>投入係数!CC85*手順⑤!CC$123</f>
        <v>0</v>
      </c>
      <c r="CD85" s="225">
        <f>投入係数!CD85*手順⑤!CD$123</f>
        <v>0</v>
      </c>
      <c r="CE85" s="225">
        <f>投入係数!CE85*手順⑤!CE$123</f>
        <v>0</v>
      </c>
      <c r="CF85" s="225">
        <f>投入係数!CF85*手順⑤!CF$123</f>
        <v>0</v>
      </c>
      <c r="CG85" s="225">
        <f>投入係数!CG85*手順⑤!CG$123</f>
        <v>0</v>
      </c>
      <c r="CH85" s="225">
        <f>投入係数!CH85*手順⑤!CH$123</f>
        <v>0</v>
      </c>
      <c r="CI85" s="225">
        <f>投入係数!CI85*手順⑤!CI$123</f>
        <v>0</v>
      </c>
      <c r="CJ85" s="225">
        <f>投入係数!CJ85*手順⑤!CJ$123</f>
        <v>0</v>
      </c>
      <c r="CK85" s="225">
        <f>投入係数!CK85*手順⑤!CK$123</f>
        <v>0</v>
      </c>
      <c r="CL85" s="225">
        <f>投入係数!CL85*手順⑤!CL$123</f>
        <v>0</v>
      </c>
      <c r="CM85" s="225">
        <f>投入係数!CM85*手順⑤!CM$123</f>
        <v>0</v>
      </c>
      <c r="CN85" s="225">
        <f>投入係数!CN85*手順⑤!CN$123</f>
        <v>0</v>
      </c>
      <c r="CO85" s="225">
        <f>投入係数!CO85*手順⑤!CO$123</f>
        <v>0</v>
      </c>
      <c r="CP85" s="225">
        <f>投入係数!CP85*手順⑤!CP$123</f>
        <v>0</v>
      </c>
      <c r="CQ85" s="225">
        <f>投入係数!CQ85*手順⑤!CQ$123</f>
        <v>0</v>
      </c>
      <c r="CR85" s="225">
        <f>投入係数!CR85*手順⑤!CR$123</f>
        <v>0</v>
      </c>
      <c r="CS85" s="225">
        <f>投入係数!CS85*手順⑤!CS$123</f>
        <v>0</v>
      </c>
      <c r="CT85" s="225">
        <f>投入係数!CT85*手順⑤!CT$123</f>
        <v>0</v>
      </c>
      <c r="CU85" s="225">
        <f>投入係数!CU85*手順⑤!CU$123</f>
        <v>0</v>
      </c>
      <c r="CV85" s="225">
        <f>投入係数!CV85*手順⑤!CV$123</f>
        <v>0</v>
      </c>
      <c r="CW85" s="225">
        <f>投入係数!CW85*手順⑤!CW$123</f>
        <v>0</v>
      </c>
      <c r="CX85" s="225">
        <f>投入係数!CX85*手順⑤!CX$123</f>
        <v>0</v>
      </c>
      <c r="CY85" s="225">
        <f>投入係数!CY85*手順⑤!CY$123</f>
        <v>0</v>
      </c>
      <c r="CZ85" s="225">
        <f>投入係数!CZ85*手順⑤!CZ$123</f>
        <v>0</v>
      </c>
      <c r="DA85" s="225">
        <f>投入係数!DA85*手順⑤!DA$123</f>
        <v>0</v>
      </c>
      <c r="DB85" s="225">
        <f>投入係数!DB85*手順⑤!DB$123</f>
        <v>0</v>
      </c>
      <c r="DC85" s="225">
        <f>投入係数!DC85*手順⑤!DC$123</f>
        <v>0</v>
      </c>
      <c r="DD85" s="225">
        <f>投入係数!DD85*手順⑤!DD$123</f>
        <v>0</v>
      </c>
      <c r="DE85" s="225">
        <f>投入係数!DE85*手順⑤!DE$123</f>
        <v>0</v>
      </c>
      <c r="DF85" s="225">
        <f>投入係数!DF85*手順⑤!DF$123</f>
        <v>0</v>
      </c>
      <c r="DG85" s="225">
        <f>投入係数!DG85*手順⑤!DG$123</f>
        <v>0</v>
      </c>
      <c r="DH85" s="175">
        <f t="shared" si="2"/>
        <v>0</v>
      </c>
    </row>
    <row r="86" spans="2:112" ht="12" customHeight="1">
      <c r="B86" s="70" t="s">
        <v>559</v>
      </c>
      <c r="C86" s="252" t="s">
        <v>469</v>
      </c>
      <c r="D86" s="225">
        <f>投入係数!D86*手順⑤!D$123</f>
        <v>0</v>
      </c>
      <c r="E86" s="225">
        <f>投入係数!E86*手順⑤!E$123</f>
        <v>0</v>
      </c>
      <c r="F86" s="225">
        <f>投入係数!F86*手順⑤!F$123</f>
        <v>0</v>
      </c>
      <c r="G86" s="225">
        <f>投入係数!G86*手順⑤!G$123</f>
        <v>0</v>
      </c>
      <c r="H86" s="225">
        <f>投入係数!H86*手順⑤!H$123</f>
        <v>0</v>
      </c>
      <c r="I86" s="225">
        <f>投入係数!I86*手順⑤!I$123</f>
        <v>0</v>
      </c>
      <c r="J86" s="225">
        <f>投入係数!J86*手順⑤!J$123</f>
        <v>0</v>
      </c>
      <c r="K86" s="225">
        <f>投入係数!K86*手順⑤!K$123</f>
        <v>0</v>
      </c>
      <c r="L86" s="225">
        <f>投入係数!L86*手順⑤!L$123</f>
        <v>0</v>
      </c>
      <c r="M86" s="225">
        <f>投入係数!M86*手順⑤!M$123</f>
        <v>0</v>
      </c>
      <c r="N86" s="225">
        <f>投入係数!N86*手順⑤!N$123</f>
        <v>0</v>
      </c>
      <c r="O86" s="225">
        <f>投入係数!O86*手順⑤!O$123</f>
        <v>0</v>
      </c>
      <c r="P86" s="225">
        <f>投入係数!P86*手順⑤!P$123</f>
        <v>0</v>
      </c>
      <c r="Q86" s="225">
        <f>投入係数!Q86*手順⑤!Q$123</f>
        <v>0</v>
      </c>
      <c r="R86" s="225">
        <f>投入係数!R86*手順⑤!R$123</f>
        <v>0</v>
      </c>
      <c r="S86" s="225">
        <f>投入係数!S86*手順⑤!S$123</f>
        <v>0</v>
      </c>
      <c r="T86" s="225">
        <f>投入係数!T86*手順⑤!T$123</f>
        <v>0</v>
      </c>
      <c r="U86" s="225">
        <f>投入係数!U86*手順⑤!U$123</f>
        <v>0</v>
      </c>
      <c r="V86" s="225">
        <f>投入係数!V86*手順⑤!V$123</f>
        <v>0</v>
      </c>
      <c r="W86" s="225">
        <f>投入係数!W86*手順⑤!W$123</f>
        <v>0</v>
      </c>
      <c r="X86" s="225">
        <f>投入係数!X86*手順⑤!X$123</f>
        <v>0</v>
      </c>
      <c r="Y86" s="225">
        <f>投入係数!Y86*手順⑤!Y$123</f>
        <v>0</v>
      </c>
      <c r="Z86" s="225">
        <f>投入係数!Z86*手順⑤!Z$123</f>
        <v>0</v>
      </c>
      <c r="AA86" s="225">
        <f>投入係数!AA86*手順⑤!AA$123</f>
        <v>0</v>
      </c>
      <c r="AB86" s="225">
        <f>投入係数!AB86*手順⑤!AB$123</f>
        <v>0</v>
      </c>
      <c r="AC86" s="225">
        <f>投入係数!AC86*手順⑤!AC$123</f>
        <v>0</v>
      </c>
      <c r="AD86" s="225">
        <f>投入係数!AD86*手順⑤!AD$123</f>
        <v>0</v>
      </c>
      <c r="AE86" s="225">
        <f>投入係数!AE86*手順⑤!AE$123</f>
        <v>0</v>
      </c>
      <c r="AF86" s="225">
        <f>投入係数!AF86*手順⑤!AF$123</f>
        <v>0</v>
      </c>
      <c r="AG86" s="225">
        <f>投入係数!AG86*手順⑤!AG$123</f>
        <v>0</v>
      </c>
      <c r="AH86" s="225">
        <f>投入係数!AH86*手順⑤!AH$123</f>
        <v>0</v>
      </c>
      <c r="AI86" s="225">
        <f>投入係数!AI86*手順⑤!AI$123</f>
        <v>0</v>
      </c>
      <c r="AJ86" s="225">
        <f>投入係数!AJ86*手順⑤!AJ$123</f>
        <v>0</v>
      </c>
      <c r="AK86" s="225">
        <f>投入係数!AK86*手順⑤!AK$123</f>
        <v>0</v>
      </c>
      <c r="AL86" s="225">
        <f>投入係数!AL86*手順⑤!AL$123</f>
        <v>0</v>
      </c>
      <c r="AM86" s="225">
        <f>投入係数!AM86*手順⑤!AM$123</f>
        <v>0</v>
      </c>
      <c r="AN86" s="225">
        <f>投入係数!AN86*手順⑤!AN$123</f>
        <v>0</v>
      </c>
      <c r="AO86" s="225">
        <f>投入係数!AO86*手順⑤!AO$123</f>
        <v>0</v>
      </c>
      <c r="AP86" s="225">
        <f>投入係数!AP86*手順⑤!AP$123</f>
        <v>0</v>
      </c>
      <c r="AQ86" s="225">
        <f>投入係数!AQ86*手順⑤!AQ$123</f>
        <v>0</v>
      </c>
      <c r="AR86" s="225">
        <f>投入係数!AR86*手順⑤!AR$123</f>
        <v>0</v>
      </c>
      <c r="AS86" s="225">
        <f>投入係数!AS86*手順⑤!AS$123</f>
        <v>0</v>
      </c>
      <c r="AT86" s="225">
        <f>投入係数!AT86*手順⑤!AT$123</f>
        <v>0</v>
      </c>
      <c r="AU86" s="225">
        <f>投入係数!AU86*手順⑤!AU$123</f>
        <v>0</v>
      </c>
      <c r="AV86" s="225">
        <f>投入係数!AV86*手順⑤!AV$123</f>
        <v>0</v>
      </c>
      <c r="AW86" s="225">
        <f>投入係数!AW86*手順⑤!AW$123</f>
        <v>0</v>
      </c>
      <c r="AX86" s="225">
        <f>投入係数!AX86*手順⑤!AX$123</f>
        <v>0</v>
      </c>
      <c r="AY86" s="225">
        <f>投入係数!AY86*手順⑤!AY$123</f>
        <v>0</v>
      </c>
      <c r="AZ86" s="225">
        <f>投入係数!AZ86*手順⑤!AZ$123</f>
        <v>0</v>
      </c>
      <c r="BA86" s="225">
        <f>投入係数!BA86*手順⑤!BA$123</f>
        <v>0</v>
      </c>
      <c r="BB86" s="225">
        <f>投入係数!BB86*手順⑤!BB$123</f>
        <v>0</v>
      </c>
      <c r="BC86" s="225">
        <f>投入係数!BC86*手順⑤!BC$123</f>
        <v>0</v>
      </c>
      <c r="BD86" s="225">
        <f>投入係数!BD86*手順⑤!BD$123</f>
        <v>0</v>
      </c>
      <c r="BE86" s="225">
        <f>投入係数!BE86*手順⑤!BE$123</f>
        <v>0</v>
      </c>
      <c r="BF86" s="225">
        <f>投入係数!BF86*手順⑤!BF$123</f>
        <v>0</v>
      </c>
      <c r="BG86" s="225">
        <f>投入係数!BG86*手順⑤!BG$123</f>
        <v>0</v>
      </c>
      <c r="BH86" s="225">
        <f>投入係数!BH86*手順⑤!BH$123</f>
        <v>0</v>
      </c>
      <c r="BI86" s="225">
        <f>投入係数!BI86*手順⑤!BI$123</f>
        <v>0</v>
      </c>
      <c r="BJ86" s="225">
        <f>投入係数!BJ86*手順⑤!BJ$123</f>
        <v>0</v>
      </c>
      <c r="BK86" s="225">
        <f>投入係数!BK86*手順⑤!BK$123</f>
        <v>0</v>
      </c>
      <c r="BL86" s="225">
        <f>投入係数!BL86*手順⑤!BL$123</f>
        <v>0</v>
      </c>
      <c r="BM86" s="225">
        <f>投入係数!BM86*手順⑤!BM$123</f>
        <v>0</v>
      </c>
      <c r="BN86" s="225">
        <f>投入係数!BN86*手順⑤!BN$123</f>
        <v>0</v>
      </c>
      <c r="BO86" s="225">
        <f>投入係数!BO86*手順⑤!BO$123</f>
        <v>0</v>
      </c>
      <c r="BP86" s="225">
        <f>投入係数!BP86*手順⑤!BP$123</f>
        <v>0</v>
      </c>
      <c r="BQ86" s="225">
        <f>投入係数!BQ86*手順⑤!BQ$123</f>
        <v>0</v>
      </c>
      <c r="BR86" s="225">
        <f>投入係数!BR86*手順⑤!BR$123</f>
        <v>0</v>
      </c>
      <c r="BS86" s="225">
        <f>投入係数!BS86*手順⑤!BS$123</f>
        <v>0</v>
      </c>
      <c r="BT86" s="225">
        <f>投入係数!BT86*手順⑤!BT$123</f>
        <v>0</v>
      </c>
      <c r="BU86" s="225">
        <f>投入係数!BU86*手順⑤!BU$123</f>
        <v>0</v>
      </c>
      <c r="BV86" s="225">
        <f>投入係数!BV86*手順⑤!BV$123</f>
        <v>0</v>
      </c>
      <c r="BW86" s="225">
        <f>投入係数!BW86*手順⑤!BW$123</f>
        <v>0</v>
      </c>
      <c r="BX86" s="225">
        <f>投入係数!BX86*手順⑤!BX$123</f>
        <v>0</v>
      </c>
      <c r="BY86" s="225">
        <f>投入係数!BY86*手順⑤!BY$123</f>
        <v>0</v>
      </c>
      <c r="BZ86" s="225">
        <f>投入係数!BZ86*手順⑤!BZ$123</f>
        <v>0</v>
      </c>
      <c r="CA86" s="225">
        <f>投入係数!CA86*手順⑤!CA$123</f>
        <v>0</v>
      </c>
      <c r="CB86" s="225">
        <f>投入係数!CB86*手順⑤!CB$123</f>
        <v>0</v>
      </c>
      <c r="CC86" s="225">
        <f>投入係数!CC86*手順⑤!CC$123</f>
        <v>0</v>
      </c>
      <c r="CD86" s="225">
        <f>投入係数!CD86*手順⑤!CD$123</f>
        <v>0</v>
      </c>
      <c r="CE86" s="225">
        <f>投入係数!CE86*手順⑤!CE$123</f>
        <v>0</v>
      </c>
      <c r="CF86" s="225">
        <f>投入係数!CF86*手順⑤!CF$123</f>
        <v>0</v>
      </c>
      <c r="CG86" s="225">
        <f>投入係数!CG86*手順⑤!CG$123</f>
        <v>0</v>
      </c>
      <c r="CH86" s="225">
        <f>投入係数!CH86*手順⑤!CH$123</f>
        <v>0</v>
      </c>
      <c r="CI86" s="225">
        <f>投入係数!CI86*手順⑤!CI$123</f>
        <v>0</v>
      </c>
      <c r="CJ86" s="225">
        <f>投入係数!CJ86*手順⑤!CJ$123</f>
        <v>0</v>
      </c>
      <c r="CK86" s="225">
        <f>投入係数!CK86*手順⑤!CK$123</f>
        <v>0</v>
      </c>
      <c r="CL86" s="225">
        <f>投入係数!CL86*手順⑤!CL$123</f>
        <v>0</v>
      </c>
      <c r="CM86" s="225">
        <f>投入係数!CM86*手順⑤!CM$123</f>
        <v>0</v>
      </c>
      <c r="CN86" s="225">
        <f>投入係数!CN86*手順⑤!CN$123</f>
        <v>0</v>
      </c>
      <c r="CO86" s="225">
        <f>投入係数!CO86*手順⑤!CO$123</f>
        <v>0</v>
      </c>
      <c r="CP86" s="225">
        <f>投入係数!CP86*手順⑤!CP$123</f>
        <v>0</v>
      </c>
      <c r="CQ86" s="225">
        <f>投入係数!CQ86*手順⑤!CQ$123</f>
        <v>0</v>
      </c>
      <c r="CR86" s="225">
        <f>投入係数!CR86*手順⑤!CR$123</f>
        <v>0</v>
      </c>
      <c r="CS86" s="225">
        <f>投入係数!CS86*手順⑤!CS$123</f>
        <v>0</v>
      </c>
      <c r="CT86" s="225">
        <f>投入係数!CT86*手順⑤!CT$123</f>
        <v>0</v>
      </c>
      <c r="CU86" s="225">
        <f>投入係数!CU86*手順⑤!CU$123</f>
        <v>0</v>
      </c>
      <c r="CV86" s="225">
        <f>投入係数!CV86*手順⑤!CV$123</f>
        <v>0</v>
      </c>
      <c r="CW86" s="225">
        <f>投入係数!CW86*手順⑤!CW$123</f>
        <v>0</v>
      </c>
      <c r="CX86" s="225">
        <f>投入係数!CX86*手順⑤!CX$123</f>
        <v>0</v>
      </c>
      <c r="CY86" s="225">
        <f>投入係数!CY86*手順⑤!CY$123</f>
        <v>0</v>
      </c>
      <c r="CZ86" s="225">
        <f>投入係数!CZ86*手順⑤!CZ$123</f>
        <v>0</v>
      </c>
      <c r="DA86" s="225">
        <f>投入係数!DA86*手順⑤!DA$123</f>
        <v>0</v>
      </c>
      <c r="DB86" s="225">
        <f>投入係数!DB86*手順⑤!DB$123</f>
        <v>0</v>
      </c>
      <c r="DC86" s="225">
        <f>投入係数!DC86*手順⑤!DC$123</f>
        <v>0</v>
      </c>
      <c r="DD86" s="225">
        <f>投入係数!DD86*手順⑤!DD$123</f>
        <v>0</v>
      </c>
      <c r="DE86" s="225">
        <f>投入係数!DE86*手順⑤!DE$123</f>
        <v>0</v>
      </c>
      <c r="DF86" s="225">
        <f>投入係数!DF86*手順⑤!DF$123</f>
        <v>0</v>
      </c>
      <c r="DG86" s="225">
        <f>投入係数!DG86*手順⑤!DG$123</f>
        <v>0</v>
      </c>
      <c r="DH86" s="175">
        <f t="shared" si="2"/>
        <v>0</v>
      </c>
    </row>
    <row r="87" spans="2:112" ht="12" customHeight="1">
      <c r="B87" s="70" t="s">
        <v>560</v>
      </c>
      <c r="C87" s="252" t="s">
        <v>657</v>
      </c>
      <c r="D87" s="225">
        <f>投入係数!D87*手順⑤!D$123</f>
        <v>0</v>
      </c>
      <c r="E87" s="225">
        <f>投入係数!E87*手順⑤!E$123</f>
        <v>0</v>
      </c>
      <c r="F87" s="225">
        <f>投入係数!F87*手順⑤!F$123</f>
        <v>0</v>
      </c>
      <c r="G87" s="225">
        <f>投入係数!G87*手順⑤!G$123</f>
        <v>0</v>
      </c>
      <c r="H87" s="225">
        <f>投入係数!H87*手順⑤!H$123</f>
        <v>0</v>
      </c>
      <c r="I87" s="225">
        <f>投入係数!I87*手順⑤!I$123</f>
        <v>0</v>
      </c>
      <c r="J87" s="225">
        <f>投入係数!J87*手順⑤!J$123</f>
        <v>0</v>
      </c>
      <c r="K87" s="225">
        <f>投入係数!K87*手順⑤!K$123</f>
        <v>0</v>
      </c>
      <c r="L87" s="225">
        <f>投入係数!L87*手順⑤!L$123</f>
        <v>0</v>
      </c>
      <c r="M87" s="225">
        <f>投入係数!M87*手順⑤!M$123</f>
        <v>0</v>
      </c>
      <c r="N87" s="225">
        <f>投入係数!N87*手順⑤!N$123</f>
        <v>0</v>
      </c>
      <c r="O87" s="225">
        <f>投入係数!O87*手順⑤!O$123</f>
        <v>0</v>
      </c>
      <c r="P87" s="225">
        <f>投入係数!P87*手順⑤!P$123</f>
        <v>0</v>
      </c>
      <c r="Q87" s="225">
        <f>投入係数!Q87*手順⑤!Q$123</f>
        <v>0</v>
      </c>
      <c r="R87" s="225">
        <f>投入係数!R87*手順⑤!R$123</f>
        <v>0</v>
      </c>
      <c r="S87" s="225">
        <f>投入係数!S87*手順⑤!S$123</f>
        <v>0</v>
      </c>
      <c r="T87" s="225">
        <f>投入係数!T87*手順⑤!T$123</f>
        <v>0</v>
      </c>
      <c r="U87" s="225">
        <f>投入係数!U87*手順⑤!U$123</f>
        <v>0</v>
      </c>
      <c r="V87" s="225">
        <f>投入係数!V87*手順⑤!V$123</f>
        <v>0</v>
      </c>
      <c r="W87" s="225">
        <f>投入係数!W87*手順⑤!W$123</f>
        <v>0</v>
      </c>
      <c r="X87" s="225">
        <f>投入係数!X87*手順⑤!X$123</f>
        <v>0</v>
      </c>
      <c r="Y87" s="225">
        <f>投入係数!Y87*手順⑤!Y$123</f>
        <v>0</v>
      </c>
      <c r="Z87" s="225">
        <f>投入係数!Z87*手順⑤!Z$123</f>
        <v>0</v>
      </c>
      <c r="AA87" s="225">
        <f>投入係数!AA87*手順⑤!AA$123</f>
        <v>0</v>
      </c>
      <c r="AB87" s="225">
        <f>投入係数!AB87*手順⑤!AB$123</f>
        <v>0</v>
      </c>
      <c r="AC87" s="225">
        <f>投入係数!AC87*手順⑤!AC$123</f>
        <v>0</v>
      </c>
      <c r="AD87" s="225">
        <f>投入係数!AD87*手順⑤!AD$123</f>
        <v>0</v>
      </c>
      <c r="AE87" s="225">
        <f>投入係数!AE87*手順⑤!AE$123</f>
        <v>0</v>
      </c>
      <c r="AF87" s="225">
        <f>投入係数!AF87*手順⑤!AF$123</f>
        <v>0</v>
      </c>
      <c r="AG87" s="225">
        <f>投入係数!AG87*手順⑤!AG$123</f>
        <v>0</v>
      </c>
      <c r="AH87" s="225">
        <f>投入係数!AH87*手順⑤!AH$123</f>
        <v>0</v>
      </c>
      <c r="AI87" s="225">
        <f>投入係数!AI87*手順⑤!AI$123</f>
        <v>0</v>
      </c>
      <c r="AJ87" s="225">
        <f>投入係数!AJ87*手順⑤!AJ$123</f>
        <v>0</v>
      </c>
      <c r="AK87" s="225">
        <f>投入係数!AK87*手順⑤!AK$123</f>
        <v>0</v>
      </c>
      <c r="AL87" s="225">
        <f>投入係数!AL87*手順⑤!AL$123</f>
        <v>0</v>
      </c>
      <c r="AM87" s="225">
        <f>投入係数!AM87*手順⑤!AM$123</f>
        <v>0</v>
      </c>
      <c r="AN87" s="225">
        <f>投入係数!AN87*手順⑤!AN$123</f>
        <v>0</v>
      </c>
      <c r="AO87" s="225">
        <f>投入係数!AO87*手順⑤!AO$123</f>
        <v>0</v>
      </c>
      <c r="AP87" s="225">
        <f>投入係数!AP87*手順⑤!AP$123</f>
        <v>0</v>
      </c>
      <c r="AQ87" s="225">
        <f>投入係数!AQ87*手順⑤!AQ$123</f>
        <v>0</v>
      </c>
      <c r="AR87" s="225">
        <f>投入係数!AR87*手順⑤!AR$123</f>
        <v>0</v>
      </c>
      <c r="AS87" s="225">
        <f>投入係数!AS87*手順⑤!AS$123</f>
        <v>0</v>
      </c>
      <c r="AT87" s="225">
        <f>投入係数!AT87*手順⑤!AT$123</f>
        <v>0</v>
      </c>
      <c r="AU87" s="225">
        <f>投入係数!AU87*手順⑤!AU$123</f>
        <v>0</v>
      </c>
      <c r="AV87" s="225">
        <f>投入係数!AV87*手順⑤!AV$123</f>
        <v>0</v>
      </c>
      <c r="AW87" s="225">
        <f>投入係数!AW87*手順⑤!AW$123</f>
        <v>0</v>
      </c>
      <c r="AX87" s="225">
        <f>投入係数!AX87*手順⑤!AX$123</f>
        <v>0</v>
      </c>
      <c r="AY87" s="225">
        <f>投入係数!AY87*手順⑤!AY$123</f>
        <v>0</v>
      </c>
      <c r="AZ87" s="225">
        <f>投入係数!AZ87*手順⑤!AZ$123</f>
        <v>0</v>
      </c>
      <c r="BA87" s="225">
        <f>投入係数!BA87*手順⑤!BA$123</f>
        <v>0</v>
      </c>
      <c r="BB87" s="225">
        <f>投入係数!BB87*手順⑤!BB$123</f>
        <v>0</v>
      </c>
      <c r="BC87" s="225">
        <f>投入係数!BC87*手順⑤!BC$123</f>
        <v>0</v>
      </c>
      <c r="BD87" s="225">
        <f>投入係数!BD87*手順⑤!BD$123</f>
        <v>0</v>
      </c>
      <c r="BE87" s="225">
        <f>投入係数!BE87*手順⑤!BE$123</f>
        <v>0</v>
      </c>
      <c r="BF87" s="225">
        <f>投入係数!BF87*手順⑤!BF$123</f>
        <v>0</v>
      </c>
      <c r="BG87" s="225">
        <f>投入係数!BG87*手順⑤!BG$123</f>
        <v>0</v>
      </c>
      <c r="BH87" s="225">
        <f>投入係数!BH87*手順⑤!BH$123</f>
        <v>0</v>
      </c>
      <c r="BI87" s="225">
        <f>投入係数!BI87*手順⑤!BI$123</f>
        <v>0</v>
      </c>
      <c r="BJ87" s="225">
        <f>投入係数!BJ87*手順⑤!BJ$123</f>
        <v>0</v>
      </c>
      <c r="BK87" s="225">
        <f>投入係数!BK87*手順⑤!BK$123</f>
        <v>0</v>
      </c>
      <c r="BL87" s="225">
        <f>投入係数!BL87*手順⑤!BL$123</f>
        <v>0</v>
      </c>
      <c r="BM87" s="225">
        <f>投入係数!BM87*手順⑤!BM$123</f>
        <v>0</v>
      </c>
      <c r="BN87" s="225">
        <f>投入係数!BN87*手順⑤!BN$123</f>
        <v>0</v>
      </c>
      <c r="BO87" s="225">
        <f>投入係数!BO87*手順⑤!BO$123</f>
        <v>0</v>
      </c>
      <c r="BP87" s="225">
        <f>投入係数!BP87*手順⑤!BP$123</f>
        <v>0</v>
      </c>
      <c r="BQ87" s="225">
        <f>投入係数!BQ87*手順⑤!BQ$123</f>
        <v>0</v>
      </c>
      <c r="BR87" s="225">
        <f>投入係数!BR87*手順⑤!BR$123</f>
        <v>0</v>
      </c>
      <c r="BS87" s="225">
        <f>投入係数!BS87*手順⑤!BS$123</f>
        <v>0</v>
      </c>
      <c r="BT87" s="225">
        <f>投入係数!BT87*手順⑤!BT$123</f>
        <v>0</v>
      </c>
      <c r="BU87" s="225">
        <f>投入係数!BU87*手順⑤!BU$123</f>
        <v>0</v>
      </c>
      <c r="BV87" s="225">
        <f>投入係数!BV87*手順⑤!BV$123</f>
        <v>0</v>
      </c>
      <c r="BW87" s="225">
        <f>投入係数!BW87*手順⑤!BW$123</f>
        <v>0</v>
      </c>
      <c r="BX87" s="225">
        <f>投入係数!BX87*手順⑤!BX$123</f>
        <v>0</v>
      </c>
      <c r="BY87" s="225">
        <f>投入係数!BY87*手順⑤!BY$123</f>
        <v>0</v>
      </c>
      <c r="BZ87" s="225">
        <f>投入係数!BZ87*手順⑤!BZ$123</f>
        <v>0</v>
      </c>
      <c r="CA87" s="225">
        <f>投入係数!CA87*手順⑤!CA$123</f>
        <v>0</v>
      </c>
      <c r="CB87" s="225">
        <f>投入係数!CB87*手順⑤!CB$123</f>
        <v>0</v>
      </c>
      <c r="CC87" s="225">
        <f>投入係数!CC87*手順⑤!CC$123</f>
        <v>0</v>
      </c>
      <c r="CD87" s="225">
        <f>投入係数!CD87*手順⑤!CD$123</f>
        <v>0</v>
      </c>
      <c r="CE87" s="225">
        <f>投入係数!CE87*手順⑤!CE$123</f>
        <v>0</v>
      </c>
      <c r="CF87" s="225">
        <f>投入係数!CF87*手順⑤!CF$123</f>
        <v>0</v>
      </c>
      <c r="CG87" s="225">
        <f>投入係数!CG87*手順⑤!CG$123</f>
        <v>0</v>
      </c>
      <c r="CH87" s="225">
        <f>投入係数!CH87*手順⑤!CH$123</f>
        <v>0</v>
      </c>
      <c r="CI87" s="225">
        <f>投入係数!CI87*手順⑤!CI$123</f>
        <v>0</v>
      </c>
      <c r="CJ87" s="225">
        <f>投入係数!CJ87*手順⑤!CJ$123</f>
        <v>0</v>
      </c>
      <c r="CK87" s="225">
        <f>投入係数!CK87*手順⑤!CK$123</f>
        <v>0</v>
      </c>
      <c r="CL87" s="225">
        <f>投入係数!CL87*手順⑤!CL$123</f>
        <v>0</v>
      </c>
      <c r="CM87" s="225">
        <f>投入係数!CM87*手順⑤!CM$123</f>
        <v>0</v>
      </c>
      <c r="CN87" s="225">
        <f>投入係数!CN87*手順⑤!CN$123</f>
        <v>0</v>
      </c>
      <c r="CO87" s="225">
        <f>投入係数!CO87*手順⑤!CO$123</f>
        <v>0</v>
      </c>
      <c r="CP87" s="225">
        <f>投入係数!CP87*手順⑤!CP$123</f>
        <v>0</v>
      </c>
      <c r="CQ87" s="225">
        <f>投入係数!CQ87*手順⑤!CQ$123</f>
        <v>0</v>
      </c>
      <c r="CR87" s="225">
        <f>投入係数!CR87*手順⑤!CR$123</f>
        <v>0</v>
      </c>
      <c r="CS87" s="225">
        <f>投入係数!CS87*手順⑤!CS$123</f>
        <v>0</v>
      </c>
      <c r="CT87" s="225">
        <f>投入係数!CT87*手順⑤!CT$123</f>
        <v>0</v>
      </c>
      <c r="CU87" s="225">
        <f>投入係数!CU87*手順⑤!CU$123</f>
        <v>0</v>
      </c>
      <c r="CV87" s="225">
        <f>投入係数!CV87*手順⑤!CV$123</f>
        <v>0</v>
      </c>
      <c r="CW87" s="225">
        <f>投入係数!CW87*手順⑤!CW$123</f>
        <v>0</v>
      </c>
      <c r="CX87" s="225">
        <f>投入係数!CX87*手順⑤!CX$123</f>
        <v>0</v>
      </c>
      <c r="CY87" s="225">
        <f>投入係数!CY87*手順⑤!CY$123</f>
        <v>0</v>
      </c>
      <c r="CZ87" s="225">
        <f>投入係数!CZ87*手順⑤!CZ$123</f>
        <v>0</v>
      </c>
      <c r="DA87" s="225">
        <f>投入係数!DA87*手順⑤!DA$123</f>
        <v>0</v>
      </c>
      <c r="DB87" s="225">
        <f>投入係数!DB87*手順⑤!DB$123</f>
        <v>0</v>
      </c>
      <c r="DC87" s="225">
        <f>投入係数!DC87*手順⑤!DC$123</f>
        <v>0</v>
      </c>
      <c r="DD87" s="225">
        <f>投入係数!DD87*手順⑤!DD$123</f>
        <v>0</v>
      </c>
      <c r="DE87" s="225">
        <f>投入係数!DE87*手順⑤!DE$123</f>
        <v>0</v>
      </c>
      <c r="DF87" s="225">
        <f>投入係数!DF87*手順⑤!DF$123</f>
        <v>0</v>
      </c>
      <c r="DG87" s="225">
        <f>投入係数!DG87*手順⑤!DG$123</f>
        <v>0</v>
      </c>
      <c r="DH87" s="175">
        <f t="shared" si="2"/>
        <v>0</v>
      </c>
    </row>
    <row r="88" spans="2:112" ht="12" customHeight="1">
      <c r="B88" s="70" t="s">
        <v>561</v>
      </c>
      <c r="C88" s="252" t="s">
        <v>658</v>
      </c>
      <c r="D88" s="225">
        <f>投入係数!D88*手順⑤!D$123</f>
        <v>0</v>
      </c>
      <c r="E88" s="225">
        <f>投入係数!E88*手順⑤!E$123</f>
        <v>0</v>
      </c>
      <c r="F88" s="225">
        <f>投入係数!F88*手順⑤!F$123</f>
        <v>0</v>
      </c>
      <c r="G88" s="225">
        <f>投入係数!G88*手順⑤!G$123</f>
        <v>0</v>
      </c>
      <c r="H88" s="225">
        <f>投入係数!H88*手順⑤!H$123</f>
        <v>0</v>
      </c>
      <c r="I88" s="225">
        <f>投入係数!I88*手順⑤!I$123</f>
        <v>0</v>
      </c>
      <c r="J88" s="225">
        <f>投入係数!J88*手順⑤!J$123</f>
        <v>0</v>
      </c>
      <c r="K88" s="225">
        <f>投入係数!K88*手順⑤!K$123</f>
        <v>0</v>
      </c>
      <c r="L88" s="225">
        <f>投入係数!L88*手順⑤!L$123</f>
        <v>0</v>
      </c>
      <c r="M88" s="225">
        <f>投入係数!M88*手順⑤!M$123</f>
        <v>0</v>
      </c>
      <c r="N88" s="225">
        <f>投入係数!N88*手順⑤!N$123</f>
        <v>0</v>
      </c>
      <c r="O88" s="225">
        <f>投入係数!O88*手順⑤!O$123</f>
        <v>0</v>
      </c>
      <c r="P88" s="225">
        <f>投入係数!P88*手順⑤!P$123</f>
        <v>0</v>
      </c>
      <c r="Q88" s="225">
        <f>投入係数!Q88*手順⑤!Q$123</f>
        <v>0</v>
      </c>
      <c r="R88" s="225">
        <f>投入係数!R88*手順⑤!R$123</f>
        <v>0</v>
      </c>
      <c r="S88" s="225">
        <f>投入係数!S88*手順⑤!S$123</f>
        <v>0</v>
      </c>
      <c r="T88" s="225">
        <f>投入係数!T88*手順⑤!T$123</f>
        <v>0</v>
      </c>
      <c r="U88" s="225">
        <f>投入係数!U88*手順⑤!U$123</f>
        <v>0</v>
      </c>
      <c r="V88" s="225">
        <f>投入係数!V88*手順⑤!V$123</f>
        <v>0</v>
      </c>
      <c r="W88" s="225">
        <f>投入係数!W88*手順⑤!W$123</f>
        <v>0</v>
      </c>
      <c r="X88" s="225">
        <f>投入係数!X88*手順⑤!X$123</f>
        <v>0</v>
      </c>
      <c r="Y88" s="225">
        <f>投入係数!Y88*手順⑤!Y$123</f>
        <v>0</v>
      </c>
      <c r="Z88" s="225">
        <f>投入係数!Z88*手順⑤!Z$123</f>
        <v>0</v>
      </c>
      <c r="AA88" s="225">
        <f>投入係数!AA88*手順⑤!AA$123</f>
        <v>0</v>
      </c>
      <c r="AB88" s="225">
        <f>投入係数!AB88*手順⑤!AB$123</f>
        <v>0</v>
      </c>
      <c r="AC88" s="225">
        <f>投入係数!AC88*手順⑤!AC$123</f>
        <v>0</v>
      </c>
      <c r="AD88" s="225">
        <f>投入係数!AD88*手順⑤!AD$123</f>
        <v>0</v>
      </c>
      <c r="AE88" s="225">
        <f>投入係数!AE88*手順⑤!AE$123</f>
        <v>0</v>
      </c>
      <c r="AF88" s="225">
        <f>投入係数!AF88*手順⑤!AF$123</f>
        <v>0</v>
      </c>
      <c r="AG88" s="225">
        <f>投入係数!AG88*手順⑤!AG$123</f>
        <v>0</v>
      </c>
      <c r="AH88" s="225">
        <f>投入係数!AH88*手順⑤!AH$123</f>
        <v>0</v>
      </c>
      <c r="AI88" s="225">
        <f>投入係数!AI88*手順⑤!AI$123</f>
        <v>0</v>
      </c>
      <c r="AJ88" s="225">
        <f>投入係数!AJ88*手順⑤!AJ$123</f>
        <v>0</v>
      </c>
      <c r="AK88" s="225">
        <f>投入係数!AK88*手順⑤!AK$123</f>
        <v>0</v>
      </c>
      <c r="AL88" s="225">
        <f>投入係数!AL88*手順⑤!AL$123</f>
        <v>0</v>
      </c>
      <c r="AM88" s="225">
        <f>投入係数!AM88*手順⑤!AM$123</f>
        <v>0</v>
      </c>
      <c r="AN88" s="225">
        <f>投入係数!AN88*手順⑤!AN$123</f>
        <v>0</v>
      </c>
      <c r="AO88" s="225">
        <f>投入係数!AO88*手順⑤!AO$123</f>
        <v>0</v>
      </c>
      <c r="AP88" s="225">
        <f>投入係数!AP88*手順⑤!AP$123</f>
        <v>0</v>
      </c>
      <c r="AQ88" s="225">
        <f>投入係数!AQ88*手順⑤!AQ$123</f>
        <v>0</v>
      </c>
      <c r="AR88" s="225">
        <f>投入係数!AR88*手順⑤!AR$123</f>
        <v>0</v>
      </c>
      <c r="AS88" s="225">
        <f>投入係数!AS88*手順⑤!AS$123</f>
        <v>0</v>
      </c>
      <c r="AT88" s="225">
        <f>投入係数!AT88*手順⑤!AT$123</f>
        <v>0</v>
      </c>
      <c r="AU88" s="225">
        <f>投入係数!AU88*手順⑤!AU$123</f>
        <v>0</v>
      </c>
      <c r="AV88" s="225">
        <f>投入係数!AV88*手順⑤!AV$123</f>
        <v>0</v>
      </c>
      <c r="AW88" s="225">
        <f>投入係数!AW88*手順⑤!AW$123</f>
        <v>0</v>
      </c>
      <c r="AX88" s="225">
        <f>投入係数!AX88*手順⑤!AX$123</f>
        <v>0</v>
      </c>
      <c r="AY88" s="225">
        <f>投入係数!AY88*手順⑤!AY$123</f>
        <v>0</v>
      </c>
      <c r="AZ88" s="225">
        <f>投入係数!AZ88*手順⑤!AZ$123</f>
        <v>0</v>
      </c>
      <c r="BA88" s="225">
        <f>投入係数!BA88*手順⑤!BA$123</f>
        <v>0</v>
      </c>
      <c r="BB88" s="225">
        <f>投入係数!BB88*手順⑤!BB$123</f>
        <v>0</v>
      </c>
      <c r="BC88" s="225">
        <f>投入係数!BC88*手順⑤!BC$123</f>
        <v>0</v>
      </c>
      <c r="BD88" s="225">
        <f>投入係数!BD88*手順⑤!BD$123</f>
        <v>0</v>
      </c>
      <c r="BE88" s="225">
        <f>投入係数!BE88*手順⑤!BE$123</f>
        <v>0</v>
      </c>
      <c r="BF88" s="225">
        <f>投入係数!BF88*手順⑤!BF$123</f>
        <v>0</v>
      </c>
      <c r="BG88" s="225">
        <f>投入係数!BG88*手順⑤!BG$123</f>
        <v>0</v>
      </c>
      <c r="BH88" s="225">
        <f>投入係数!BH88*手順⑤!BH$123</f>
        <v>0</v>
      </c>
      <c r="BI88" s="225">
        <f>投入係数!BI88*手順⑤!BI$123</f>
        <v>0</v>
      </c>
      <c r="BJ88" s="225">
        <f>投入係数!BJ88*手順⑤!BJ$123</f>
        <v>0</v>
      </c>
      <c r="BK88" s="225">
        <f>投入係数!BK88*手順⑤!BK$123</f>
        <v>0</v>
      </c>
      <c r="BL88" s="225">
        <f>投入係数!BL88*手順⑤!BL$123</f>
        <v>0</v>
      </c>
      <c r="BM88" s="225">
        <f>投入係数!BM88*手順⑤!BM$123</f>
        <v>0</v>
      </c>
      <c r="BN88" s="225">
        <f>投入係数!BN88*手順⑤!BN$123</f>
        <v>0</v>
      </c>
      <c r="BO88" s="225">
        <f>投入係数!BO88*手順⑤!BO$123</f>
        <v>0</v>
      </c>
      <c r="BP88" s="225">
        <f>投入係数!BP88*手順⑤!BP$123</f>
        <v>0</v>
      </c>
      <c r="BQ88" s="225">
        <f>投入係数!BQ88*手順⑤!BQ$123</f>
        <v>0</v>
      </c>
      <c r="BR88" s="225">
        <f>投入係数!BR88*手順⑤!BR$123</f>
        <v>0</v>
      </c>
      <c r="BS88" s="225">
        <f>投入係数!BS88*手順⑤!BS$123</f>
        <v>0</v>
      </c>
      <c r="BT88" s="225">
        <f>投入係数!BT88*手順⑤!BT$123</f>
        <v>0</v>
      </c>
      <c r="BU88" s="225">
        <f>投入係数!BU88*手順⑤!BU$123</f>
        <v>0</v>
      </c>
      <c r="BV88" s="225">
        <f>投入係数!BV88*手順⑤!BV$123</f>
        <v>0</v>
      </c>
      <c r="BW88" s="225">
        <f>投入係数!BW88*手順⑤!BW$123</f>
        <v>0</v>
      </c>
      <c r="BX88" s="225">
        <f>投入係数!BX88*手順⑤!BX$123</f>
        <v>0</v>
      </c>
      <c r="BY88" s="225">
        <f>投入係数!BY88*手順⑤!BY$123</f>
        <v>0</v>
      </c>
      <c r="BZ88" s="225">
        <f>投入係数!BZ88*手順⑤!BZ$123</f>
        <v>0</v>
      </c>
      <c r="CA88" s="225">
        <f>投入係数!CA88*手順⑤!CA$123</f>
        <v>0</v>
      </c>
      <c r="CB88" s="225">
        <f>投入係数!CB88*手順⑤!CB$123</f>
        <v>0</v>
      </c>
      <c r="CC88" s="225">
        <f>投入係数!CC88*手順⑤!CC$123</f>
        <v>0</v>
      </c>
      <c r="CD88" s="225">
        <f>投入係数!CD88*手順⑤!CD$123</f>
        <v>0</v>
      </c>
      <c r="CE88" s="225">
        <f>投入係数!CE88*手順⑤!CE$123</f>
        <v>0</v>
      </c>
      <c r="CF88" s="225">
        <f>投入係数!CF88*手順⑤!CF$123</f>
        <v>0</v>
      </c>
      <c r="CG88" s="225">
        <f>投入係数!CG88*手順⑤!CG$123</f>
        <v>0</v>
      </c>
      <c r="CH88" s="225">
        <f>投入係数!CH88*手順⑤!CH$123</f>
        <v>0</v>
      </c>
      <c r="CI88" s="225">
        <f>投入係数!CI88*手順⑤!CI$123</f>
        <v>0</v>
      </c>
      <c r="CJ88" s="225">
        <f>投入係数!CJ88*手順⑤!CJ$123</f>
        <v>0</v>
      </c>
      <c r="CK88" s="225">
        <f>投入係数!CK88*手順⑤!CK$123</f>
        <v>0</v>
      </c>
      <c r="CL88" s="225">
        <f>投入係数!CL88*手順⑤!CL$123</f>
        <v>0</v>
      </c>
      <c r="CM88" s="225">
        <f>投入係数!CM88*手順⑤!CM$123</f>
        <v>0</v>
      </c>
      <c r="CN88" s="225">
        <f>投入係数!CN88*手順⑤!CN$123</f>
        <v>0</v>
      </c>
      <c r="CO88" s="225">
        <f>投入係数!CO88*手順⑤!CO$123</f>
        <v>0</v>
      </c>
      <c r="CP88" s="225">
        <f>投入係数!CP88*手順⑤!CP$123</f>
        <v>0</v>
      </c>
      <c r="CQ88" s="225">
        <f>投入係数!CQ88*手順⑤!CQ$123</f>
        <v>0</v>
      </c>
      <c r="CR88" s="225">
        <f>投入係数!CR88*手順⑤!CR$123</f>
        <v>0</v>
      </c>
      <c r="CS88" s="225">
        <f>投入係数!CS88*手順⑤!CS$123</f>
        <v>0</v>
      </c>
      <c r="CT88" s="225">
        <f>投入係数!CT88*手順⑤!CT$123</f>
        <v>0</v>
      </c>
      <c r="CU88" s="225">
        <f>投入係数!CU88*手順⑤!CU$123</f>
        <v>0</v>
      </c>
      <c r="CV88" s="225">
        <f>投入係数!CV88*手順⑤!CV$123</f>
        <v>0</v>
      </c>
      <c r="CW88" s="225">
        <f>投入係数!CW88*手順⑤!CW$123</f>
        <v>0</v>
      </c>
      <c r="CX88" s="225">
        <f>投入係数!CX88*手順⑤!CX$123</f>
        <v>0</v>
      </c>
      <c r="CY88" s="225">
        <f>投入係数!CY88*手順⑤!CY$123</f>
        <v>0</v>
      </c>
      <c r="CZ88" s="225">
        <f>投入係数!CZ88*手順⑤!CZ$123</f>
        <v>0</v>
      </c>
      <c r="DA88" s="225">
        <f>投入係数!DA88*手順⑤!DA$123</f>
        <v>0</v>
      </c>
      <c r="DB88" s="225">
        <f>投入係数!DB88*手順⑤!DB$123</f>
        <v>0</v>
      </c>
      <c r="DC88" s="225">
        <f>投入係数!DC88*手順⑤!DC$123</f>
        <v>0</v>
      </c>
      <c r="DD88" s="225">
        <f>投入係数!DD88*手順⑤!DD$123</f>
        <v>0</v>
      </c>
      <c r="DE88" s="225">
        <f>投入係数!DE88*手順⑤!DE$123</f>
        <v>0</v>
      </c>
      <c r="DF88" s="225">
        <f>投入係数!DF88*手順⑤!DF$123</f>
        <v>0</v>
      </c>
      <c r="DG88" s="225">
        <f>投入係数!DG88*手順⑤!DG$123</f>
        <v>0</v>
      </c>
      <c r="DH88" s="175">
        <f t="shared" si="2"/>
        <v>0</v>
      </c>
    </row>
    <row r="89" spans="2:112" ht="12" customHeight="1">
      <c r="B89" s="70" t="s">
        <v>562</v>
      </c>
      <c r="C89" s="252" t="s">
        <v>470</v>
      </c>
      <c r="D89" s="225">
        <f>投入係数!D89*手順⑤!D$123</f>
        <v>0</v>
      </c>
      <c r="E89" s="225">
        <f>投入係数!E89*手順⑤!E$123</f>
        <v>0</v>
      </c>
      <c r="F89" s="225">
        <f>投入係数!F89*手順⑤!F$123</f>
        <v>0</v>
      </c>
      <c r="G89" s="225">
        <f>投入係数!G89*手順⑤!G$123</f>
        <v>0</v>
      </c>
      <c r="H89" s="225">
        <f>投入係数!H89*手順⑤!H$123</f>
        <v>0</v>
      </c>
      <c r="I89" s="225">
        <f>投入係数!I89*手順⑤!I$123</f>
        <v>0</v>
      </c>
      <c r="J89" s="225">
        <f>投入係数!J89*手順⑤!J$123</f>
        <v>0</v>
      </c>
      <c r="K89" s="225">
        <f>投入係数!K89*手順⑤!K$123</f>
        <v>0</v>
      </c>
      <c r="L89" s="225">
        <f>投入係数!L89*手順⑤!L$123</f>
        <v>0</v>
      </c>
      <c r="M89" s="225">
        <f>投入係数!M89*手順⑤!M$123</f>
        <v>0</v>
      </c>
      <c r="N89" s="225">
        <f>投入係数!N89*手順⑤!N$123</f>
        <v>0</v>
      </c>
      <c r="O89" s="225">
        <f>投入係数!O89*手順⑤!O$123</f>
        <v>0</v>
      </c>
      <c r="P89" s="225">
        <f>投入係数!P89*手順⑤!P$123</f>
        <v>0</v>
      </c>
      <c r="Q89" s="225">
        <f>投入係数!Q89*手順⑤!Q$123</f>
        <v>0</v>
      </c>
      <c r="R89" s="225">
        <f>投入係数!R89*手順⑤!R$123</f>
        <v>0</v>
      </c>
      <c r="S89" s="225">
        <f>投入係数!S89*手順⑤!S$123</f>
        <v>0</v>
      </c>
      <c r="T89" s="225">
        <f>投入係数!T89*手順⑤!T$123</f>
        <v>0</v>
      </c>
      <c r="U89" s="225">
        <f>投入係数!U89*手順⑤!U$123</f>
        <v>0</v>
      </c>
      <c r="V89" s="225">
        <f>投入係数!V89*手順⑤!V$123</f>
        <v>0</v>
      </c>
      <c r="W89" s="225">
        <f>投入係数!W89*手順⑤!W$123</f>
        <v>0</v>
      </c>
      <c r="X89" s="225">
        <f>投入係数!X89*手順⑤!X$123</f>
        <v>0</v>
      </c>
      <c r="Y89" s="225">
        <f>投入係数!Y89*手順⑤!Y$123</f>
        <v>0</v>
      </c>
      <c r="Z89" s="225">
        <f>投入係数!Z89*手順⑤!Z$123</f>
        <v>0</v>
      </c>
      <c r="AA89" s="225">
        <f>投入係数!AA89*手順⑤!AA$123</f>
        <v>0</v>
      </c>
      <c r="AB89" s="225">
        <f>投入係数!AB89*手順⑤!AB$123</f>
        <v>0</v>
      </c>
      <c r="AC89" s="225">
        <f>投入係数!AC89*手順⑤!AC$123</f>
        <v>0</v>
      </c>
      <c r="AD89" s="225">
        <f>投入係数!AD89*手順⑤!AD$123</f>
        <v>0</v>
      </c>
      <c r="AE89" s="225">
        <f>投入係数!AE89*手順⑤!AE$123</f>
        <v>0</v>
      </c>
      <c r="AF89" s="225">
        <f>投入係数!AF89*手順⑤!AF$123</f>
        <v>0</v>
      </c>
      <c r="AG89" s="225">
        <f>投入係数!AG89*手順⑤!AG$123</f>
        <v>0</v>
      </c>
      <c r="AH89" s="225">
        <f>投入係数!AH89*手順⑤!AH$123</f>
        <v>0</v>
      </c>
      <c r="AI89" s="225">
        <f>投入係数!AI89*手順⑤!AI$123</f>
        <v>0</v>
      </c>
      <c r="AJ89" s="225">
        <f>投入係数!AJ89*手順⑤!AJ$123</f>
        <v>0</v>
      </c>
      <c r="AK89" s="225">
        <f>投入係数!AK89*手順⑤!AK$123</f>
        <v>0</v>
      </c>
      <c r="AL89" s="225">
        <f>投入係数!AL89*手順⑤!AL$123</f>
        <v>0</v>
      </c>
      <c r="AM89" s="225">
        <f>投入係数!AM89*手順⑤!AM$123</f>
        <v>0</v>
      </c>
      <c r="AN89" s="225">
        <f>投入係数!AN89*手順⑤!AN$123</f>
        <v>0</v>
      </c>
      <c r="AO89" s="225">
        <f>投入係数!AO89*手順⑤!AO$123</f>
        <v>0</v>
      </c>
      <c r="AP89" s="225">
        <f>投入係数!AP89*手順⑤!AP$123</f>
        <v>0</v>
      </c>
      <c r="AQ89" s="225">
        <f>投入係数!AQ89*手順⑤!AQ$123</f>
        <v>0</v>
      </c>
      <c r="AR89" s="225">
        <f>投入係数!AR89*手順⑤!AR$123</f>
        <v>0</v>
      </c>
      <c r="AS89" s="225">
        <f>投入係数!AS89*手順⑤!AS$123</f>
        <v>0</v>
      </c>
      <c r="AT89" s="225">
        <f>投入係数!AT89*手順⑤!AT$123</f>
        <v>0</v>
      </c>
      <c r="AU89" s="225">
        <f>投入係数!AU89*手順⑤!AU$123</f>
        <v>0</v>
      </c>
      <c r="AV89" s="225">
        <f>投入係数!AV89*手順⑤!AV$123</f>
        <v>0</v>
      </c>
      <c r="AW89" s="225">
        <f>投入係数!AW89*手順⑤!AW$123</f>
        <v>0</v>
      </c>
      <c r="AX89" s="225">
        <f>投入係数!AX89*手順⑤!AX$123</f>
        <v>0</v>
      </c>
      <c r="AY89" s="225">
        <f>投入係数!AY89*手順⑤!AY$123</f>
        <v>0</v>
      </c>
      <c r="AZ89" s="225">
        <f>投入係数!AZ89*手順⑤!AZ$123</f>
        <v>0</v>
      </c>
      <c r="BA89" s="225">
        <f>投入係数!BA89*手順⑤!BA$123</f>
        <v>0</v>
      </c>
      <c r="BB89" s="225">
        <f>投入係数!BB89*手順⑤!BB$123</f>
        <v>0</v>
      </c>
      <c r="BC89" s="225">
        <f>投入係数!BC89*手順⑤!BC$123</f>
        <v>0</v>
      </c>
      <c r="BD89" s="225">
        <f>投入係数!BD89*手順⑤!BD$123</f>
        <v>0</v>
      </c>
      <c r="BE89" s="225">
        <f>投入係数!BE89*手順⑤!BE$123</f>
        <v>0</v>
      </c>
      <c r="BF89" s="225">
        <f>投入係数!BF89*手順⑤!BF$123</f>
        <v>0</v>
      </c>
      <c r="BG89" s="225">
        <f>投入係数!BG89*手順⑤!BG$123</f>
        <v>0</v>
      </c>
      <c r="BH89" s="225">
        <f>投入係数!BH89*手順⑤!BH$123</f>
        <v>0</v>
      </c>
      <c r="BI89" s="225">
        <f>投入係数!BI89*手順⑤!BI$123</f>
        <v>0</v>
      </c>
      <c r="BJ89" s="225">
        <f>投入係数!BJ89*手順⑤!BJ$123</f>
        <v>0</v>
      </c>
      <c r="BK89" s="225">
        <f>投入係数!BK89*手順⑤!BK$123</f>
        <v>0</v>
      </c>
      <c r="BL89" s="225">
        <f>投入係数!BL89*手順⑤!BL$123</f>
        <v>0</v>
      </c>
      <c r="BM89" s="225">
        <f>投入係数!BM89*手順⑤!BM$123</f>
        <v>0</v>
      </c>
      <c r="BN89" s="225">
        <f>投入係数!BN89*手順⑤!BN$123</f>
        <v>0</v>
      </c>
      <c r="BO89" s="225">
        <f>投入係数!BO89*手順⑤!BO$123</f>
        <v>0</v>
      </c>
      <c r="BP89" s="225">
        <f>投入係数!BP89*手順⑤!BP$123</f>
        <v>0</v>
      </c>
      <c r="BQ89" s="225">
        <f>投入係数!BQ89*手順⑤!BQ$123</f>
        <v>0</v>
      </c>
      <c r="BR89" s="225">
        <f>投入係数!BR89*手順⑤!BR$123</f>
        <v>0</v>
      </c>
      <c r="BS89" s="225">
        <f>投入係数!BS89*手順⑤!BS$123</f>
        <v>0</v>
      </c>
      <c r="BT89" s="225">
        <f>投入係数!BT89*手順⑤!BT$123</f>
        <v>0</v>
      </c>
      <c r="BU89" s="225">
        <f>投入係数!BU89*手順⑤!BU$123</f>
        <v>0</v>
      </c>
      <c r="BV89" s="225">
        <f>投入係数!BV89*手順⑤!BV$123</f>
        <v>0</v>
      </c>
      <c r="BW89" s="225">
        <f>投入係数!BW89*手順⑤!BW$123</f>
        <v>0</v>
      </c>
      <c r="BX89" s="225">
        <f>投入係数!BX89*手順⑤!BX$123</f>
        <v>0</v>
      </c>
      <c r="BY89" s="225">
        <f>投入係数!BY89*手順⑤!BY$123</f>
        <v>0</v>
      </c>
      <c r="BZ89" s="225">
        <f>投入係数!BZ89*手順⑤!BZ$123</f>
        <v>0</v>
      </c>
      <c r="CA89" s="225">
        <f>投入係数!CA89*手順⑤!CA$123</f>
        <v>0</v>
      </c>
      <c r="CB89" s="225">
        <f>投入係数!CB89*手順⑤!CB$123</f>
        <v>0</v>
      </c>
      <c r="CC89" s="225">
        <f>投入係数!CC89*手順⑤!CC$123</f>
        <v>0</v>
      </c>
      <c r="CD89" s="225">
        <f>投入係数!CD89*手順⑤!CD$123</f>
        <v>0</v>
      </c>
      <c r="CE89" s="225">
        <f>投入係数!CE89*手順⑤!CE$123</f>
        <v>0</v>
      </c>
      <c r="CF89" s="225">
        <f>投入係数!CF89*手順⑤!CF$123</f>
        <v>0</v>
      </c>
      <c r="CG89" s="225">
        <f>投入係数!CG89*手順⑤!CG$123</f>
        <v>0</v>
      </c>
      <c r="CH89" s="225">
        <f>投入係数!CH89*手順⑤!CH$123</f>
        <v>0</v>
      </c>
      <c r="CI89" s="225">
        <f>投入係数!CI89*手順⑤!CI$123</f>
        <v>0</v>
      </c>
      <c r="CJ89" s="225">
        <f>投入係数!CJ89*手順⑤!CJ$123</f>
        <v>0</v>
      </c>
      <c r="CK89" s="225">
        <f>投入係数!CK89*手順⑤!CK$123</f>
        <v>0</v>
      </c>
      <c r="CL89" s="225">
        <f>投入係数!CL89*手順⑤!CL$123</f>
        <v>0</v>
      </c>
      <c r="CM89" s="225">
        <f>投入係数!CM89*手順⑤!CM$123</f>
        <v>0</v>
      </c>
      <c r="CN89" s="225">
        <f>投入係数!CN89*手順⑤!CN$123</f>
        <v>0</v>
      </c>
      <c r="CO89" s="225">
        <f>投入係数!CO89*手順⑤!CO$123</f>
        <v>0</v>
      </c>
      <c r="CP89" s="225">
        <f>投入係数!CP89*手順⑤!CP$123</f>
        <v>0</v>
      </c>
      <c r="CQ89" s="225">
        <f>投入係数!CQ89*手順⑤!CQ$123</f>
        <v>0</v>
      </c>
      <c r="CR89" s="225">
        <f>投入係数!CR89*手順⑤!CR$123</f>
        <v>0</v>
      </c>
      <c r="CS89" s="225">
        <f>投入係数!CS89*手順⑤!CS$123</f>
        <v>0</v>
      </c>
      <c r="CT89" s="225">
        <f>投入係数!CT89*手順⑤!CT$123</f>
        <v>0</v>
      </c>
      <c r="CU89" s="225">
        <f>投入係数!CU89*手順⑤!CU$123</f>
        <v>0</v>
      </c>
      <c r="CV89" s="225">
        <f>投入係数!CV89*手順⑤!CV$123</f>
        <v>0</v>
      </c>
      <c r="CW89" s="225">
        <f>投入係数!CW89*手順⑤!CW$123</f>
        <v>0</v>
      </c>
      <c r="CX89" s="225">
        <f>投入係数!CX89*手順⑤!CX$123</f>
        <v>0</v>
      </c>
      <c r="CY89" s="225">
        <f>投入係数!CY89*手順⑤!CY$123</f>
        <v>0</v>
      </c>
      <c r="CZ89" s="225">
        <f>投入係数!CZ89*手順⑤!CZ$123</f>
        <v>0</v>
      </c>
      <c r="DA89" s="225">
        <f>投入係数!DA89*手順⑤!DA$123</f>
        <v>0</v>
      </c>
      <c r="DB89" s="225">
        <f>投入係数!DB89*手順⑤!DB$123</f>
        <v>0</v>
      </c>
      <c r="DC89" s="225">
        <f>投入係数!DC89*手順⑤!DC$123</f>
        <v>0</v>
      </c>
      <c r="DD89" s="225">
        <f>投入係数!DD89*手順⑤!DD$123</f>
        <v>0</v>
      </c>
      <c r="DE89" s="225">
        <f>投入係数!DE89*手順⑤!DE$123</f>
        <v>0</v>
      </c>
      <c r="DF89" s="225">
        <f>投入係数!DF89*手順⑤!DF$123</f>
        <v>0</v>
      </c>
      <c r="DG89" s="225">
        <f>投入係数!DG89*手順⑤!DG$123</f>
        <v>0</v>
      </c>
      <c r="DH89" s="175">
        <f t="shared" si="2"/>
        <v>0</v>
      </c>
    </row>
    <row r="90" spans="2:112" ht="12" customHeight="1">
      <c r="B90" s="70" t="s">
        <v>563</v>
      </c>
      <c r="C90" s="252" t="s">
        <v>471</v>
      </c>
      <c r="D90" s="225">
        <f>投入係数!D90*手順⑤!D$123</f>
        <v>0</v>
      </c>
      <c r="E90" s="225">
        <f>投入係数!E90*手順⑤!E$123</f>
        <v>0</v>
      </c>
      <c r="F90" s="225">
        <f>投入係数!F90*手順⑤!F$123</f>
        <v>0</v>
      </c>
      <c r="G90" s="225">
        <f>投入係数!G90*手順⑤!G$123</f>
        <v>0</v>
      </c>
      <c r="H90" s="225">
        <f>投入係数!H90*手順⑤!H$123</f>
        <v>0</v>
      </c>
      <c r="I90" s="225">
        <f>投入係数!I90*手順⑤!I$123</f>
        <v>0</v>
      </c>
      <c r="J90" s="225">
        <f>投入係数!J90*手順⑤!J$123</f>
        <v>0</v>
      </c>
      <c r="K90" s="225">
        <f>投入係数!K90*手順⑤!K$123</f>
        <v>0</v>
      </c>
      <c r="L90" s="225">
        <f>投入係数!L90*手順⑤!L$123</f>
        <v>0</v>
      </c>
      <c r="M90" s="225">
        <f>投入係数!M90*手順⑤!M$123</f>
        <v>0</v>
      </c>
      <c r="N90" s="225">
        <f>投入係数!N90*手順⑤!N$123</f>
        <v>0</v>
      </c>
      <c r="O90" s="225">
        <f>投入係数!O90*手順⑤!O$123</f>
        <v>0</v>
      </c>
      <c r="P90" s="225">
        <f>投入係数!P90*手順⑤!P$123</f>
        <v>0</v>
      </c>
      <c r="Q90" s="225">
        <f>投入係数!Q90*手順⑤!Q$123</f>
        <v>0</v>
      </c>
      <c r="R90" s="225">
        <f>投入係数!R90*手順⑤!R$123</f>
        <v>0</v>
      </c>
      <c r="S90" s="225">
        <f>投入係数!S90*手順⑤!S$123</f>
        <v>0</v>
      </c>
      <c r="T90" s="225">
        <f>投入係数!T90*手順⑤!T$123</f>
        <v>0</v>
      </c>
      <c r="U90" s="225">
        <f>投入係数!U90*手順⑤!U$123</f>
        <v>0</v>
      </c>
      <c r="V90" s="225">
        <f>投入係数!V90*手順⑤!V$123</f>
        <v>0</v>
      </c>
      <c r="W90" s="225">
        <f>投入係数!W90*手順⑤!W$123</f>
        <v>0</v>
      </c>
      <c r="X90" s="225">
        <f>投入係数!X90*手順⑤!X$123</f>
        <v>0</v>
      </c>
      <c r="Y90" s="225">
        <f>投入係数!Y90*手順⑤!Y$123</f>
        <v>0</v>
      </c>
      <c r="Z90" s="225">
        <f>投入係数!Z90*手順⑤!Z$123</f>
        <v>0</v>
      </c>
      <c r="AA90" s="225">
        <f>投入係数!AA90*手順⑤!AA$123</f>
        <v>0</v>
      </c>
      <c r="AB90" s="225">
        <f>投入係数!AB90*手順⑤!AB$123</f>
        <v>0</v>
      </c>
      <c r="AC90" s="225">
        <f>投入係数!AC90*手順⑤!AC$123</f>
        <v>0</v>
      </c>
      <c r="AD90" s="225">
        <f>投入係数!AD90*手順⑤!AD$123</f>
        <v>0</v>
      </c>
      <c r="AE90" s="225">
        <f>投入係数!AE90*手順⑤!AE$123</f>
        <v>0</v>
      </c>
      <c r="AF90" s="225">
        <f>投入係数!AF90*手順⑤!AF$123</f>
        <v>0</v>
      </c>
      <c r="AG90" s="225">
        <f>投入係数!AG90*手順⑤!AG$123</f>
        <v>0</v>
      </c>
      <c r="AH90" s="225">
        <f>投入係数!AH90*手順⑤!AH$123</f>
        <v>0</v>
      </c>
      <c r="AI90" s="225">
        <f>投入係数!AI90*手順⑤!AI$123</f>
        <v>0</v>
      </c>
      <c r="AJ90" s="225">
        <f>投入係数!AJ90*手順⑤!AJ$123</f>
        <v>0</v>
      </c>
      <c r="AK90" s="225">
        <f>投入係数!AK90*手順⑤!AK$123</f>
        <v>0</v>
      </c>
      <c r="AL90" s="225">
        <f>投入係数!AL90*手順⑤!AL$123</f>
        <v>0</v>
      </c>
      <c r="AM90" s="225">
        <f>投入係数!AM90*手順⑤!AM$123</f>
        <v>0</v>
      </c>
      <c r="AN90" s="225">
        <f>投入係数!AN90*手順⑤!AN$123</f>
        <v>0</v>
      </c>
      <c r="AO90" s="225">
        <f>投入係数!AO90*手順⑤!AO$123</f>
        <v>0</v>
      </c>
      <c r="AP90" s="225">
        <f>投入係数!AP90*手順⑤!AP$123</f>
        <v>0</v>
      </c>
      <c r="AQ90" s="225">
        <f>投入係数!AQ90*手順⑤!AQ$123</f>
        <v>0</v>
      </c>
      <c r="AR90" s="225">
        <f>投入係数!AR90*手順⑤!AR$123</f>
        <v>0</v>
      </c>
      <c r="AS90" s="225">
        <f>投入係数!AS90*手順⑤!AS$123</f>
        <v>0</v>
      </c>
      <c r="AT90" s="225">
        <f>投入係数!AT90*手順⑤!AT$123</f>
        <v>0</v>
      </c>
      <c r="AU90" s="225">
        <f>投入係数!AU90*手順⑤!AU$123</f>
        <v>0</v>
      </c>
      <c r="AV90" s="225">
        <f>投入係数!AV90*手順⑤!AV$123</f>
        <v>0</v>
      </c>
      <c r="AW90" s="225">
        <f>投入係数!AW90*手順⑤!AW$123</f>
        <v>0</v>
      </c>
      <c r="AX90" s="225">
        <f>投入係数!AX90*手順⑤!AX$123</f>
        <v>0</v>
      </c>
      <c r="AY90" s="225">
        <f>投入係数!AY90*手順⑤!AY$123</f>
        <v>0</v>
      </c>
      <c r="AZ90" s="225">
        <f>投入係数!AZ90*手順⑤!AZ$123</f>
        <v>0</v>
      </c>
      <c r="BA90" s="225">
        <f>投入係数!BA90*手順⑤!BA$123</f>
        <v>0</v>
      </c>
      <c r="BB90" s="225">
        <f>投入係数!BB90*手順⑤!BB$123</f>
        <v>0</v>
      </c>
      <c r="BC90" s="225">
        <f>投入係数!BC90*手順⑤!BC$123</f>
        <v>0</v>
      </c>
      <c r="BD90" s="225">
        <f>投入係数!BD90*手順⑤!BD$123</f>
        <v>0</v>
      </c>
      <c r="BE90" s="225">
        <f>投入係数!BE90*手順⑤!BE$123</f>
        <v>0</v>
      </c>
      <c r="BF90" s="225">
        <f>投入係数!BF90*手順⑤!BF$123</f>
        <v>0</v>
      </c>
      <c r="BG90" s="225">
        <f>投入係数!BG90*手順⑤!BG$123</f>
        <v>0</v>
      </c>
      <c r="BH90" s="225">
        <f>投入係数!BH90*手順⑤!BH$123</f>
        <v>0</v>
      </c>
      <c r="BI90" s="225">
        <f>投入係数!BI90*手順⑤!BI$123</f>
        <v>0</v>
      </c>
      <c r="BJ90" s="225">
        <f>投入係数!BJ90*手順⑤!BJ$123</f>
        <v>0</v>
      </c>
      <c r="BK90" s="225">
        <f>投入係数!BK90*手順⑤!BK$123</f>
        <v>0</v>
      </c>
      <c r="BL90" s="225">
        <f>投入係数!BL90*手順⑤!BL$123</f>
        <v>0</v>
      </c>
      <c r="BM90" s="225">
        <f>投入係数!BM90*手順⑤!BM$123</f>
        <v>0</v>
      </c>
      <c r="BN90" s="225">
        <f>投入係数!BN90*手順⑤!BN$123</f>
        <v>0</v>
      </c>
      <c r="BO90" s="225">
        <f>投入係数!BO90*手順⑤!BO$123</f>
        <v>0</v>
      </c>
      <c r="BP90" s="225">
        <f>投入係数!BP90*手順⑤!BP$123</f>
        <v>0</v>
      </c>
      <c r="BQ90" s="225">
        <f>投入係数!BQ90*手順⑤!BQ$123</f>
        <v>0</v>
      </c>
      <c r="BR90" s="225">
        <f>投入係数!BR90*手順⑤!BR$123</f>
        <v>0</v>
      </c>
      <c r="BS90" s="225">
        <f>投入係数!BS90*手順⑤!BS$123</f>
        <v>0</v>
      </c>
      <c r="BT90" s="225">
        <f>投入係数!BT90*手順⑤!BT$123</f>
        <v>0</v>
      </c>
      <c r="BU90" s="225">
        <f>投入係数!BU90*手順⑤!BU$123</f>
        <v>0</v>
      </c>
      <c r="BV90" s="225">
        <f>投入係数!BV90*手順⑤!BV$123</f>
        <v>0</v>
      </c>
      <c r="BW90" s="225">
        <f>投入係数!BW90*手順⑤!BW$123</f>
        <v>0</v>
      </c>
      <c r="BX90" s="225">
        <f>投入係数!BX90*手順⑤!BX$123</f>
        <v>0</v>
      </c>
      <c r="BY90" s="225">
        <f>投入係数!BY90*手順⑤!BY$123</f>
        <v>0</v>
      </c>
      <c r="BZ90" s="225">
        <f>投入係数!BZ90*手順⑤!BZ$123</f>
        <v>0</v>
      </c>
      <c r="CA90" s="225">
        <f>投入係数!CA90*手順⑤!CA$123</f>
        <v>0</v>
      </c>
      <c r="CB90" s="225">
        <f>投入係数!CB90*手順⑤!CB$123</f>
        <v>0</v>
      </c>
      <c r="CC90" s="225">
        <f>投入係数!CC90*手順⑤!CC$123</f>
        <v>0</v>
      </c>
      <c r="CD90" s="225">
        <f>投入係数!CD90*手順⑤!CD$123</f>
        <v>0</v>
      </c>
      <c r="CE90" s="225">
        <f>投入係数!CE90*手順⑤!CE$123</f>
        <v>0</v>
      </c>
      <c r="CF90" s="225">
        <f>投入係数!CF90*手順⑤!CF$123</f>
        <v>0</v>
      </c>
      <c r="CG90" s="225">
        <f>投入係数!CG90*手順⑤!CG$123</f>
        <v>0</v>
      </c>
      <c r="CH90" s="225">
        <f>投入係数!CH90*手順⑤!CH$123</f>
        <v>0</v>
      </c>
      <c r="CI90" s="225">
        <f>投入係数!CI90*手順⑤!CI$123</f>
        <v>0</v>
      </c>
      <c r="CJ90" s="225">
        <f>投入係数!CJ90*手順⑤!CJ$123</f>
        <v>0</v>
      </c>
      <c r="CK90" s="225">
        <f>投入係数!CK90*手順⑤!CK$123</f>
        <v>0</v>
      </c>
      <c r="CL90" s="225">
        <f>投入係数!CL90*手順⑤!CL$123</f>
        <v>0</v>
      </c>
      <c r="CM90" s="225">
        <f>投入係数!CM90*手順⑤!CM$123</f>
        <v>0</v>
      </c>
      <c r="CN90" s="225">
        <f>投入係数!CN90*手順⑤!CN$123</f>
        <v>0</v>
      </c>
      <c r="CO90" s="225">
        <f>投入係数!CO90*手順⑤!CO$123</f>
        <v>0</v>
      </c>
      <c r="CP90" s="225">
        <f>投入係数!CP90*手順⑤!CP$123</f>
        <v>0</v>
      </c>
      <c r="CQ90" s="225">
        <f>投入係数!CQ90*手順⑤!CQ$123</f>
        <v>0</v>
      </c>
      <c r="CR90" s="225">
        <f>投入係数!CR90*手順⑤!CR$123</f>
        <v>0</v>
      </c>
      <c r="CS90" s="225">
        <f>投入係数!CS90*手順⑤!CS$123</f>
        <v>0</v>
      </c>
      <c r="CT90" s="225">
        <f>投入係数!CT90*手順⑤!CT$123</f>
        <v>0</v>
      </c>
      <c r="CU90" s="225">
        <f>投入係数!CU90*手順⑤!CU$123</f>
        <v>0</v>
      </c>
      <c r="CV90" s="225">
        <f>投入係数!CV90*手順⑤!CV$123</f>
        <v>0</v>
      </c>
      <c r="CW90" s="225">
        <f>投入係数!CW90*手順⑤!CW$123</f>
        <v>0</v>
      </c>
      <c r="CX90" s="225">
        <f>投入係数!CX90*手順⑤!CX$123</f>
        <v>0</v>
      </c>
      <c r="CY90" s="225">
        <f>投入係数!CY90*手順⑤!CY$123</f>
        <v>0</v>
      </c>
      <c r="CZ90" s="225">
        <f>投入係数!CZ90*手順⑤!CZ$123</f>
        <v>0</v>
      </c>
      <c r="DA90" s="225">
        <f>投入係数!DA90*手順⑤!DA$123</f>
        <v>0</v>
      </c>
      <c r="DB90" s="225">
        <f>投入係数!DB90*手順⑤!DB$123</f>
        <v>0</v>
      </c>
      <c r="DC90" s="225">
        <f>投入係数!DC90*手順⑤!DC$123</f>
        <v>0</v>
      </c>
      <c r="DD90" s="225">
        <f>投入係数!DD90*手順⑤!DD$123</f>
        <v>0</v>
      </c>
      <c r="DE90" s="225">
        <f>投入係数!DE90*手順⑤!DE$123</f>
        <v>0</v>
      </c>
      <c r="DF90" s="225">
        <f>投入係数!DF90*手順⑤!DF$123</f>
        <v>0</v>
      </c>
      <c r="DG90" s="225">
        <f>投入係数!DG90*手順⑤!DG$123</f>
        <v>0</v>
      </c>
      <c r="DH90" s="175">
        <f t="shared" si="2"/>
        <v>0</v>
      </c>
    </row>
    <row r="91" spans="2:112" ht="12" customHeight="1">
      <c r="B91" s="70" t="s">
        <v>564</v>
      </c>
      <c r="C91" s="252" t="s">
        <v>659</v>
      </c>
      <c r="D91" s="225">
        <f>投入係数!D91*手順⑤!D$123</f>
        <v>0</v>
      </c>
      <c r="E91" s="225">
        <f>投入係数!E91*手順⑤!E$123</f>
        <v>0</v>
      </c>
      <c r="F91" s="225">
        <f>投入係数!F91*手順⑤!F$123</f>
        <v>0</v>
      </c>
      <c r="G91" s="225">
        <f>投入係数!G91*手順⑤!G$123</f>
        <v>0</v>
      </c>
      <c r="H91" s="225">
        <f>投入係数!H91*手順⑤!H$123</f>
        <v>0</v>
      </c>
      <c r="I91" s="225">
        <f>投入係数!I91*手順⑤!I$123</f>
        <v>0</v>
      </c>
      <c r="J91" s="225">
        <f>投入係数!J91*手順⑤!J$123</f>
        <v>0</v>
      </c>
      <c r="K91" s="225">
        <f>投入係数!K91*手順⑤!K$123</f>
        <v>0</v>
      </c>
      <c r="L91" s="225">
        <f>投入係数!L91*手順⑤!L$123</f>
        <v>0</v>
      </c>
      <c r="M91" s="225">
        <f>投入係数!M91*手順⑤!M$123</f>
        <v>0</v>
      </c>
      <c r="N91" s="225">
        <f>投入係数!N91*手順⑤!N$123</f>
        <v>0</v>
      </c>
      <c r="O91" s="225">
        <f>投入係数!O91*手順⑤!O$123</f>
        <v>0</v>
      </c>
      <c r="P91" s="225">
        <f>投入係数!P91*手順⑤!P$123</f>
        <v>0</v>
      </c>
      <c r="Q91" s="225">
        <f>投入係数!Q91*手順⑤!Q$123</f>
        <v>0</v>
      </c>
      <c r="R91" s="225">
        <f>投入係数!R91*手順⑤!R$123</f>
        <v>0</v>
      </c>
      <c r="S91" s="225">
        <f>投入係数!S91*手順⑤!S$123</f>
        <v>0</v>
      </c>
      <c r="T91" s="225">
        <f>投入係数!T91*手順⑤!T$123</f>
        <v>0</v>
      </c>
      <c r="U91" s="225">
        <f>投入係数!U91*手順⑤!U$123</f>
        <v>0</v>
      </c>
      <c r="V91" s="225">
        <f>投入係数!V91*手順⑤!V$123</f>
        <v>0</v>
      </c>
      <c r="W91" s="225">
        <f>投入係数!W91*手順⑤!W$123</f>
        <v>0</v>
      </c>
      <c r="X91" s="225">
        <f>投入係数!X91*手順⑤!X$123</f>
        <v>0</v>
      </c>
      <c r="Y91" s="225">
        <f>投入係数!Y91*手順⑤!Y$123</f>
        <v>0</v>
      </c>
      <c r="Z91" s="225">
        <f>投入係数!Z91*手順⑤!Z$123</f>
        <v>0</v>
      </c>
      <c r="AA91" s="225">
        <f>投入係数!AA91*手順⑤!AA$123</f>
        <v>0</v>
      </c>
      <c r="AB91" s="225">
        <f>投入係数!AB91*手順⑤!AB$123</f>
        <v>0</v>
      </c>
      <c r="AC91" s="225">
        <f>投入係数!AC91*手順⑤!AC$123</f>
        <v>0</v>
      </c>
      <c r="AD91" s="225">
        <f>投入係数!AD91*手順⑤!AD$123</f>
        <v>0</v>
      </c>
      <c r="AE91" s="225">
        <f>投入係数!AE91*手順⑤!AE$123</f>
        <v>0</v>
      </c>
      <c r="AF91" s="225">
        <f>投入係数!AF91*手順⑤!AF$123</f>
        <v>0</v>
      </c>
      <c r="AG91" s="225">
        <f>投入係数!AG91*手順⑤!AG$123</f>
        <v>0</v>
      </c>
      <c r="AH91" s="225">
        <f>投入係数!AH91*手順⑤!AH$123</f>
        <v>0</v>
      </c>
      <c r="AI91" s="225">
        <f>投入係数!AI91*手順⑤!AI$123</f>
        <v>0</v>
      </c>
      <c r="AJ91" s="225">
        <f>投入係数!AJ91*手順⑤!AJ$123</f>
        <v>0</v>
      </c>
      <c r="AK91" s="225">
        <f>投入係数!AK91*手順⑤!AK$123</f>
        <v>0</v>
      </c>
      <c r="AL91" s="225">
        <f>投入係数!AL91*手順⑤!AL$123</f>
        <v>0</v>
      </c>
      <c r="AM91" s="225">
        <f>投入係数!AM91*手順⑤!AM$123</f>
        <v>0</v>
      </c>
      <c r="AN91" s="225">
        <f>投入係数!AN91*手順⑤!AN$123</f>
        <v>0</v>
      </c>
      <c r="AO91" s="225">
        <f>投入係数!AO91*手順⑤!AO$123</f>
        <v>0</v>
      </c>
      <c r="AP91" s="225">
        <f>投入係数!AP91*手順⑤!AP$123</f>
        <v>0</v>
      </c>
      <c r="AQ91" s="225">
        <f>投入係数!AQ91*手順⑤!AQ$123</f>
        <v>0</v>
      </c>
      <c r="AR91" s="225">
        <f>投入係数!AR91*手順⑤!AR$123</f>
        <v>0</v>
      </c>
      <c r="AS91" s="225">
        <f>投入係数!AS91*手順⑤!AS$123</f>
        <v>0</v>
      </c>
      <c r="AT91" s="225">
        <f>投入係数!AT91*手順⑤!AT$123</f>
        <v>0</v>
      </c>
      <c r="AU91" s="225">
        <f>投入係数!AU91*手順⑤!AU$123</f>
        <v>0</v>
      </c>
      <c r="AV91" s="225">
        <f>投入係数!AV91*手順⑤!AV$123</f>
        <v>0</v>
      </c>
      <c r="AW91" s="225">
        <f>投入係数!AW91*手順⑤!AW$123</f>
        <v>0</v>
      </c>
      <c r="AX91" s="225">
        <f>投入係数!AX91*手順⑤!AX$123</f>
        <v>0</v>
      </c>
      <c r="AY91" s="225">
        <f>投入係数!AY91*手順⑤!AY$123</f>
        <v>0</v>
      </c>
      <c r="AZ91" s="225">
        <f>投入係数!AZ91*手順⑤!AZ$123</f>
        <v>0</v>
      </c>
      <c r="BA91" s="225">
        <f>投入係数!BA91*手順⑤!BA$123</f>
        <v>0</v>
      </c>
      <c r="BB91" s="225">
        <f>投入係数!BB91*手順⑤!BB$123</f>
        <v>0</v>
      </c>
      <c r="BC91" s="225">
        <f>投入係数!BC91*手順⑤!BC$123</f>
        <v>0</v>
      </c>
      <c r="BD91" s="225">
        <f>投入係数!BD91*手順⑤!BD$123</f>
        <v>0</v>
      </c>
      <c r="BE91" s="225">
        <f>投入係数!BE91*手順⑤!BE$123</f>
        <v>0</v>
      </c>
      <c r="BF91" s="225">
        <f>投入係数!BF91*手順⑤!BF$123</f>
        <v>0</v>
      </c>
      <c r="BG91" s="225">
        <f>投入係数!BG91*手順⑤!BG$123</f>
        <v>0</v>
      </c>
      <c r="BH91" s="225">
        <f>投入係数!BH91*手順⑤!BH$123</f>
        <v>0</v>
      </c>
      <c r="BI91" s="225">
        <f>投入係数!BI91*手順⑤!BI$123</f>
        <v>0</v>
      </c>
      <c r="BJ91" s="225">
        <f>投入係数!BJ91*手順⑤!BJ$123</f>
        <v>0</v>
      </c>
      <c r="BK91" s="225">
        <f>投入係数!BK91*手順⑤!BK$123</f>
        <v>0</v>
      </c>
      <c r="BL91" s="225">
        <f>投入係数!BL91*手順⑤!BL$123</f>
        <v>0</v>
      </c>
      <c r="BM91" s="225">
        <f>投入係数!BM91*手順⑤!BM$123</f>
        <v>0</v>
      </c>
      <c r="BN91" s="225">
        <f>投入係数!BN91*手順⑤!BN$123</f>
        <v>0</v>
      </c>
      <c r="BO91" s="225">
        <f>投入係数!BO91*手順⑤!BO$123</f>
        <v>0</v>
      </c>
      <c r="BP91" s="225">
        <f>投入係数!BP91*手順⑤!BP$123</f>
        <v>0</v>
      </c>
      <c r="BQ91" s="225">
        <f>投入係数!BQ91*手順⑤!BQ$123</f>
        <v>0</v>
      </c>
      <c r="BR91" s="225">
        <f>投入係数!BR91*手順⑤!BR$123</f>
        <v>0</v>
      </c>
      <c r="BS91" s="225">
        <f>投入係数!BS91*手順⑤!BS$123</f>
        <v>0</v>
      </c>
      <c r="BT91" s="225">
        <f>投入係数!BT91*手順⑤!BT$123</f>
        <v>0</v>
      </c>
      <c r="BU91" s="225">
        <f>投入係数!BU91*手順⑤!BU$123</f>
        <v>0</v>
      </c>
      <c r="BV91" s="225">
        <f>投入係数!BV91*手順⑤!BV$123</f>
        <v>0</v>
      </c>
      <c r="BW91" s="225">
        <f>投入係数!BW91*手順⑤!BW$123</f>
        <v>0</v>
      </c>
      <c r="BX91" s="225">
        <f>投入係数!BX91*手順⑤!BX$123</f>
        <v>0</v>
      </c>
      <c r="BY91" s="225">
        <f>投入係数!BY91*手順⑤!BY$123</f>
        <v>0</v>
      </c>
      <c r="BZ91" s="225">
        <f>投入係数!BZ91*手順⑤!BZ$123</f>
        <v>0</v>
      </c>
      <c r="CA91" s="225">
        <f>投入係数!CA91*手順⑤!CA$123</f>
        <v>0</v>
      </c>
      <c r="CB91" s="225">
        <f>投入係数!CB91*手順⑤!CB$123</f>
        <v>0</v>
      </c>
      <c r="CC91" s="225">
        <f>投入係数!CC91*手順⑤!CC$123</f>
        <v>0</v>
      </c>
      <c r="CD91" s="225">
        <f>投入係数!CD91*手順⑤!CD$123</f>
        <v>0</v>
      </c>
      <c r="CE91" s="225">
        <f>投入係数!CE91*手順⑤!CE$123</f>
        <v>0</v>
      </c>
      <c r="CF91" s="225">
        <f>投入係数!CF91*手順⑤!CF$123</f>
        <v>0</v>
      </c>
      <c r="CG91" s="225">
        <f>投入係数!CG91*手順⑤!CG$123</f>
        <v>0</v>
      </c>
      <c r="CH91" s="225">
        <f>投入係数!CH91*手順⑤!CH$123</f>
        <v>0</v>
      </c>
      <c r="CI91" s="225">
        <f>投入係数!CI91*手順⑤!CI$123</f>
        <v>0</v>
      </c>
      <c r="CJ91" s="225">
        <f>投入係数!CJ91*手順⑤!CJ$123</f>
        <v>0</v>
      </c>
      <c r="CK91" s="225">
        <f>投入係数!CK91*手順⑤!CK$123</f>
        <v>0</v>
      </c>
      <c r="CL91" s="225">
        <f>投入係数!CL91*手順⑤!CL$123</f>
        <v>0</v>
      </c>
      <c r="CM91" s="225">
        <f>投入係数!CM91*手順⑤!CM$123</f>
        <v>0</v>
      </c>
      <c r="CN91" s="225">
        <f>投入係数!CN91*手順⑤!CN$123</f>
        <v>0</v>
      </c>
      <c r="CO91" s="225">
        <f>投入係数!CO91*手順⑤!CO$123</f>
        <v>0</v>
      </c>
      <c r="CP91" s="225">
        <f>投入係数!CP91*手順⑤!CP$123</f>
        <v>0</v>
      </c>
      <c r="CQ91" s="225">
        <f>投入係数!CQ91*手順⑤!CQ$123</f>
        <v>0</v>
      </c>
      <c r="CR91" s="225">
        <f>投入係数!CR91*手順⑤!CR$123</f>
        <v>0</v>
      </c>
      <c r="CS91" s="225">
        <f>投入係数!CS91*手順⑤!CS$123</f>
        <v>0</v>
      </c>
      <c r="CT91" s="225">
        <f>投入係数!CT91*手順⑤!CT$123</f>
        <v>0</v>
      </c>
      <c r="CU91" s="225">
        <f>投入係数!CU91*手順⑤!CU$123</f>
        <v>0</v>
      </c>
      <c r="CV91" s="225">
        <f>投入係数!CV91*手順⑤!CV$123</f>
        <v>0</v>
      </c>
      <c r="CW91" s="225">
        <f>投入係数!CW91*手順⑤!CW$123</f>
        <v>0</v>
      </c>
      <c r="CX91" s="225">
        <f>投入係数!CX91*手順⑤!CX$123</f>
        <v>0</v>
      </c>
      <c r="CY91" s="225">
        <f>投入係数!CY91*手順⑤!CY$123</f>
        <v>0</v>
      </c>
      <c r="CZ91" s="225">
        <f>投入係数!CZ91*手順⑤!CZ$123</f>
        <v>0</v>
      </c>
      <c r="DA91" s="225">
        <f>投入係数!DA91*手順⑤!DA$123</f>
        <v>0</v>
      </c>
      <c r="DB91" s="225">
        <f>投入係数!DB91*手順⑤!DB$123</f>
        <v>0</v>
      </c>
      <c r="DC91" s="225">
        <f>投入係数!DC91*手順⑤!DC$123</f>
        <v>0</v>
      </c>
      <c r="DD91" s="225">
        <f>投入係数!DD91*手順⑤!DD$123</f>
        <v>0</v>
      </c>
      <c r="DE91" s="225">
        <f>投入係数!DE91*手順⑤!DE$123</f>
        <v>0</v>
      </c>
      <c r="DF91" s="225">
        <f>投入係数!DF91*手順⑤!DF$123</f>
        <v>0</v>
      </c>
      <c r="DG91" s="225">
        <f>投入係数!DG91*手順⑤!DG$123</f>
        <v>0</v>
      </c>
      <c r="DH91" s="175">
        <f t="shared" si="2"/>
        <v>0</v>
      </c>
    </row>
    <row r="92" spans="2:112" ht="12" customHeight="1">
      <c r="B92" s="70" t="s">
        <v>565</v>
      </c>
      <c r="C92" s="252" t="s">
        <v>660</v>
      </c>
      <c r="D92" s="225">
        <f>投入係数!D92*手順⑤!D$123</f>
        <v>0</v>
      </c>
      <c r="E92" s="225">
        <f>投入係数!E92*手順⑤!E$123</f>
        <v>0</v>
      </c>
      <c r="F92" s="225">
        <f>投入係数!F92*手順⑤!F$123</f>
        <v>0</v>
      </c>
      <c r="G92" s="225">
        <f>投入係数!G92*手順⑤!G$123</f>
        <v>0</v>
      </c>
      <c r="H92" s="225">
        <f>投入係数!H92*手順⑤!H$123</f>
        <v>0</v>
      </c>
      <c r="I92" s="225">
        <f>投入係数!I92*手順⑤!I$123</f>
        <v>0</v>
      </c>
      <c r="J92" s="225">
        <f>投入係数!J92*手順⑤!J$123</f>
        <v>0</v>
      </c>
      <c r="K92" s="225">
        <f>投入係数!K92*手順⑤!K$123</f>
        <v>0</v>
      </c>
      <c r="L92" s="225">
        <f>投入係数!L92*手順⑤!L$123</f>
        <v>0</v>
      </c>
      <c r="M92" s="225">
        <f>投入係数!M92*手順⑤!M$123</f>
        <v>0</v>
      </c>
      <c r="N92" s="225">
        <f>投入係数!N92*手順⑤!N$123</f>
        <v>0</v>
      </c>
      <c r="O92" s="225">
        <f>投入係数!O92*手順⑤!O$123</f>
        <v>0</v>
      </c>
      <c r="P92" s="225">
        <f>投入係数!P92*手順⑤!P$123</f>
        <v>0</v>
      </c>
      <c r="Q92" s="225">
        <f>投入係数!Q92*手順⑤!Q$123</f>
        <v>0</v>
      </c>
      <c r="R92" s="225">
        <f>投入係数!R92*手順⑤!R$123</f>
        <v>0</v>
      </c>
      <c r="S92" s="225">
        <f>投入係数!S92*手順⑤!S$123</f>
        <v>0</v>
      </c>
      <c r="T92" s="225">
        <f>投入係数!T92*手順⑤!T$123</f>
        <v>0</v>
      </c>
      <c r="U92" s="225">
        <f>投入係数!U92*手順⑤!U$123</f>
        <v>0</v>
      </c>
      <c r="V92" s="225">
        <f>投入係数!V92*手順⑤!V$123</f>
        <v>0</v>
      </c>
      <c r="W92" s="225">
        <f>投入係数!W92*手順⑤!W$123</f>
        <v>0</v>
      </c>
      <c r="X92" s="225">
        <f>投入係数!X92*手順⑤!X$123</f>
        <v>0</v>
      </c>
      <c r="Y92" s="225">
        <f>投入係数!Y92*手順⑤!Y$123</f>
        <v>0</v>
      </c>
      <c r="Z92" s="225">
        <f>投入係数!Z92*手順⑤!Z$123</f>
        <v>0</v>
      </c>
      <c r="AA92" s="225">
        <f>投入係数!AA92*手順⑤!AA$123</f>
        <v>0</v>
      </c>
      <c r="AB92" s="225">
        <f>投入係数!AB92*手順⑤!AB$123</f>
        <v>0</v>
      </c>
      <c r="AC92" s="225">
        <f>投入係数!AC92*手順⑤!AC$123</f>
        <v>0</v>
      </c>
      <c r="AD92" s="225">
        <f>投入係数!AD92*手順⑤!AD$123</f>
        <v>0</v>
      </c>
      <c r="AE92" s="225">
        <f>投入係数!AE92*手順⑤!AE$123</f>
        <v>0</v>
      </c>
      <c r="AF92" s="225">
        <f>投入係数!AF92*手順⑤!AF$123</f>
        <v>0</v>
      </c>
      <c r="AG92" s="225">
        <f>投入係数!AG92*手順⑤!AG$123</f>
        <v>0</v>
      </c>
      <c r="AH92" s="225">
        <f>投入係数!AH92*手順⑤!AH$123</f>
        <v>0</v>
      </c>
      <c r="AI92" s="225">
        <f>投入係数!AI92*手順⑤!AI$123</f>
        <v>0</v>
      </c>
      <c r="AJ92" s="225">
        <f>投入係数!AJ92*手順⑤!AJ$123</f>
        <v>0</v>
      </c>
      <c r="AK92" s="225">
        <f>投入係数!AK92*手順⑤!AK$123</f>
        <v>0</v>
      </c>
      <c r="AL92" s="225">
        <f>投入係数!AL92*手順⑤!AL$123</f>
        <v>0</v>
      </c>
      <c r="AM92" s="225">
        <f>投入係数!AM92*手順⑤!AM$123</f>
        <v>0</v>
      </c>
      <c r="AN92" s="225">
        <f>投入係数!AN92*手順⑤!AN$123</f>
        <v>0</v>
      </c>
      <c r="AO92" s="225">
        <f>投入係数!AO92*手順⑤!AO$123</f>
        <v>0</v>
      </c>
      <c r="AP92" s="225">
        <f>投入係数!AP92*手順⑤!AP$123</f>
        <v>0</v>
      </c>
      <c r="AQ92" s="225">
        <f>投入係数!AQ92*手順⑤!AQ$123</f>
        <v>0</v>
      </c>
      <c r="AR92" s="225">
        <f>投入係数!AR92*手順⑤!AR$123</f>
        <v>0</v>
      </c>
      <c r="AS92" s="225">
        <f>投入係数!AS92*手順⑤!AS$123</f>
        <v>0</v>
      </c>
      <c r="AT92" s="225">
        <f>投入係数!AT92*手順⑤!AT$123</f>
        <v>0</v>
      </c>
      <c r="AU92" s="225">
        <f>投入係数!AU92*手順⑤!AU$123</f>
        <v>0</v>
      </c>
      <c r="AV92" s="225">
        <f>投入係数!AV92*手順⑤!AV$123</f>
        <v>0</v>
      </c>
      <c r="AW92" s="225">
        <f>投入係数!AW92*手順⑤!AW$123</f>
        <v>0</v>
      </c>
      <c r="AX92" s="225">
        <f>投入係数!AX92*手順⑤!AX$123</f>
        <v>0</v>
      </c>
      <c r="AY92" s="225">
        <f>投入係数!AY92*手順⑤!AY$123</f>
        <v>0</v>
      </c>
      <c r="AZ92" s="225">
        <f>投入係数!AZ92*手順⑤!AZ$123</f>
        <v>0</v>
      </c>
      <c r="BA92" s="225">
        <f>投入係数!BA92*手順⑤!BA$123</f>
        <v>0</v>
      </c>
      <c r="BB92" s="225">
        <f>投入係数!BB92*手順⑤!BB$123</f>
        <v>0</v>
      </c>
      <c r="BC92" s="225">
        <f>投入係数!BC92*手順⑤!BC$123</f>
        <v>0</v>
      </c>
      <c r="BD92" s="225">
        <f>投入係数!BD92*手順⑤!BD$123</f>
        <v>0</v>
      </c>
      <c r="BE92" s="225">
        <f>投入係数!BE92*手順⑤!BE$123</f>
        <v>0</v>
      </c>
      <c r="BF92" s="225">
        <f>投入係数!BF92*手順⑤!BF$123</f>
        <v>0</v>
      </c>
      <c r="BG92" s="225">
        <f>投入係数!BG92*手順⑤!BG$123</f>
        <v>0</v>
      </c>
      <c r="BH92" s="225">
        <f>投入係数!BH92*手順⑤!BH$123</f>
        <v>0</v>
      </c>
      <c r="BI92" s="225">
        <f>投入係数!BI92*手順⑤!BI$123</f>
        <v>0</v>
      </c>
      <c r="BJ92" s="225">
        <f>投入係数!BJ92*手順⑤!BJ$123</f>
        <v>0</v>
      </c>
      <c r="BK92" s="225">
        <f>投入係数!BK92*手順⑤!BK$123</f>
        <v>0</v>
      </c>
      <c r="BL92" s="225">
        <f>投入係数!BL92*手順⑤!BL$123</f>
        <v>0</v>
      </c>
      <c r="BM92" s="225">
        <f>投入係数!BM92*手順⑤!BM$123</f>
        <v>0</v>
      </c>
      <c r="BN92" s="225">
        <f>投入係数!BN92*手順⑤!BN$123</f>
        <v>0</v>
      </c>
      <c r="BO92" s="225">
        <f>投入係数!BO92*手順⑤!BO$123</f>
        <v>0</v>
      </c>
      <c r="BP92" s="225">
        <f>投入係数!BP92*手順⑤!BP$123</f>
        <v>0</v>
      </c>
      <c r="BQ92" s="225">
        <f>投入係数!BQ92*手順⑤!BQ$123</f>
        <v>0</v>
      </c>
      <c r="BR92" s="225">
        <f>投入係数!BR92*手順⑤!BR$123</f>
        <v>0</v>
      </c>
      <c r="BS92" s="225">
        <f>投入係数!BS92*手順⑤!BS$123</f>
        <v>0</v>
      </c>
      <c r="BT92" s="225">
        <f>投入係数!BT92*手順⑤!BT$123</f>
        <v>0</v>
      </c>
      <c r="BU92" s="225">
        <f>投入係数!BU92*手順⑤!BU$123</f>
        <v>0</v>
      </c>
      <c r="BV92" s="225">
        <f>投入係数!BV92*手順⑤!BV$123</f>
        <v>0</v>
      </c>
      <c r="BW92" s="225">
        <f>投入係数!BW92*手順⑤!BW$123</f>
        <v>0</v>
      </c>
      <c r="BX92" s="225">
        <f>投入係数!BX92*手順⑤!BX$123</f>
        <v>0</v>
      </c>
      <c r="BY92" s="225">
        <f>投入係数!BY92*手順⑤!BY$123</f>
        <v>0</v>
      </c>
      <c r="BZ92" s="225">
        <f>投入係数!BZ92*手順⑤!BZ$123</f>
        <v>0</v>
      </c>
      <c r="CA92" s="225">
        <f>投入係数!CA92*手順⑤!CA$123</f>
        <v>0</v>
      </c>
      <c r="CB92" s="225">
        <f>投入係数!CB92*手順⑤!CB$123</f>
        <v>0</v>
      </c>
      <c r="CC92" s="225">
        <f>投入係数!CC92*手順⑤!CC$123</f>
        <v>0</v>
      </c>
      <c r="CD92" s="225">
        <f>投入係数!CD92*手順⑤!CD$123</f>
        <v>0</v>
      </c>
      <c r="CE92" s="225">
        <f>投入係数!CE92*手順⑤!CE$123</f>
        <v>0</v>
      </c>
      <c r="CF92" s="225">
        <f>投入係数!CF92*手順⑤!CF$123</f>
        <v>0</v>
      </c>
      <c r="CG92" s="225">
        <f>投入係数!CG92*手順⑤!CG$123</f>
        <v>0</v>
      </c>
      <c r="CH92" s="225">
        <f>投入係数!CH92*手順⑤!CH$123</f>
        <v>0</v>
      </c>
      <c r="CI92" s="225">
        <f>投入係数!CI92*手順⑤!CI$123</f>
        <v>0</v>
      </c>
      <c r="CJ92" s="225">
        <f>投入係数!CJ92*手順⑤!CJ$123</f>
        <v>0</v>
      </c>
      <c r="CK92" s="225">
        <f>投入係数!CK92*手順⑤!CK$123</f>
        <v>0</v>
      </c>
      <c r="CL92" s="225">
        <f>投入係数!CL92*手順⑤!CL$123</f>
        <v>0</v>
      </c>
      <c r="CM92" s="225">
        <f>投入係数!CM92*手順⑤!CM$123</f>
        <v>0</v>
      </c>
      <c r="CN92" s="225">
        <f>投入係数!CN92*手順⑤!CN$123</f>
        <v>0</v>
      </c>
      <c r="CO92" s="225">
        <f>投入係数!CO92*手順⑤!CO$123</f>
        <v>0</v>
      </c>
      <c r="CP92" s="225">
        <f>投入係数!CP92*手順⑤!CP$123</f>
        <v>0</v>
      </c>
      <c r="CQ92" s="225">
        <f>投入係数!CQ92*手順⑤!CQ$123</f>
        <v>0</v>
      </c>
      <c r="CR92" s="225">
        <f>投入係数!CR92*手順⑤!CR$123</f>
        <v>0</v>
      </c>
      <c r="CS92" s="225">
        <f>投入係数!CS92*手順⑤!CS$123</f>
        <v>0</v>
      </c>
      <c r="CT92" s="225">
        <f>投入係数!CT92*手順⑤!CT$123</f>
        <v>0</v>
      </c>
      <c r="CU92" s="225">
        <f>投入係数!CU92*手順⑤!CU$123</f>
        <v>0</v>
      </c>
      <c r="CV92" s="225">
        <f>投入係数!CV92*手順⑤!CV$123</f>
        <v>0</v>
      </c>
      <c r="CW92" s="225">
        <f>投入係数!CW92*手順⑤!CW$123</f>
        <v>0</v>
      </c>
      <c r="CX92" s="225">
        <f>投入係数!CX92*手順⑤!CX$123</f>
        <v>0</v>
      </c>
      <c r="CY92" s="225">
        <f>投入係数!CY92*手順⑤!CY$123</f>
        <v>0</v>
      </c>
      <c r="CZ92" s="225">
        <f>投入係数!CZ92*手順⑤!CZ$123</f>
        <v>0</v>
      </c>
      <c r="DA92" s="225">
        <f>投入係数!DA92*手順⑤!DA$123</f>
        <v>0</v>
      </c>
      <c r="DB92" s="225">
        <f>投入係数!DB92*手順⑤!DB$123</f>
        <v>0</v>
      </c>
      <c r="DC92" s="225">
        <f>投入係数!DC92*手順⑤!DC$123</f>
        <v>0</v>
      </c>
      <c r="DD92" s="225">
        <f>投入係数!DD92*手順⑤!DD$123</f>
        <v>0</v>
      </c>
      <c r="DE92" s="225">
        <f>投入係数!DE92*手順⑤!DE$123</f>
        <v>0</v>
      </c>
      <c r="DF92" s="225">
        <f>投入係数!DF92*手順⑤!DF$123</f>
        <v>0</v>
      </c>
      <c r="DG92" s="225">
        <f>投入係数!DG92*手順⑤!DG$123</f>
        <v>0</v>
      </c>
      <c r="DH92" s="175">
        <f t="shared" si="2"/>
        <v>0</v>
      </c>
    </row>
    <row r="93" spans="2:112" ht="12" customHeight="1">
      <c r="B93" s="70" t="s">
        <v>566</v>
      </c>
      <c r="C93" s="252" t="s">
        <v>661</v>
      </c>
      <c r="D93" s="225">
        <f>投入係数!D93*手順⑤!D$123</f>
        <v>0</v>
      </c>
      <c r="E93" s="225">
        <f>投入係数!E93*手順⑤!E$123</f>
        <v>0</v>
      </c>
      <c r="F93" s="225">
        <f>投入係数!F93*手順⑤!F$123</f>
        <v>0</v>
      </c>
      <c r="G93" s="225">
        <f>投入係数!G93*手順⑤!G$123</f>
        <v>0</v>
      </c>
      <c r="H93" s="225">
        <f>投入係数!H93*手順⑤!H$123</f>
        <v>0</v>
      </c>
      <c r="I93" s="225">
        <f>投入係数!I93*手順⑤!I$123</f>
        <v>0</v>
      </c>
      <c r="J93" s="225">
        <f>投入係数!J93*手順⑤!J$123</f>
        <v>0</v>
      </c>
      <c r="K93" s="225">
        <f>投入係数!K93*手順⑤!K$123</f>
        <v>0</v>
      </c>
      <c r="L93" s="225">
        <f>投入係数!L93*手順⑤!L$123</f>
        <v>0</v>
      </c>
      <c r="M93" s="225">
        <f>投入係数!M93*手順⑤!M$123</f>
        <v>0</v>
      </c>
      <c r="N93" s="225">
        <f>投入係数!N93*手順⑤!N$123</f>
        <v>0</v>
      </c>
      <c r="O93" s="225">
        <f>投入係数!O93*手順⑤!O$123</f>
        <v>0</v>
      </c>
      <c r="P93" s="225">
        <f>投入係数!P93*手順⑤!P$123</f>
        <v>0</v>
      </c>
      <c r="Q93" s="225">
        <f>投入係数!Q93*手順⑤!Q$123</f>
        <v>0</v>
      </c>
      <c r="R93" s="225">
        <f>投入係数!R93*手順⑤!R$123</f>
        <v>0</v>
      </c>
      <c r="S93" s="225">
        <f>投入係数!S93*手順⑤!S$123</f>
        <v>0</v>
      </c>
      <c r="T93" s="225">
        <f>投入係数!T93*手順⑤!T$123</f>
        <v>0</v>
      </c>
      <c r="U93" s="225">
        <f>投入係数!U93*手順⑤!U$123</f>
        <v>0</v>
      </c>
      <c r="V93" s="225">
        <f>投入係数!V93*手順⑤!V$123</f>
        <v>0</v>
      </c>
      <c r="W93" s="225">
        <f>投入係数!W93*手順⑤!W$123</f>
        <v>0</v>
      </c>
      <c r="X93" s="225">
        <f>投入係数!X93*手順⑤!X$123</f>
        <v>0</v>
      </c>
      <c r="Y93" s="225">
        <f>投入係数!Y93*手順⑤!Y$123</f>
        <v>0</v>
      </c>
      <c r="Z93" s="225">
        <f>投入係数!Z93*手順⑤!Z$123</f>
        <v>0</v>
      </c>
      <c r="AA93" s="225">
        <f>投入係数!AA93*手順⑤!AA$123</f>
        <v>0</v>
      </c>
      <c r="AB93" s="225">
        <f>投入係数!AB93*手順⑤!AB$123</f>
        <v>0</v>
      </c>
      <c r="AC93" s="225">
        <f>投入係数!AC93*手順⑤!AC$123</f>
        <v>0</v>
      </c>
      <c r="AD93" s="225">
        <f>投入係数!AD93*手順⑤!AD$123</f>
        <v>0</v>
      </c>
      <c r="AE93" s="225">
        <f>投入係数!AE93*手順⑤!AE$123</f>
        <v>0</v>
      </c>
      <c r="AF93" s="225">
        <f>投入係数!AF93*手順⑤!AF$123</f>
        <v>0</v>
      </c>
      <c r="AG93" s="225">
        <f>投入係数!AG93*手順⑤!AG$123</f>
        <v>0</v>
      </c>
      <c r="AH93" s="225">
        <f>投入係数!AH93*手順⑤!AH$123</f>
        <v>0</v>
      </c>
      <c r="AI93" s="225">
        <f>投入係数!AI93*手順⑤!AI$123</f>
        <v>0</v>
      </c>
      <c r="AJ93" s="225">
        <f>投入係数!AJ93*手順⑤!AJ$123</f>
        <v>0</v>
      </c>
      <c r="AK93" s="225">
        <f>投入係数!AK93*手順⑤!AK$123</f>
        <v>0</v>
      </c>
      <c r="AL93" s="225">
        <f>投入係数!AL93*手順⑤!AL$123</f>
        <v>0</v>
      </c>
      <c r="AM93" s="225">
        <f>投入係数!AM93*手順⑤!AM$123</f>
        <v>0</v>
      </c>
      <c r="AN93" s="225">
        <f>投入係数!AN93*手順⑤!AN$123</f>
        <v>0</v>
      </c>
      <c r="AO93" s="225">
        <f>投入係数!AO93*手順⑤!AO$123</f>
        <v>0</v>
      </c>
      <c r="AP93" s="225">
        <f>投入係数!AP93*手順⑤!AP$123</f>
        <v>0</v>
      </c>
      <c r="AQ93" s="225">
        <f>投入係数!AQ93*手順⑤!AQ$123</f>
        <v>0</v>
      </c>
      <c r="AR93" s="225">
        <f>投入係数!AR93*手順⑤!AR$123</f>
        <v>0</v>
      </c>
      <c r="AS93" s="225">
        <f>投入係数!AS93*手順⑤!AS$123</f>
        <v>0</v>
      </c>
      <c r="AT93" s="225">
        <f>投入係数!AT93*手順⑤!AT$123</f>
        <v>0</v>
      </c>
      <c r="AU93" s="225">
        <f>投入係数!AU93*手順⑤!AU$123</f>
        <v>0</v>
      </c>
      <c r="AV93" s="225">
        <f>投入係数!AV93*手順⑤!AV$123</f>
        <v>0</v>
      </c>
      <c r="AW93" s="225">
        <f>投入係数!AW93*手順⑤!AW$123</f>
        <v>0</v>
      </c>
      <c r="AX93" s="225">
        <f>投入係数!AX93*手順⑤!AX$123</f>
        <v>0</v>
      </c>
      <c r="AY93" s="225">
        <f>投入係数!AY93*手順⑤!AY$123</f>
        <v>0</v>
      </c>
      <c r="AZ93" s="225">
        <f>投入係数!AZ93*手順⑤!AZ$123</f>
        <v>0</v>
      </c>
      <c r="BA93" s="225">
        <f>投入係数!BA93*手順⑤!BA$123</f>
        <v>0</v>
      </c>
      <c r="BB93" s="225">
        <f>投入係数!BB93*手順⑤!BB$123</f>
        <v>0</v>
      </c>
      <c r="BC93" s="225">
        <f>投入係数!BC93*手順⑤!BC$123</f>
        <v>0</v>
      </c>
      <c r="BD93" s="225">
        <f>投入係数!BD93*手順⑤!BD$123</f>
        <v>0</v>
      </c>
      <c r="BE93" s="225">
        <f>投入係数!BE93*手順⑤!BE$123</f>
        <v>0</v>
      </c>
      <c r="BF93" s="225">
        <f>投入係数!BF93*手順⑤!BF$123</f>
        <v>0</v>
      </c>
      <c r="BG93" s="225">
        <f>投入係数!BG93*手順⑤!BG$123</f>
        <v>0</v>
      </c>
      <c r="BH93" s="225">
        <f>投入係数!BH93*手順⑤!BH$123</f>
        <v>0</v>
      </c>
      <c r="BI93" s="225">
        <f>投入係数!BI93*手順⑤!BI$123</f>
        <v>0</v>
      </c>
      <c r="BJ93" s="225">
        <f>投入係数!BJ93*手順⑤!BJ$123</f>
        <v>0</v>
      </c>
      <c r="BK93" s="225">
        <f>投入係数!BK93*手順⑤!BK$123</f>
        <v>0</v>
      </c>
      <c r="BL93" s="225">
        <f>投入係数!BL93*手順⑤!BL$123</f>
        <v>0</v>
      </c>
      <c r="BM93" s="225">
        <f>投入係数!BM93*手順⑤!BM$123</f>
        <v>0</v>
      </c>
      <c r="BN93" s="225">
        <f>投入係数!BN93*手順⑤!BN$123</f>
        <v>0</v>
      </c>
      <c r="BO93" s="225">
        <f>投入係数!BO93*手順⑤!BO$123</f>
        <v>0</v>
      </c>
      <c r="BP93" s="225">
        <f>投入係数!BP93*手順⑤!BP$123</f>
        <v>0</v>
      </c>
      <c r="BQ93" s="225">
        <f>投入係数!BQ93*手順⑤!BQ$123</f>
        <v>0</v>
      </c>
      <c r="BR93" s="225">
        <f>投入係数!BR93*手順⑤!BR$123</f>
        <v>0</v>
      </c>
      <c r="BS93" s="225">
        <f>投入係数!BS93*手順⑤!BS$123</f>
        <v>0</v>
      </c>
      <c r="BT93" s="225">
        <f>投入係数!BT93*手順⑤!BT$123</f>
        <v>0</v>
      </c>
      <c r="BU93" s="225">
        <f>投入係数!BU93*手順⑤!BU$123</f>
        <v>0</v>
      </c>
      <c r="BV93" s="225">
        <f>投入係数!BV93*手順⑤!BV$123</f>
        <v>0</v>
      </c>
      <c r="BW93" s="225">
        <f>投入係数!BW93*手順⑤!BW$123</f>
        <v>0</v>
      </c>
      <c r="BX93" s="225">
        <f>投入係数!BX93*手順⑤!BX$123</f>
        <v>0</v>
      </c>
      <c r="BY93" s="225">
        <f>投入係数!BY93*手順⑤!BY$123</f>
        <v>0</v>
      </c>
      <c r="BZ93" s="225">
        <f>投入係数!BZ93*手順⑤!BZ$123</f>
        <v>0</v>
      </c>
      <c r="CA93" s="225">
        <f>投入係数!CA93*手順⑤!CA$123</f>
        <v>0</v>
      </c>
      <c r="CB93" s="225">
        <f>投入係数!CB93*手順⑤!CB$123</f>
        <v>0</v>
      </c>
      <c r="CC93" s="225">
        <f>投入係数!CC93*手順⑤!CC$123</f>
        <v>0</v>
      </c>
      <c r="CD93" s="225">
        <f>投入係数!CD93*手順⑤!CD$123</f>
        <v>0</v>
      </c>
      <c r="CE93" s="225">
        <f>投入係数!CE93*手順⑤!CE$123</f>
        <v>0</v>
      </c>
      <c r="CF93" s="225">
        <f>投入係数!CF93*手順⑤!CF$123</f>
        <v>0</v>
      </c>
      <c r="CG93" s="225">
        <f>投入係数!CG93*手順⑤!CG$123</f>
        <v>0</v>
      </c>
      <c r="CH93" s="225">
        <f>投入係数!CH93*手順⑤!CH$123</f>
        <v>0</v>
      </c>
      <c r="CI93" s="225">
        <f>投入係数!CI93*手順⑤!CI$123</f>
        <v>0</v>
      </c>
      <c r="CJ93" s="225">
        <f>投入係数!CJ93*手順⑤!CJ$123</f>
        <v>0</v>
      </c>
      <c r="CK93" s="225">
        <f>投入係数!CK93*手順⑤!CK$123</f>
        <v>0</v>
      </c>
      <c r="CL93" s="225">
        <f>投入係数!CL93*手順⑤!CL$123</f>
        <v>0</v>
      </c>
      <c r="CM93" s="225">
        <f>投入係数!CM93*手順⑤!CM$123</f>
        <v>0</v>
      </c>
      <c r="CN93" s="225">
        <f>投入係数!CN93*手順⑤!CN$123</f>
        <v>0</v>
      </c>
      <c r="CO93" s="225">
        <f>投入係数!CO93*手順⑤!CO$123</f>
        <v>0</v>
      </c>
      <c r="CP93" s="225">
        <f>投入係数!CP93*手順⑤!CP$123</f>
        <v>0</v>
      </c>
      <c r="CQ93" s="225">
        <f>投入係数!CQ93*手順⑤!CQ$123</f>
        <v>0</v>
      </c>
      <c r="CR93" s="225">
        <f>投入係数!CR93*手順⑤!CR$123</f>
        <v>0</v>
      </c>
      <c r="CS93" s="225">
        <f>投入係数!CS93*手順⑤!CS$123</f>
        <v>0</v>
      </c>
      <c r="CT93" s="225">
        <f>投入係数!CT93*手順⑤!CT$123</f>
        <v>0</v>
      </c>
      <c r="CU93" s="225">
        <f>投入係数!CU93*手順⑤!CU$123</f>
        <v>0</v>
      </c>
      <c r="CV93" s="225">
        <f>投入係数!CV93*手順⑤!CV$123</f>
        <v>0</v>
      </c>
      <c r="CW93" s="225">
        <f>投入係数!CW93*手順⑤!CW$123</f>
        <v>0</v>
      </c>
      <c r="CX93" s="225">
        <f>投入係数!CX93*手順⑤!CX$123</f>
        <v>0</v>
      </c>
      <c r="CY93" s="225">
        <f>投入係数!CY93*手順⑤!CY$123</f>
        <v>0</v>
      </c>
      <c r="CZ93" s="225">
        <f>投入係数!CZ93*手順⑤!CZ$123</f>
        <v>0</v>
      </c>
      <c r="DA93" s="225">
        <f>投入係数!DA93*手順⑤!DA$123</f>
        <v>0</v>
      </c>
      <c r="DB93" s="225">
        <f>投入係数!DB93*手順⑤!DB$123</f>
        <v>0</v>
      </c>
      <c r="DC93" s="225">
        <f>投入係数!DC93*手順⑤!DC$123</f>
        <v>0</v>
      </c>
      <c r="DD93" s="225">
        <f>投入係数!DD93*手順⑤!DD$123</f>
        <v>0</v>
      </c>
      <c r="DE93" s="225">
        <f>投入係数!DE93*手順⑤!DE$123</f>
        <v>0</v>
      </c>
      <c r="DF93" s="225">
        <f>投入係数!DF93*手順⑤!DF$123</f>
        <v>0</v>
      </c>
      <c r="DG93" s="225">
        <f>投入係数!DG93*手順⑤!DG$123</f>
        <v>0</v>
      </c>
      <c r="DH93" s="175">
        <f t="shared" si="2"/>
        <v>0</v>
      </c>
    </row>
    <row r="94" spans="2:112" ht="12" customHeight="1">
      <c r="B94" s="70" t="s">
        <v>567</v>
      </c>
      <c r="C94" s="252" t="s">
        <v>5</v>
      </c>
      <c r="D94" s="225">
        <f>投入係数!D94*手順⑤!D$123</f>
        <v>0</v>
      </c>
      <c r="E94" s="225">
        <f>投入係数!E94*手順⑤!E$123</f>
        <v>0</v>
      </c>
      <c r="F94" s="225">
        <f>投入係数!F94*手順⑤!F$123</f>
        <v>0</v>
      </c>
      <c r="G94" s="225">
        <f>投入係数!G94*手順⑤!G$123</f>
        <v>0</v>
      </c>
      <c r="H94" s="225">
        <f>投入係数!H94*手順⑤!H$123</f>
        <v>0</v>
      </c>
      <c r="I94" s="225">
        <f>投入係数!I94*手順⑤!I$123</f>
        <v>0</v>
      </c>
      <c r="J94" s="225">
        <f>投入係数!J94*手順⑤!J$123</f>
        <v>0</v>
      </c>
      <c r="K94" s="225">
        <f>投入係数!K94*手順⑤!K$123</f>
        <v>0</v>
      </c>
      <c r="L94" s="225">
        <f>投入係数!L94*手順⑤!L$123</f>
        <v>0</v>
      </c>
      <c r="M94" s="225">
        <f>投入係数!M94*手順⑤!M$123</f>
        <v>0</v>
      </c>
      <c r="N94" s="225">
        <f>投入係数!N94*手順⑤!N$123</f>
        <v>0</v>
      </c>
      <c r="O94" s="225">
        <f>投入係数!O94*手順⑤!O$123</f>
        <v>0</v>
      </c>
      <c r="P94" s="225">
        <f>投入係数!P94*手順⑤!P$123</f>
        <v>0</v>
      </c>
      <c r="Q94" s="225">
        <f>投入係数!Q94*手順⑤!Q$123</f>
        <v>0</v>
      </c>
      <c r="R94" s="225">
        <f>投入係数!R94*手順⑤!R$123</f>
        <v>0</v>
      </c>
      <c r="S94" s="225">
        <f>投入係数!S94*手順⑤!S$123</f>
        <v>0</v>
      </c>
      <c r="T94" s="225">
        <f>投入係数!T94*手順⑤!T$123</f>
        <v>0</v>
      </c>
      <c r="U94" s="225">
        <f>投入係数!U94*手順⑤!U$123</f>
        <v>0</v>
      </c>
      <c r="V94" s="225">
        <f>投入係数!V94*手順⑤!V$123</f>
        <v>0</v>
      </c>
      <c r="W94" s="225">
        <f>投入係数!W94*手順⑤!W$123</f>
        <v>0</v>
      </c>
      <c r="X94" s="225">
        <f>投入係数!X94*手順⑤!X$123</f>
        <v>0</v>
      </c>
      <c r="Y94" s="225">
        <f>投入係数!Y94*手順⑤!Y$123</f>
        <v>0</v>
      </c>
      <c r="Z94" s="225">
        <f>投入係数!Z94*手順⑤!Z$123</f>
        <v>0</v>
      </c>
      <c r="AA94" s="225">
        <f>投入係数!AA94*手順⑤!AA$123</f>
        <v>0</v>
      </c>
      <c r="AB94" s="225">
        <f>投入係数!AB94*手順⑤!AB$123</f>
        <v>0</v>
      </c>
      <c r="AC94" s="225">
        <f>投入係数!AC94*手順⑤!AC$123</f>
        <v>0</v>
      </c>
      <c r="AD94" s="225">
        <f>投入係数!AD94*手順⑤!AD$123</f>
        <v>0</v>
      </c>
      <c r="AE94" s="225">
        <f>投入係数!AE94*手順⑤!AE$123</f>
        <v>0</v>
      </c>
      <c r="AF94" s="225">
        <f>投入係数!AF94*手順⑤!AF$123</f>
        <v>0</v>
      </c>
      <c r="AG94" s="225">
        <f>投入係数!AG94*手順⑤!AG$123</f>
        <v>0</v>
      </c>
      <c r="AH94" s="225">
        <f>投入係数!AH94*手順⑤!AH$123</f>
        <v>0</v>
      </c>
      <c r="AI94" s="225">
        <f>投入係数!AI94*手順⑤!AI$123</f>
        <v>0</v>
      </c>
      <c r="AJ94" s="225">
        <f>投入係数!AJ94*手順⑤!AJ$123</f>
        <v>0</v>
      </c>
      <c r="AK94" s="225">
        <f>投入係数!AK94*手順⑤!AK$123</f>
        <v>0</v>
      </c>
      <c r="AL94" s="225">
        <f>投入係数!AL94*手順⑤!AL$123</f>
        <v>0</v>
      </c>
      <c r="AM94" s="225">
        <f>投入係数!AM94*手順⑤!AM$123</f>
        <v>0</v>
      </c>
      <c r="AN94" s="225">
        <f>投入係数!AN94*手順⑤!AN$123</f>
        <v>0</v>
      </c>
      <c r="AO94" s="225">
        <f>投入係数!AO94*手順⑤!AO$123</f>
        <v>0</v>
      </c>
      <c r="AP94" s="225">
        <f>投入係数!AP94*手順⑤!AP$123</f>
        <v>0</v>
      </c>
      <c r="AQ94" s="225">
        <f>投入係数!AQ94*手順⑤!AQ$123</f>
        <v>0</v>
      </c>
      <c r="AR94" s="225">
        <f>投入係数!AR94*手順⑤!AR$123</f>
        <v>0</v>
      </c>
      <c r="AS94" s="225">
        <f>投入係数!AS94*手順⑤!AS$123</f>
        <v>0</v>
      </c>
      <c r="AT94" s="225">
        <f>投入係数!AT94*手順⑤!AT$123</f>
        <v>0</v>
      </c>
      <c r="AU94" s="225">
        <f>投入係数!AU94*手順⑤!AU$123</f>
        <v>0</v>
      </c>
      <c r="AV94" s="225">
        <f>投入係数!AV94*手順⑤!AV$123</f>
        <v>0</v>
      </c>
      <c r="AW94" s="225">
        <f>投入係数!AW94*手順⑤!AW$123</f>
        <v>0</v>
      </c>
      <c r="AX94" s="225">
        <f>投入係数!AX94*手順⑤!AX$123</f>
        <v>0</v>
      </c>
      <c r="AY94" s="225">
        <f>投入係数!AY94*手順⑤!AY$123</f>
        <v>0</v>
      </c>
      <c r="AZ94" s="225">
        <f>投入係数!AZ94*手順⑤!AZ$123</f>
        <v>0</v>
      </c>
      <c r="BA94" s="225">
        <f>投入係数!BA94*手順⑤!BA$123</f>
        <v>0</v>
      </c>
      <c r="BB94" s="225">
        <f>投入係数!BB94*手順⑤!BB$123</f>
        <v>0</v>
      </c>
      <c r="BC94" s="225">
        <f>投入係数!BC94*手順⑤!BC$123</f>
        <v>0</v>
      </c>
      <c r="BD94" s="225">
        <f>投入係数!BD94*手順⑤!BD$123</f>
        <v>0</v>
      </c>
      <c r="BE94" s="225">
        <f>投入係数!BE94*手順⑤!BE$123</f>
        <v>0</v>
      </c>
      <c r="BF94" s="225">
        <f>投入係数!BF94*手順⑤!BF$123</f>
        <v>0</v>
      </c>
      <c r="BG94" s="225">
        <f>投入係数!BG94*手順⑤!BG$123</f>
        <v>0</v>
      </c>
      <c r="BH94" s="225">
        <f>投入係数!BH94*手順⑤!BH$123</f>
        <v>0</v>
      </c>
      <c r="BI94" s="225">
        <f>投入係数!BI94*手順⑤!BI$123</f>
        <v>0</v>
      </c>
      <c r="BJ94" s="225">
        <f>投入係数!BJ94*手順⑤!BJ$123</f>
        <v>0</v>
      </c>
      <c r="BK94" s="225">
        <f>投入係数!BK94*手順⑤!BK$123</f>
        <v>0</v>
      </c>
      <c r="BL94" s="225">
        <f>投入係数!BL94*手順⑤!BL$123</f>
        <v>0</v>
      </c>
      <c r="BM94" s="225">
        <f>投入係数!BM94*手順⑤!BM$123</f>
        <v>0</v>
      </c>
      <c r="BN94" s="225">
        <f>投入係数!BN94*手順⑤!BN$123</f>
        <v>0</v>
      </c>
      <c r="BO94" s="225">
        <f>投入係数!BO94*手順⑤!BO$123</f>
        <v>0</v>
      </c>
      <c r="BP94" s="225">
        <f>投入係数!BP94*手順⑤!BP$123</f>
        <v>0</v>
      </c>
      <c r="BQ94" s="225">
        <f>投入係数!BQ94*手順⑤!BQ$123</f>
        <v>0</v>
      </c>
      <c r="BR94" s="225">
        <f>投入係数!BR94*手順⑤!BR$123</f>
        <v>0</v>
      </c>
      <c r="BS94" s="225">
        <f>投入係数!BS94*手順⑤!BS$123</f>
        <v>0</v>
      </c>
      <c r="BT94" s="225">
        <f>投入係数!BT94*手順⑤!BT$123</f>
        <v>0</v>
      </c>
      <c r="BU94" s="225">
        <f>投入係数!BU94*手順⑤!BU$123</f>
        <v>0</v>
      </c>
      <c r="BV94" s="225">
        <f>投入係数!BV94*手順⑤!BV$123</f>
        <v>0</v>
      </c>
      <c r="BW94" s="225">
        <f>投入係数!BW94*手順⑤!BW$123</f>
        <v>0</v>
      </c>
      <c r="BX94" s="225">
        <f>投入係数!BX94*手順⑤!BX$123</f>
        <v>0</v>
      </c>
      <c r="BY94" s="225">
        <f>投入係数!BY94*手順⑤!BY$123</f>
        <v>0</v>
      </c>
      <c r="BZ94" s="225">
        <f>投入係数!BZ94*手順⑤!BZ$123</f>
        <v>0</v>
      </c>
      <c r="CA94" s="225">
        <f>投入係数!CA94*手順⑤!CA$123</f>
        <v>0</v>
      </c>
      <c r="CB94" s="225">
        <f>投入係数!CB94*手順⑤!CB$123</f>
        <v>0</v>
      </c>
      <c r="CC94" s="225">
        <f>投入係数!CC94*手順⑤!CC$123</f>
        <v>0</v>
      </c>
      <c r="CD94" s="225">
        <f>投入係数!CD94*手順⑤!CD$123</f>
        <v>0</v>
      </c>
      <c r="CE94" s="225">
        <f>投入係数!CE94*手順⑤!CE$123</f>
        <v>0</v>
      </c>
      <c r="CF94" s="225">
        <f>投入係数!CF94*手順⑤!CF$123</f>
        <v>0</v>
      </c>
      <c r="CG94" s="225">
        <f>投入係数!CG94*手順⑤!CG$123</f>
        <v>0</v>
      </c>
      <c r="CH94" s="225">
        <f>投入係数!CH94*手順⑤!CH$123</f>
        <v>0</v>
      </c>
      <c r="CI94" s="225">
        <f>投入係数!CI94*手順⑤!CI$123</f>
        <v>0</v>
      </c>
      <c r="CJ94" s="225">
        <f>投入係数!CJ94*手順⑤!CJ$123</f>
        <v>0</v>
      </c>
      <c r="CK94" s="225">
        <f>投入係数!CK94*手順⑤!CK$123</f>
        <v>0</v>
      </c>
      <c r="CL94" s="225">
        <f>投入係数!CL94*手順⑤!CL$123</f>
        <v>0</v>
      </c>
      <c r="CM94" s="225">
        <f>投入係数!CM94*手順⑤!CM$123</f>
        <v>0</v>
      </c>
      <c r="CN94" s="225">
        <f>投入係数!CN94*手順⑤!CN$123</f>
        <v>0</v>
      </c>
      <c r="CO94" s="225">
        <f>投入係数!CO94*手順⑤!CO$123</f>
        <v>0</v>
      </c>
      <c r="CP94" s="225">
        <f>投入係数!CP94*手順⑤!CP$123</f>
        <v>0</v>
      </c>
      <c r="CQ94" s="225">
        <f>投入係数!CQ94*手順⑤!CQ$123</f>
        <v>0</v>
      </c>
      <c r="CR94" s="225">
        <f>投入係数!CR94*手順⑤!CR$123</f>
        <v>0</v>
      </c>
      <c r="CS94" s="225">
        <f>投入係数!CS94*手順⑤!CS$123</f>
        <v>0</v>
      </c>
      <c r="CT94" s="225">
        <f>投入係数!CT94*手順⑤!CT$123</f>
        <v>0</v>
      </c>
      <c r="CU94" s="225">
        <f>投入係数!CU94*手順⑤!CU$123</f>
        <v>0</v>
      </c>
      <c r="CV94" s="225">
        <f>投入係数!CV94*手順⑤!CV$123</f>
        <v>0</v>
      </c>
      <c r="CW94" s="225">
        <f>投入係数!CW94*手順⑤!CW$123</f>
        <v>0</v>
      </c>
      <c r="CX94" s="225">
        <f>投入係数!CX94*手順⑤!CX$123</f>
        <v>0</v>
      </c>
      <c r="CY94" s="225">
        <f>投入係数!CY94*手順⑤!CY$123</f>
        <v>0</v>
      </c>
      <c r="CZ94" s="225">
        <f>投入係数!CZ94*手順⑤!CZ$123</f>
        <v>0</v>
      </c>
      <c r="DA94" s="225">
        <f>投入係数!DA94*手順⑤!DA$123</f>
        <v>0</v>
      </c>
      <c r="DB94" s="225">
        <f>投入係数!DB94*手順⑤!DB$123</f>
        <v>0</v>
      </c>
      <c r="DC94" s="225">
        <f>投入係数!DC94*手順⑤!DC$123</f>
        <v>0</v>
      </c>
      <c r="DD94" s="225">
        <f>投入係数!DD94*手順⑤!DD$123</f>
        <v>0</v>
      </c>
      <c r="DE94" s="225">
        <f>投入係数!DE94*手順⑤!DE$123</f>
        <v>0</v>
      </c>
      <c r="DF94" s="225">
        <f>投入係数!DF94*手順⑤!DF$123</f>
        <v>0</v>
      </c>
      <c r="DG94" s="225">
        <f>投入係数!DG94*手順⑤!DG$123</f>
        <v>0</v>
      </c>
      <c r="DH94" s="175">
        <f t="shared" si="2"/>
        <v>0</v>
      </c>
    </row>
    <row r="95" spans="2:112" ht="12" customHeight="1">
      <c r="B95" s="70" t="s">
        <v>568</v>
      </c>
      <c r="C95" s="252" t="s">
        <v>472</v>
      </c>
      <c r="D95" s="225">
        <f>投入係数!D95*手順⑤!D$123</f>
        <v>0</v>
      </c>
      <c r="E95" s="225">
        <f>投入係数!E95*手順⑤!E$123</f>
        <v>0</v>
      </c>
      <c r="F95" s="225">
        <f>投入係数!F95*手順⑤!F$123</f>
        <v>0</v>
      </c>
      <c r="G95" s="225">
        <f>投入係数!G95*手順⑤!G$123</f>
        <v>0</v>
      </c>
      <c r="H95" s="225">
        <f>投入係数!H95*手順⑤!H$123</f>
        <v>0</v>
      </c>
      <c r="I95" s="225">
        <f>投入係数!I95*手順⑤!I$123</f>
        <v>0</v>
      </c>
      <c r="J95" s="225">
        <f>投入係数!J95*手順⑤!J$123</f>
        <v>0</v>
      </c>
      <c r="K95" s="225">
        <f>投入係数!K95*手順⑤!K$123</f>
        <v>0</v>
      </c>
      <c r="L95" s="225">
        <f>投入係数!L95*手順⑤!L$123</f>
        <v>0</v>
      </c>
      <c r="M95" s="225">
        <f>投入係数!M95*手順⑤!M$123</f>
        <v>0</v>
      </c>
      <c r="N95" s="225">
        <f>投入係数!N95*手順⑤!N$123</f>
        <v>0</v>
      </c>
      <c r="O95" s="225">
        <f>投入係数!O95*手順⑤!O$123</f>
        <v>0</v>
      </c>
      <c r="P95" s="225">
        <f>投入係数!P95*手順⑤!P$123</f>
        <v>0</v>
      </c>
      <c r="Q95" s="225">
        <f>投入係数!Q95*手順⑤!Q$123</f>
        <v>0</v>
      </c>
      <c r="R95" s="225">
        <f>投入係数!R95*手順⑤!R$123</f>
        <v>0</v>
      </c>
      <c r="S95" s="225">
        <f>投入係数!S95*手順⑤!S$123</f>
        <v>0</v>
      </c>
      <c r="T95" s="225">
        <f>投入係数!T95*手順⑤!T$123</f>
        <v>0</v>
      </c>
      <c r="U95" s="225">
        <f>投入係数!U95*手順⑤!U$123</f>
        <v>0</v>
      </c>
      <c r="V95" s="225">
        <f>投入係数!V95*手順⑤!V$123</f>
        <v>0</v>
      </c>
      <c r="W95" s="225">
        <f>投入係数!W95*手順⑤!W$123</f>
        <v>0</v>
      </c>
      <c r="X95" s="225">
        <f>投入係数!X95*手順⑤!X$123</f>
        <v>0</v>
      </c>
      <c r="Y95" s="225">
        <f>投入係数!Y95*手順⑤!Y$123</f>
        <v>0</v>
      </c>
      <c r="Z95" s="225">
        <f>投入係数!Z95*手順⑤!Z$123</f>
        <v>0</v>
      </c>
      <c r="AA95" s="225">
        <f>投入係数!AA95*手順⑤!AA$123</f>
        <v>0</v>
      </c>
      <c r="AB95" s="225">
        <f>投入係数!AB95*手順⑤!AB$123</f>
        <v>0</v>
      </c>
      <c r="AC95" s="225">
        <f>投入係数!AC95*手順⑤!AC$123</f>
        <v>0</v>
      </c>
      <c r="AD95" s="225">
        <f>投入係数!AD95*手順⑤!AD$123</f>
        <v>0</v>
      </c>
      <c r="AE95" s="225">
        <f>投入係数!AE95*手順⑤!AE$123</f>
        <v>0</v>
      </c>
      <c r="AF95" s="225">
        <f>投入係数!AF95*手順⑤!AF$123</f>
        <v>0</v>
      </c>
      <c r="AG95" s="225">
        <f>投入係数!AG95*手順⑤!AG$123</f>
        <v>0</v>
      </c>
      <c r="AH95" s="225">
        <f>投入係数!AH95*手順⑤!AH$123</f>
        <v>0</v>
      </c>
      <c r="AI95" s="225">
        <f>投入係数!AI95*手順⑤!AI$123</f>
        <v>0</v>
      </c>
      <c r="AJ95" s="225">
        <f>投入係数!AJ95*手順⑤!AJ$123</f>
        <v>0</v>
      </c>
      <c r="AK95" s="225">
        <f>投入係数!AK95*手順⑤!AK$123</f>
        <v>0</v>
      </c>
      <c r="AL95" s="225">
        <f>投入係数!AL95*手順⑤!AL$123</f>
        <v>0</v>
      </c>
      <c r="AM95" s="225">
        <f>投入係数!AM95*手順⑤!AM$123</f>
        <v>0</v>
      </c>
      <c r="AN95" s="225">
        <f>投入係数!AN95*手順⑤!AN$123</f>
        <v>0</v>
      </c>
      <c r="AO95" s="225">
        <f>投入係数!AO95*手順⑤!AO$123</f>
        <v>0</v>
      </c>
      <c r="AP95" s="225">
        <f>投入係数!AP95*手順⑤!AP$123</f>
        <v>0</v>
      </c>
      <c r="AQ95" s="225">
        <f>投入係数!AQ95*手順⑤!AQ$123</f>
        <v>0</v>
      </c>
      <c r="AR95" s="225">
        <f>投入係数!AR95*手順⑤!AR$123</f>
        <v>0</v>
      </c>
      <c r="AS95" s="225">
        <f>投入係数!AS95*手順⑤!AS$123</f>
        <v>0</v>
      </c>
      <c r="AT95" s="225">
        <f>投入係数!AT95*手順⑤!AT$123</f>
        <v>0</v>
      </c>
      <c r="AU95" s="225">
        <f>投入係数!AU95*手順⑤!AU$123</f>
        <v>0</v>
      </c>
      <c r="AV95" s="225">
        <f>投入係数!AV95*手順⑤!AV$123</f>
        <v>0</v>
      </c>
      <c r="AW95" s="225">
        <f>投入係数!AW95*手順⑤!AW$123</f>
        <v>0</v>
      </c>
      <c r="AX95" s="225">
        <f>投入係数!AX95*手順⑤!AX$123</f>
        <v>0</v>
      </c>
      <c r="AY95" s="225">
        <f>投入係数!AY95*手順⑤!AY$123</f>
        <v>0</v>
      </c>
      <c r="AZ95" s="225">
        <f>投入係数!AZ95*手順⑤!AZ$123</f>
        <v>0</v>
      </c>
      <c r="BA95" s="225">
        <f>投入係数!BA95*手順⑤!BA$123</f>
        <v>0</v>
      </c>
      <c r="BB95" s="225">
        <f>投入係数!BB95*手順⑤!BB$123</f>
        <v>0</v>
      </c>
      <c r="BC95" s="225">
        <f>投入係数!BC95*手順⑤!BC$123</f>
        <v>0</v>
      </c>
      <c r="BD95" s="225">
        <f>投入係数!BD95*手順⑤!BD$123</f>
        <v>0</v>
      </c>
      <c r="BE95" s="225">
        <f>投入係数!BE95*手順⑤!BE$123</f>
        <v>0</v>
      </c>
      <c r="BF95" s="225">
        <f>投入係数!BF95*手順⑤!BF$123</f>
        <v>0</v>
      </c>
      <c r="BG95" s="225">
        <f>投入係数!BG95*手順⑤!BG$123</f>
        <v>0</v>
      </c>
      <c r="BH95" s="225">
        <f>投入係数!BH95*手順⑤!BH$123</f>
        <v>0</v>
      </c>
      <c r="BI95" s="225">
        <f>投入係数!BI95*手順⑤!BI$123</f>
        <v>0</v>
      </c>
      <c r="BJ95" s="225">
        <f>投入係数!BJ95*手順⑤!BJ$123</f>
        <v>0</v>
      </c>
      <c r="BK95" s="225">
        <f>投入係数!BK95*手順⑤!BK$123</f>
        <v>0</v>
      </c>
      <c r="BL95" s="225">
        <f>投入係数!BL95*手順⑤!BL$123</f>
        <v>0</v>
      </c>
      <c r="BM95" s="225">
        <f>投入係数!BM95*手順⑤!BM$123</f>
        <v>0</v>
      </c>
      <c r="BN95" s="225">
        <f>投入係数!BN95*手順⑤!BN$123</f>
        <v>0</v>
      </c>
      <c r="BO95" s="225">
        <f>投入係数!BO95*手順⑤!BO$123</f>
        <v>0</v>
      </c>
      <c r="BP95" s="225">
        <f>投入係数!BP95*手順⑤!BP$123</f>
        <v>0</v>
      </c>
      <c r="BQ95" s="225">
        <f>投入係数!BQ95*手順⑤!BQ$123</f>
        <v>0</v>
      </c>
      <c r="BR95" s="225">
        <f>投入係数!BR95*手順⑤!BR$123</f>
        <v>0</v>
      </c>
      <c r="BS95" s="225">
        <f>投入係数!BS95*手順⑤!BS$123</f>
        <v>0</v>
      </c>
      <c r="BT95" s="225">
        <f>投入係数!BT95*手順⑤!BT$123</f>
        <v>0</v>
      </c>
      <c r="BU95" s="225">
        <f>投入係数!BU95*手順⑤!BU$123</f>
        <v>0</v>
      </c>
      <c r="BV95" s="225">
        <f>投入係数!BV95*手順⑤!BV$123</f>
        <v>0</v>
      </c>
      <c r="BW95" s="225">
        <f>投入係数!BW95*手順⑤!BW$123</f>
        <v>0</v>
      </c>
      <c r="BX95" s="225">
        <f>投入係数!BX95*手順⑤!BX$123</f>
        <v>0</v>
      </c>
      <c r="BY95" s="225">
        <f>投入係数!BY95*手順⑤!BY$123</f>
        <v>0</v>
      </c>
      <c r="BZ95" s="225">
        <f>投入係数!BZ95*手順⑤!BZ$123</f>
        <v>0</v>
      </c>
      <c r="CA95" s="225">
        <f>投入係数!CA95*手順⑤!CA$123</f>
        <v>0</v>
      </c>
      <c r="CB95" s="225">
        <f>投入係数!CB95*手順⑤!CB$123</f>
        <v>0</v>
      </c>
      <c r="CC95" s="225">
        <f>投入係数!CC95*手順⑤!CC$123</f>
        <v>0</v>
      </c>
      <c r="CD95" s="225">
        <f>投入係数!CD95*手順⑤!CD$123</f>
        <v>0</v>
      </c>
      <c r="CE95" s="225">
        <f>投入係数!CE95*手順⑤!CE$123</f>
        <v>0</v>
      </c>
      <c r="CF95" s="225">
        <f>投入係数!CF95*手順⑤!CF$123</f>
        <v>0</v>
      </c>
      <c r="CG95" s="225">
        <f>投入係数!CG95*手順⑤!CG$123</f>
        <v>0</v>
      </c>
      <c r="CH95" s="225">
        <f>投入係数!CH95*手順⑤!CH$123</f>
        <v>0</v>
      </c>
      <c r="CI95" s="225">
        <f>投入係数!CI95*手順⑤!CI$123</f>
        <v>0</v>
      </c>
      <c r="CJ95" s="225">
        <f>投入係数!CJ95*手順⑤!CJ$123</f>
        <v>0</v>
      </c>
      <c r="CK95" s="225">
        <f>投入係数!CK95*手順⑤!CK$123</f>
        <v>0</v>
      </c>
      <c r="CL95" s="225">
        <f>投入係数!CL95*手順⑤!CL$123</f>
        <v>0</v>
      </c>
      <c r="CM95" s="225">
        <f>投入係数!CM95*手順⑤!CM$123</f>
        <v>0</v>
      </c>
      <c r="CN95" s="225">
        <f>投入係数!CN95*手順⑤!CN$123</f>
        <v>0</v>
      </c>
      <c r="CO95" s="225">
        <f>投入係数!CO95*手順⑤!CO$123</f>
        <v>0</v>
      </c>
      <c r="CP95" s="225">
        <f>投入係数!CP95*手順⑤!CP$123</f>
        <v>0</v>
      </c>
      <c r="CQ95" s="225">
        <f>投入係数!CQ95*手順⑤!CQ$123</f>
        <v>0</v>
      </c>
      <c r="CR95" s="225">
        <f>投入係数!CR95*手順⑤!CR$123</f>
        <v>0</v>
      </c>
      <c r="CS95" s="225">
        <f>投入係数!CS95*手順⑤!CS$123</f>
        <v>0</v>
      </c>
      <c r="CT95" s="225">
        <f>投入係数!CT95*手順⑤!CT$123</f>
        <v>0</v>
      </c>
      <c r="CU95" s="225">
        <f>投入係数!CU95*手順⑤!CU$123</f>
        <v>0</v>
      </c>
      <c r="CV95" s="225">
        <f>投入係数!CV95*手順⑤!CV$123</f>
        <v>0</v>
      </c>
      <c r="CW95" s="225">
        <f>投入係数!CW95*手順⑤!CW$123</f>
        <v>0</v>
      </c>
      <c r="CX95" s="225">
        <f>投入係数!CX95*手順⑤!CX$123</f>
        <v>0</v>
      </c>
      <c r="CY95" s="225">
        <f>投入係数!CY95*手順⑤!CY$123</f>
        <v>0</v>
      </c>
      <c r="CZ95" s="225">
        <f>投入係数!CZ95*手順⑤!CZ$123</f>
        <v>0</v>
      </c>
      <c r="DA95" s="225">
        <f>投入係数!DA95*手順⑤!DA$123</f>
        <v>0</v>
      </c>
      <c r="DB95" s="225">
        <f>投入係数!DB95*手順⑤!DB$123</f>
        <v>0</v>
      </c>
      <c r="DC95" s="225">
        <f>投入係数!DC95*手順⑤!DC$123</f>
        <v>0</v>
      </c>
      <c r="DD95" s="225">
        <f>投入係数!DD95*手順⑤!DD$123</f>
        <v>0</v>
      </c>
      <c r="DE95" s="225">
        <f>投入係数!DE95*手順⑤!DE$123</f>
        <v>0</v>
      </c>
      <c r="DF95" s="225">
        <f>投入係数!DF95*手順⑤!DF$123</f>
        <v>0</v>
      </c>
      <c r="DG95" s="225">
        <f>投入係数!DG95*手順⑤!DG$123</f>
        <v>0</v>
      </c>
      <c r="DH95" s="175">
        <f t="shared" si="2"/>
        <v>0</v>
      </c>
    </row>
    <row r="96" spans="2:112" ht="12" customHeight="1">
      <c r="B96" s="70" t="s">
        <v>569</v>
      </c>
      <c r="C96" s="252" t="s">
        <v>473</v>
      </c>
      <c r="D96" s="225">
        <f>投入係数!D96*手順⑤!D$123</f>
        <v>0</v>
      </c>
      <c r="E96" s="225">
        <f>投入係数!E96*手順⑤!E$123</f>
        <v>0</v>
      </c>
      <c r="F96" s="225">
        <f>投入係数!F96*手順⑤!F$123</f>
        <v>0</v>
      </c>
      <c r="G96" s="225">
        <f>投入係数!G96*手順⑤!G$123</f>
        <v>0</v>
      </c>
      <c r="H96" s="225">
        <f>投入係数!H96*手順⑤!H$123</f>
        <v>0</v>
      </c>
      <c r="I96" s="225">
        <f>投入係数!I96*手順⑤!I$123</f>
        <v>0</v>
      </c>
      <c r="J96" s="225">
        <f>投入係数!J96*手順⑤!J$123</f>
        <v>0</v>
      </c>
      <c r="K96" s="225">
        <f>投入係数!K96*手順⑤!K$123</f>
        <v>0</v>
      </c>
      <c r="L96" s="225">
        <f>投入係数!L96*手順⑤!L$123</f>
        <v>0</v>
      </c>
      <c r="M96" s="225">
        <f>投入係数!M96*手順⑤!M$123</f>
        <v>0</v>
      </c>
      <c r="N96" s="225">
        <f>投入係数!N96*手順⑤!N$123</f>
        <v>0</v>
      </c>
      <c r="O96" s="225">
        <f>投入係数!O96*手順⑤!O$123</f>
        <v>0</v>
      </c>
      <c r="P96" s="225">
        <f>投入係数!P96*手順⑤!P$123</f>
        <v>0</v>
      </c>
      <c r="Q96" s="225">
        <f>投入係数!Q96*手順⑤!Q$123</f>
        <v>0</v>
      </c>
      <c r="R96" s="225">
        <f>投入係数!R96*手順⑤!R$123</f>
        <v>0</v>
      </c>
      <c r="S96" s="225">
        <f>投入係数!S96*手順⑤!S$123</f>
        <v>0</v>
      </c>
      <c r="T96" s="225">
        <f>投入係数!T96*手順⑤!T$123</f>
        <v>0</v>
      </c>
      <c r="U96" s="225">
        <f>投入係数!U96*手順⑤!U$123</f>
        <v>0</v>
      </c>
      <c r="V96" s="225">
        <f>投入係数!V96*手順⑤!V$123</f>
        <v>0</v>
      </c>
      <c r="W96" s="225">
        <f>投入係数!W96*手順⑤!W$123</f>
        <v>0</v>
      </c>
      <c r="X96" s="225">
        <f>投入係数!X96*手順⑤!X$123</f>
        <v>0</v>
      </c>
      <c r="Y96" s="225">
        <f>投入係数!Y96*手順⑤!Y$123</f>
        <v>0</v>
      </c>
      <c r="Z96" s="225">
        <f>投入係数!Z96*手順⑤!Z$123</f>
        <v>0</v>
      </c>
      <c r="AA96" s="225">
        <f>投入係数!AA96*手順⑤!AA$123</f>
        <v>0</v>
      </c>
      <c r="AB96" s="225">
        <f>投入係数!AB96*手順⑤!AB$123</f>
        <v>0</v>
      </c>
      <c r="AC96" s="225">
        <f>投入係数!AC96*手順⑤!AC$123</f>
        <v>0</v>
      </c>
      <c r="AD96" s="225">
        <f>投入係数!AD96*手順⑤!AD$123</f>
        <v>0</v>
      </c>
      <c r="AE96" s="225">
        <f>投入係数!AE96*手順⑤!AE$123</f>
        <v>0</v>
      </c>
      <c r="AF96" s="225">
        <f>投入係数!AF96*手順⑤!AF$123</f>
        <v>0</v>
      </c>
      <c r="AG96" s="225">
        <f>投入係数!AG96*手順⑤!AG$123</f>
        <v>0</v>
      </c>
      <c r="AH96" s="225">
        <f>投入係数!AH96*手順⑤!AH$123</f>
        <v>0</v>
      </c>
      <c r="AI96" s="225">
        <f>投入係数!AI96*手順⑤!AI$123</f>
        <v>0</v>
      </c>
      <c r="AJ96" s="225">
        <f>投入係数!AJ96*手順⑤!AJ$123</f>
        <v>0</v>
      </c>
      <c r="AK96" s="225">
        <f>投入係数!AK96*手順⑤!AK$123</f>
        <v>0</v>
      </c>
      <c r="AL96" s="225">
        <f>投入係数!AL96*手順⑤!AL$123</f>
        <v>0</v>
      </c>
      <c r="AM96" s="225">
        <f>投入係数!AM96*手順⑤!AM$123</f>
        <v>0</v>
      </c>
      <c r="AN96" s="225">
        <f>投入係数!AN96*手順⑤!AN$123</f>
        <v>0</v>
      </c>
      <c r="AO96" s="225">
        <f>投入係数!AO96*手順⑤!AO$123</f>
        <v>0</v>
      </c>
      <c r="AP96" s="225">
        <f>投入係数!AP96*手順⑤!AP$123</f>
        <v>0</v>
      </c>
      <c r="AQ96" s="225">
        <f>投入係数!AQ96*手順⑤!AQ$123</f>
        <v>0</v>
      </c>
      <c r="AR96" s="225">
        <f>投入係数!AR96*手順⑤!AR$123</f>
        <v>0</v>
      </c>
      <c r="AS96" s="225">
        <f>投入係数!AS96*手順⑤!AS$123</f>
        <v>0</v>
      </c>
      <c r="AT96" s="225">
        <f>投入係数!AT96*手順⑤!AT$123</f>
        <v>0</v>
      </c>
      <c r="AU96" s="225">
        <f>投入係数!AU96*手順⑤!AU$123</f>
        <v>0</v>
      </c>
      <c r="AV96" s="225">
        <f>投入係数!AV96*手順⑤!AV$123</f>
        <v>0</v>
      </c>
      <c r="AW96" s="225">
        <f>投入係数!AW96*手順⑤!AW$123</f>
        <v>0</v>
      </c>
      <c r="AX96" s="225">
        <f>投入係数!AX96*手順⑤!AX$123</f>
        <v>0</v>
      </c>
      <c r="AY96" s="225">
        <f>投入係数!AY96*手順⑤!AY$123</f>
        <v>0</v>
      </c>
      <c r="AZ96" s="225">
        <f>投入係数!AZ96*手順⑤!AZ$123</f>
        <v>0</v>
      </c>
      <c r="BA96" s="225">
        <f>投入係数!BA96*手順⑤!BA$123</f>
        <v>0</v>
      </c>
      <c r="BB96" s="225">
        <f>投入係数!BB96*手順⑤!BB$123</f>
        <v>0</v>
      </c>
      <c r="BC96" s="225">
        <f>投入係数!BC96*手順⑤!BC$123</f>
        <v>0</v>
      </c>
      <c r="BD96" s="225">
        <f>投入係数!BD96*手順⑤!BD$123</f>
        <v>0</v>
      </c>
      <c r="BE96" s="225">
        <f>投入係数!BE96*手順⑤!BE$123</f>
        <v>0</v>
      </c>
      <c r="BF96" s="225">
        <f>投入係数!BF96*手順⑤!BF$123</f>
        <v>0</v>
      </c>
      <c r="BG96" s="225">
        <f>投入係数!BG96*手順⑤!BG$123</f>
        <v>0</v>
      </c>
      <c r="BH96" s="225">
        <f>投入係数!BH96*手順⑤!BH$123</f>
        <v>0</v>
      </c>
      <c r="BI96" s="225">
        <f>投入係数!BI96*手順⑤!BI$123</f>
        <v>0</v>
      </c>
      <c r="BJ96" s="225">
        <f>投入係数!BJ96*手順⑤!BJ$123</f>
        <v>0</v>
      </c>
      <c r="BK96" s="225">
        <f>投入係数!BK96*手順⑤!BK$123</f>
        <v>0</v>
      </c>
      <c r="BL96" s="225">
        <f>投入係数!BL96*手順⑤!BL$123</f>
        <v>0</v>
      </c>
      <c r="BM96" s="225">
        <f>投入係数!BM96*手順⑤!BM$123</f>
        <v>0</v>
      </c>
      <c r="BN96" s="225">
        <f>投入係数!BN96*手順⑤!BN$123</f>
        <v>0</v>
      </c>
      <c r="BO96" s="225">
        <f>投入係数!BO96*手順⑤!BO$123</f>
        <v>0</v>
      </c>
      <c r="BP96" s="225">
        <f>投入係数!BP96*手順⑤!BP$123</f>
        <v>0</v>
      </c>
      <c r="BQ96" s="225">
        <f>投入係数!BQ96*手順⑤!BQ$123</f>
        <v>0</v>
      </c>
      <c r="BR96" s="225">
        <f>投入係数!BR96*手順⑤!BR$123</f>
        <v>0</v>
      </c>
      <c r="BS96" s="225">
        <f>投入係数!BS96*手順⑤!BS$123</f>
        <v>0</v>
      </c>
      <c r="BT96" s="225">
        <f>投入係数!BT96*手順⑤!BT$123</f>
        <v>0</v>
      </c>
      <c r="BU96" s="225">
        <f>投入係数!BU96*手順⑤!BU$123</f>
        <v>0</v>
      </c>
      <c r="BV96" s="225">
        <f>投入係数!BV96*手順⑤!BV$123</f>
        <v>0</v>
      </c>
      <c r="BW96" s="225">
        <f>投入係数!BW96*手順⑤!BW$123</f>
        <v>0</v>
      </c>
      <c r="BX96" s="225">
        <f>投入係数!BX96*手順⑤!BX$123</f>
        <v>0</v>
      </c>
      <c r="BY96" s="225">
        <f>投入係数!BY96*手順⑤!BY$123</f>
        <v>0</v>
      </c>
      <c r="BZ96" s="225">
        <f>投入係数!BZ96*手順⑤!BZ$123</f>
        <v>0</v>
      </c>
      <c r="CA96" s="225">
        <f>投入係数!CA96*手順⑤!CA$123</f>
        <v>0</v>
      </c>
      <c r="CB96" s="225">
        <f>投入係数!CB96*手順⑤!CB$123</f>
        <v>0</v>
      </c>
      <c r="CC96" s="225">
        <f>投入係数!CC96*手順⑤!CC$123</f>
        <v>0</v>
      </c>
      <c r="CD96" s="225">
        <f>投入係数!CD96*手順⑤!CD$123</f>
        <v>0</v>
      </c>
      <c r="CE96" s="225">
        <f>投入係数!CE96*手順⑤!CE$123</f>
        <v>0</v>
      </c>
      <c r="CF96" s="225">
        <f>投入係数!CF96*手順⑤!CF$123</f>
        <v>0</v>
      </c>
      <c r="CG96" s="225">
        <f>投入係数!CG96*手順⑤!CG$123</f>
        <v>0</v>
      </c>
      <c r="CH96" s="225">
        <f>投入係数!CH96*手順⑤!CH$123</f>
        <v>0</v>
      </c>
      <c r="CI96" s="225">
        <f>投入係数!CI96*手順⑤!CI$123</f>
        <v>0</v>
      </c>
      <c r="CJ96" s="225">
        <f>投入係数!CJ96*手順⑤!CJ$123</f>
        <v>0</v>
      </c>
      <c r="CK96" s="225">
        <f>投入係数!CK96*手順⑤!CK$123</f>
        <v>0</v>
      </c>
      <c r="CL96" s="225">
        <f>投入係数!CL96*手順⑤!CL$123</f>
        <v>0</v>
      </c>
      <c r="CM96" s="225">
        <f>投入係数!CM96*手順⑤!CM$123</f>
        <v>0</v>
      </c>
      <c r="CN96" s="225">
        <f>投入係数!CN96*手順⑤!CN$123</f>
        <v>0</v>
      </c>
      <c r="CO96" s="225">
        <f>投入係数!CO96*手順⑤!CO$123</f>
        <v>0</v>
      </c>
      <c r="CP96" s="225">
        <f>投入係数!CP96*手順⑤!CP$123</f>
        <v>0</v>
      </c>
      <c r="CQ96" s="225">
        <f>投入係数!CQ96*手順⑤!CQ$123</f>
        <v>0</v>
      </c>
      <c r="CR96" s="225">
        <f>投入係数!CR96*手順⑤!CR$123</f>
        <v>0</v>
      </c>
      <c r="CS96" s="225">
        <f>投入係数!CS96*手順⑤!CS$123</f>
        <v>0</v>
      </c>
      <c r="CT96" s="225">
        <f>投入係数!CT96*手順⑤!CT$123</f>
        <v>0</v>
      </c>
      <c r="CU96" s="225">
        <f>投入係数!CU96*手順⑤!CU$123</f>
        <v>0</v>
      </c>
      <c r="CV96" s="225">
        <f>投入係数!CV96*手順⑤!CV$123</f>
        <v>0</v>
      </c>
      <c r="CW96" s="225">
        <f>投入係数!CW96*手順⑤!CW$123</f>
        <v>0</v>
      </c>
      <c r="CX96" s="225">
        <f>投入係数!CX96*手順⑤!CX$123</f>
        <v>0</v>
      </c>
      <c r="CY96" s="225">
        <f>投入係数!CY96*手順⑤!CY$123</f>
        <v>0</v>
      </c>
      <c r="CZ96" s="225">
        <f>投入係数!CZ96*手順⑤!CZ$123</f>
        <v>0</v>
      </c>
      <c r="DA96" s="225">
        <f>投入係数!DA96*手順⑤!DA$123</f>
        <v>0</v>
      </c>
      <c r="DB96" s="225">
        <f>投入係数!DB96*手順⑤!DB$123</f>
        <v>0</v>
      </c>
      <c r="DC96" s="225">
        <f>投入係数!DC96*手順⑤!DC$123</f>
        <v>0</v>
      </c>
      <c r="DD96" s="225">
        <f>投入係数!DD96*手順⑤!DD$123</f>
        <v>0</v>
      </c>
      <c r="DE96" s="225">
        <f>投入係数!DE96*手順⑤!DE$123</f>
        <v>0</v>
      </c>
      <c r="DF96" s="225">
        <f>投入係数!DF96*手順⑤!DF$123</f>
        <v>0</v>
      </c>
      <c r="DG96" s="225">
        <f>投入係数!DG96*手順⑤!DG$123</f>
        <v>0</v>
      </c>
      <c r="DH96" s="175">
        <f t="shared" si="2"/>
        <v>0</v>
      </c>
    </row>
    <row r="97" spans="2:112" ht="12" customHeight="1">
      <c r="B97" s="70" t="s">
        <v>570</v>
      </c>
      <c r="C97" s="252" t="s">
        <v>662</v>
      </c>
      <c r="D97" s="225">
        <f>投入係数!D97*手順⑤!D$123</f>
        <v>0</v>
      </c>
      <c r="E97" s="225">
        <f>投入係数!E97*手順⑤!E$123</f>
        <v>0</v>
      </c>
      <c r="F97" s="225">
        <f>投入係数!F97*手順⑤!F$123</f>
        <v>0</v>
      </c>
      <c r="G97" s="225">
        <f>投入係数!G97*手順⑤!G$123</f>
        <v>0</v>
      </c>
      <c r="H97" s="225">
        <f>投入係数!H97*手順⑤!H$123</f>
        <v>0</v>
      </c>
      <c r="I97" s="225">
        <f>投入係数!I97*手順⑤!I$123</f>
        <v>0</v>
      </c>
      <c r="J97" s="225">
        <f>投入係数!J97*手順⑤!J$123</f>
        <v>0</v>
      </c>
      <c r="K97" s="225">
        <f>投入係数!K97*手順⑤!K$123</f>
        <v>0</v>
      </c>
      <c r="L97" s="225">
        <f>投入係数!L97*手順⑤!L$123</f>
        <v>0</v>
      </c>
      <c r="M97" s="225">
        <f>投入係数!M97*手順⑤!M$123</f>
        <v>0</v>
      </c>
      <c r="N97" s="225">
        <f>投入係数!N97*手順⑤!N$123</f>
        <v>0</v>
      </c>
      <c r="O97" s="225">
        <f>投入係数!O97*手順⑤!O$123</f>
        <v>0</v>
      </c>
      <c r="P97" s="225">
        <f>投入係数!P97*手順⑤!P$123</f>
        <v>0</v>
      </c>
      <c r="Q97" s="225">
        <f>投入係数!Q97*手順⑤!Q$123</f>
        <v>0</v>
      </c>
      <c r="R97" s="225">
        <f>投入係数!R97*手順⑤!R$123</f>
        <v>0</v>
      </c>
      <c r="S97" s="225">
        <f>投入係数!S97*手順⑤!S$123</f>
        <v>0</v>
      </c>
      <c r="T97" s="225">
        <f>投入係数!T97*手順⑤!T$123</f>
        <v>0</v>
      </c>
      <c r="U97" s="225">
        <f>投入係数!U97*手順⑤!U$123</f>
        <v>0</v>
      </c>
      <c r="V97" s="225">
        <f>投入係数!V97*手順⑤!V$123</f>
        <v>0</v>
      </c>
      <c r="W97" s="225">
        <f>投入係数!W97*手順⑤!W$123</f>
        <v>0</v>
      </c>
      <c r="X97" s="225">
        <f>投入係数!X97*手順⑤!X$123</f>
        <v>0</v>
      </c>
      <c r="Y97" s="225">
        <f>投入係数!Y97*手順⑤!Y$123</f>
        <v>0</v>
      </c>
      <c r="Z97" s="225">
        <f>投入係数!Z97*手順⑤!Z$123</f>
        <v>0</v>
      </c>
      <c r="AA97" s="225">
        <f>投入係数!AA97*手順⑤!AA$123</f>
        <v>0</v>
      </c>
      <c r="AB97" s="225">
        <f>投入係数!AB97*手順⑤!AB$123</f>
        <v>0</v>
      </c>
      <c r="AC97" s="225">
        <f>投入係数!AC97*手順⑤!AC$123</f>
        <v>0</v>
      </c>
      <c r="AD97" s="225">
        <f>投入係数!AD97*手順⑤!AD$123</f>
        <v>0</v>
      </c>
      <c r="AE97" s="225">
        <f>投入係数!AE97*手順⑤!AE$123</f>
        <v>0</v>
      </c>
      <c r="AF97" s="225">
        <f>投入係数!AF97*手順⑤!AF$123</f>
        <v>0</v>
      </c>
      <c r="AG97" s="225">
        <f>投入係数!AG97*手順⑤!AG$123</f>
        <v>0</v>
      </c>
      <c r="AH97" s="225">
        <f>投入係数!AH97*手順⑤!AH$123</f>
        <v>0</v>
      </c>
      <c r="AI97" s="225">
        <f>投入係数!AI97*手順⑤!AI$123</f>
        <v>0</v>
      </c>
      <c r="AJ97" s="225">
        <f>投入係数!AJ97*手順⑤!AJ$123</f>
        <v>0</v>
      </c>
      <c r="AK97" s="225">
        <f>投入係数!AK97*手順⑤!AK$123</f>
        <v>0</v>
      </c>
      <c r="AL97" s="225">
        <f>投入係数!AL97*手順⑤!AL$123</f>
        <v>0</v>
      </c>
      <c r="AM97" s="225">
        <f>投入係数!AM97*手順⑤!AM$123</f>
        <v>0</v>
      </c>
      <c r="AN97" s="225">
        <f>投入係数!AN97*手順⑤!AN$123</f>
        <v>0</v>
      </c>
      <c r="AO97" s="225">
        <f>投入係数!AO97*手順⑤!AO$123</f>
        <v>0</v>
      </c>
      <c r="AP97" s="225">
        <f>投入係数!AP97*手順⑤!AP$123</f>
        <v>0</v>
      </c>
      <c r="AQ97" s="225">
        <f>投入係数!AQ97*手順⑤!AQ$123</f>
        <v>0</v>
      </c>
      <c r="AR97" s="225">
        <f>投入係数!AR97*手順⑤!AR$123</f>
        <v>0</v>
      </c>
      <c r="AS97" s="225">
        <f>投入係数!AS97*手順⑤!AS$123</f>
        <v>0</v>
      </c>
      <c r="AT97" s="225">
        <f>投入係数!AT97*手順⑤!AT$123</f>
        <v>0</v>
      </c>
      <c r="AU97" s="225">
        <f>投入係数!AU97*手順⑤!AU$123</f>
        <v>0</v>
      </c>
      <c r="AV97" s="225">
        <f>投入係数!AV97*手順⑤!AV$123</f>
        <v>0</v>
      </c>
      <c r="AW97" s="225">
        <f>投入係数!AW97*手順⑤!AW$123</f>
        <v>0</v>
      </c>
      <c r="AX97" s="225">
        <f>投入係数!AX97*手順⑤!AX$123</f>
        <v>0</v>
      </c>
      <c r="AY97" s="225">
        <f>投入係数!AY97*手順⑤!AY$123</f>
        <v>0</v>
      </c>
      <c r="AZ97" s="225">
        <f>投入係数!AZ97*手順⑤!AZ$123</f>
        <v>0</v>
      </c>
      <c r="BA97" s="225">
        <f>投入係数!BA97*手順⑤!BA$123</f>
        <v>0</v>
      </c>
      <c r="BB97" s="225">
        <f>投入係数!BB97*手順⑤!BB$123</f>
        <v>0</v>
      </c>
      <c r="BC97" s="225">
        <f>投入係数!BC97*手順⑤!BC$123</f>
        <v>0</v>
      </c>
      <c r="BD97" s="225">
        <f>投入係数!BD97*手順⑤!BD$123</f>
        <v>0</v>
      </c>
      <c r="BE97" s="225">
        <f>投入係数!BE97*手順⑤!BE$123</f>
        <v>0</v>
      </c>
      <c r="BF97" s="225">
        <f>投入係数!BF97*手順⑤!BF$123</f>
        <v>0</v>
      </c>
      <c r="BG97" s="225">
        <f>投入係数!BG97*手順⑤!BG$123</f>
        <v>0</v>
      </c>
      <c r="BH97" s="225">
        <f>投入係数!BH97*手順⑤!BH$123</f>
        <v>0</v>
      </c>
      <c r="BI97" s="225">
        <f>投入係数!BI97*手順⑤!BI$123</f>
        <v>0</v>
      </c>
      <c r="BJ97" s="225">
        <f>投入係数!BJ97*手順⑤!BJ$123</f>
        <v>0</v>
      </c>
      <c r="BK97" s="225">
        <f>投入係数!BK97*手順⑤!BK$123</f>
        <v>0</v>
      </c>
      <c r="BL97" s="225">
        <f>投入係数!BL97*手順⑤!BL$123</f>
        <v>0</v>
      </c>
      <c r="BM97" s="225">
        <f>投入係数!BM97*手順⑤!BM$123</f>
        <v>0</v>
      </c>
      <c r="BN97" s="225">
        <f>投入係数!BN97*手順⑤!BN$123</f>
        <v>0</v>
      </c>
      <c r="BO97" s="225">
        <f>投入係数!BO97*手順⑤!BO$123</f>
        <v>0</v>
      </c>
      <c r="BP97" s="225">
        <f>投入係数!BP97*手順⑤!BP$123</f>
        <v>0</v>
      </c>
      <c r="BQ97" s="225">
        <f>投入係数!BQ97*手順⑤!BQ$123</f>
        <v>0</v>
      </c>
      <c r="BR97" s="225">
        <f>投入係数!BR97*手順⑤!BR$123</f>
        <v>0</v>
      </c>
      <c r="BS97" s="225">
        <f>投入係数!BS97*手順⑤!BS$123</f>
        <v>0</v>
      </c>
      <c r="BT97" s="225">
        <f>投入係数!BT97*手順⑤!BT$123</f>
        <v>0</v>
      </c>
      <c r="BU97" s="225">
        <f>投入係数!BU97*手順⑤!BU$123</f>
        <v>0</v>
      </c>
      <c r="BV97" s="225">
        <f>投入係数!BV97*手順⑤!BV$123</f>
        <v>0</v>
      </c>
      <c r="BW97" s="225">
        <f>投入係数!BW97*手順⑤!BW$123</f>
        <v>0</v>
      </c>
      <c r="BX97" s="225">
        <f>投入係数!BX97*手順⑤!BX$123</f>
        <v>0</v>
      </c>
      <c r="BY97" s="225">
        <f>投入係数!BY97*手順⑤!BY$123</f>
        <v>0</v>
      </c>
      <c r="BZ97" s="225">
        <f>投入係数!BZ97*手順⑤!BZ$123</f>
        <v>0</v>
      </c>
      <c r="CA97" s="225">
        <f>投入係数!CA97*手順⑤!CA$123</f>
        <v>0</v>
      </c>
      <c r="CB97" s="225">
        <f>投入係数!CB97*手順⑤!CB$123</f>
        <v>0</v>
      </c>
      <c r="CC97" s="225">
        <f>投入係数!CC97*手順⑤!CC$123</f>
        <v>0</v>
      </c>
      <c r="CD97" s="225">
        <f>投入係数!CD97*手順⑤!CD$123</f>
        <v>0</v>
      </c>
      <c r="CE97" s="225">
        <f>投入係数!CE97*手順⑤!CE$123</f>
        <v>0</v>
      </c>
      <c r="CF97" s="225">
        <f>投入係数!CF97*手順⑤!CF$123</f>
        <v>0</v>
      </c>
      <c r="CG97" s="225">
        <f>投入係数!CG97*手順⑤!CG$123</f>
        <v>0</v>
      </c>
      <c r="CH97" s="225">
        <f>投入係数!CH97*手順⑤!CH$123</f>
        <v>0</v>
      </c>
      <c r="CI97" s="225">
        <f>投入係数!CI97*手順⑤!CI$123</f>
        <v>0</v>
      </c>
      <c r="CJ97" s="225">
        <f>投入係数!CJ97*手順⑤!CJ$123</f>
        <v>0</v>
      </c>
      <c r="CK97" s="225">
        <f>投入係数!CK97*手順⑤!CK$123</f>
        <v>0</v>
      </c>
      <c r="CL97" s="225">
        <f>投入係数!CL97*手順⑤!CL$123</f>
        <v>0</v>
      </c>
      <c r="CM97" s="225">
        <f>投入係数!CM97*手順⑤!CM$123</f>
        <v>0</v>
      </c>
      <c r="CN97" s="225">
        <f>投入係数!CN97*手順⑤!CN$123</f>
        <v>0</v>
      </c>
      <c r="CO97" s="225">
        <f>投入係数!CO97*手順⑤!CO$123</f>
        <v>0</v>
      </c>
      <c r="CP97" s="225">
        <f>投入係数!CP97*手順⑤!CP$123</f>
        <v>0</v>
      </c>
      <c r="CQ97" s="225">
        <f>投入係数!CQ97*手順⑤!CQ$123</f>
        <v>0</v>
      </c>
      <c r="CR97" s="225">
        <f>投入係数!CR97*手順⑤!CR$123</f>
        <v>0</v>
      </c>
      <c r="CS97" s="225">
        <f>投入係数!CS97*手順⑤!CS$123</f>
        <v>0</v>
      </c>
      <c r="CT97" s="225">
        <f>投入係数!CT97*手順⑤!CT$123</f>
        <v>0</v>
      </c>
      <c r="CU97" s="225">
        <f>投入係数!CU97*手順⑤!CU$123</f>
        <v>0</v>
      </c>
      <c r="CV97" s="225">
        <f>投入係数!CV97*手順⑤!CV$123</f>
        <v>0</v>
      </c>
      <c r="CW97" s="225">
        <f>投入係数!CW97*手順⑤!CW$123</f>
        <v>0</v>
      </c>
      <c r="CX97" s="225">
        <f>投入係数!CX97*手順⑤!CX$123</f>
        <v>0</v>
      </c>
      <c r="CY97" s="225">
        <f>投入係数!CY97*手順⑤!CY$123</f>
        <v>0</v>
      </c>
      <c r="CZ97" s="225">
        <f>投入係数!CZ97*手順⑤!CZ$123</f>
        <v>0</v>
      </c>
      <c r="DA97" s="225">
        <f>投入係数!DA97*手順⑤!DA$123</f>
        <v>0</v>
      </c>
      <c r="DB97" s="225">
        <f>投入係数!DB97*手順⑤!DB$123</f>
        <v>0</v>
      </c>
      <c r="DC97" s="225">
        <f>投入係数!DC97*手順⑤!DC$123</f>
        <v>0</v>
      </c>
      <c r="DD97" s="225">
        <f>投入係数!DD97*手順⑤!DD$123</f>
        <v>0</v>
      </c>
      <c r="DE97" s="225">
        <f>投入係数!DE97*手順⑤!DE$123</f>
        <v>0</v>
      </c>
      <c r="DF97" s="225">
        <f>投入係数!DF97*手順⑤!DF$123</f>
        <v>0</v>
      </c>
      <c r="DG97" s="225">
        <f>投入係数!DG97*手順⑤!DG$123</f>
        <v>0</v>
      </c>
      <c r="DH97" s="175">
        <f t="shared" si="2"/>
        <v>0</v>
      </c>
    </row>
    <row r="98" spans="2:112" ht="12" customHeight="1">
      <c r="B98" s="70" t="s">
        <v>571</v>
      </c>
      <c r="C98" s="252" t="s">
        <v>663</v>
      </c>
      <c r="D98" s="225">
        <f>投入係数!D98*手順⑤!D$123</f>
        <v>0</v>
      </c>
      <c r="E98" s="225">
        <f>投入係数!E98*手順⑤!E$123</f>
        <v>0</v>
      </c>
      <c r="F98" s="225">
        <f>投入係数!F98*手順⑤!F$123</f>
        <v>0</v>
      </c>
      <c r="G98" s="225">
        <f>投入係数!G98*手順⑤!G$123</f>
        <v>0</v>
      </c>
      <c r="H98" s="225">
        <f>投入係数!H98*手順⑤!H$123</f>
        <v>0</v>
      </c>
      <c r="I98" s="225">
        <f>投入係数!I98*手順⑤!I$123</f>
        <v>0</v>
      </c>
      <c r="J98" s="225">
        <f>投入係数!J98*手順⑤!J$123</f>
        <v>0</v>
      </c>
      <c r="K98" s="225">
        <f>投入係数!K98*手順⑤!K$123</f>
        <v>0</v>
      </c>
      <c r="L98" s="225">
        <f>投入係数!L98*手順⑤!L$123</f>
        <v>0</v>
      </c>
      <c r="M98" s="225">
        <f>投入係数!M98*手順⑤!M$123</f>
        <v>0</v>
      </c>
      <c r="N98" s="225">
        <f>投入係数!N98*手順⑤!N$123</f>
        <v>0</v>
      </c>
      <c r="O98" s="225">
        <f>投入係数!O98*手順⑤!O$123</f>
        <v>0</v>
      </c>
      <c r="P98" s="225">
        <f>投入係数!P98*手順⑤!P$123</f>
        <v>0</v>
      </c>
      <c r="Q98" s="225">
        <f>投入係数!Q98*手順⑤!Q$123</f>
        <v>0</v>
      </c>
      <c r="R98" s="225">
        <f>投入係数!R98*手順⑤!R$123</f>
        <v>0</v>
      </c>
      <c r="S98" s="225">
        <f>投入係数!S98*手順⑤!S$123</f>
        <v>0</v>
      </c>
      <c r="T98" s="225">
        <f>投入係数!T98*手順⑤!T$123</f>
        <v>0</v>
      </c>
      <c r="U98" s="225">
        <f>投入係数!U98*手順⑤!U$123</f>
        <v>0</v>
      </c>
      <c r="V98" s="225">
        <f>投入係数!V98*手順⑤!V$123</f>
        <v>0</v>
      </c>
      <c r="W98" s="225">
        <f>投入係数!W98*手順⑤!W$123</f>
        <v>0</v>
      </c>
      <c r="X98" s="225">
        <f>投入係数!X98*手順⑤!X$123</f>
        <v>0</v>
      </c>
      <c r="Y98" s="225">
        <f>投入係数!Y98*手順⑤!Y$123</f>
        <v>0</v>
      </c>
      <c r="Z98" s="225">
        <f>投入係数!Z98*手順⑤!Z$123</f>
        <v>0</v>
      </c>
      <c r="AA98" s="225">
        <f>投入係数!AA98*手順⑤!AA$123</f>
        <v>0</v>
      </c>
      <c r="AB98" s="225">
        <f>投入係数!AB98*手順⑤!AB$123</f>
        <v>0</v>
      </c>
      <c r="AC98" s="225">
        <f>投入係数!AC98*手順⑤!AC$123</f>
        <v>0</v>
      </c>
      <c r="AD98" s="225">
        <f>投入係数!AD98*手順⑤!AD$123</f>
        <v>0</v>
      </c>
      <c r="AE98" s="225">
        <f>投入係数!AE98*手順⑤!AE$123</f>
        <v>0</v>
      </c>
      <c r="AF98" s="225">
        <f>投入係数!AF98*手順⑤!AF$123</f>
        <v>0</v>
      </c>
      <c r="AG98" s="225">
        <f>投入係数!AG98*手順⑤!AG$123</f>
        <v>0</v>
      </c>
      <c r="AH98" s="225">
        <f>投入係数!AH98*手順⑤!AH$123</f>
        <v>0</v>
      </c>
      <c r="AI98" s="225">
        <f>投入係数!AI98*手順⑤!AI$123</f>
        <v>0</v>
      </c>
      <c r="AJ98" s="225">
        <f>投入係数!AJ98*手順⑤!AJ$123</f>
        <v>0</v>
      </c>
      <c r="AK98" s="225">
        <f>投入係数!AK98*手順⑤!AK$123</f>
        <v>0</v>
      </c>
      <c r="AL98" s="225">
        <f>投入係数!AL98*手順⑤!AL$123</f>
        <v>0</v>
      </c>
      <c r="AM98" s="225">
        <f>投入係数!AM98*手順⑤!AM$123</f>
        <v>0</v>
      </c>
      <c r="AN98" s="225">
        <f>投入係数!AN98*手順⑤!AN$123</f>
        <v>0</v>
      </c>
      <c r="AO98" s="225">
        <f>投入係数!AO98*手順⑤!AO$123</f>
        <v>0</v>
      </c>
      <c r="AP98" s="225">
        <f>投入係数!AP98*手順⑤!AP$123</f>
        <v>0</v>
      </c>
      <c r="AQ98" s="225">
        <f>投入係数!AQ98*手順⑤!AQ$123</f>
        <v>0</v>
      </c>
      <c r="AR98" s="225">
        <f>投入係数!AR98*手順⑤!AR$123</f>
        <v>0</v>
      </c>
      <c r="AS98" s="225">
        <f>投入係数!AS98*手順⑤!AS$123</f>
        <v>0</v>
      </c>
      <c r="AT98" s="225">
        <f>投入係数!AT98*手順⑤!AT$123</f>
        <v>0</v>
      </c>
      <c r="AU98" s="225">
        <f>投入係数!AU98*手順⑤!AU$123</f>
        <v>0</v>
      </c>
      <c r="AV98" s="225">
        <f>投入係数!AV98*手順⑤!AV$123</f>
        <v>0</v>
      </c>
      <c r="AW98" s="225">
        <f>投入係数!AW98*手順⑤!AW$123</f>
        <v>0</v>
      </c>
      <c r="AX98" s="225">
        <f>投入係数!AX98*手順⑤!AX$123</f>
        <v>0</v>
      </c>
      <c r="AY98" s="225">
        <f>投入係数!AY98*手順⑤!AY$123</f>
        <v>0</v>
      </c>
      <c r="AZ98" s="225">
        <f>投入係数!AZ98*手順⑤!AZ$123</f>
        <v>0</v>
      </c>
      <c r="BA98" s="225">
        <f>投入係数!BA98*手順⑤!BA$123</f>
        <v>0</v>
      </c>
      <c r="BB98" s="225">
        <f>投入係数!BB98*手順⑤!BB$123</f>
        <v>0</v>
      </c>
      <c r="BC98" s="225">
        <f>投入係数!BC98*手順⑤!BC$123</f>
        <v>0</v>
      </c>
      <c r="BD98" s="225">
        <f>投入係数!BD98*手順⑤!BD$123</f>
        <v>0</v>
      </c>
      <c r="BE98" s="225">
        <f>投入係数!BE98*手順⑤!BE$123</f>
        <v>0</v>
      </c>
      <c r="BF98" s="225">
        <f>投入係数!BF98*手順⑤!BF$123</f>
        <v>0</v>
      </c>
      <c r="BG98" s="225">
        <f>投入係数!BG98*手順⑤!BG$123</f>
        <v>0</v>
      </c>
      <c r="BH98" s="225">
        <f>投入係数!BH98*手順⑤!BH$123</f>
        <v>0</v>
      </c>
      <c r="BI98" s="225">
        <f>投入係数!BI98*手順⑤!BI$123</f>
        <v>0</v>
      </c>
      <c r="BJ98" s="225">
        <f>投入係数!BJ98*手順⑤!BJ$123</f>
        <v>0</v>
      </c>
      <c r="BK98" s="225">
        <f>投入係数!BK98*手順⑤!BK$123</f>
        <v>0</v>
      </c>
      <c r="BL98" s="225">
        <f>投入係数!BL98*手順⑤!BL$123</f>
        <v>0</v>
      </c>
      <c r="BM98" s="225">
        <f>投入係数!BM98*手順⑤!BM$123</f>
        <v>0</v>
      </c>
      <c r="BN98" s="225">
        <f>投入係数!BN98*手順⑤!BN$123</f>
        <v>0</v>
      </c>
      <c r="BO98" s="225">
        <f>投入係数!BO98*手順⑤!BO$123</f>
        <v>0</v>
      </c>
      <c r="BP98" s="225">
        <f>投入係数!BP98*手順⑤!BP$123</f>
        <v>0</v>
      </c>
      <c r="BQ98" s="225">
        <f>投入係数!BQ98*手順⑤!BQ$123</f>
        <v>0</v>
      </c>
      <c r="BR98" s="225">
        <f>投入係数!BR98*手順⑤!BR$123</f>
        <v>0</v>
      </c>
      <c r="BS98" s="225">
        <f>投入係数!BS98*手順⑤!BS$123</f>
        <v>0</v>
      </c>
      <c r="BT98" s="225">
        <f>投入係数!BT98*手順⑤!BT$123</f>
        <v>0</v>
      </c>
      <c r="BU98" s="225">
        <f>投入係数!BU98*手順⑤!BU$123</f>
        <v>0</v>
      </c>
      <c r="BV98" s="225">
        <f>投入係数!BV98*手順⑤!BV$123</f>
        <v>0</v>
      </c>
      <c r="BW98" s="225">
        <f>投入係数!BW98*手順⑤!BW$123</f>
        <v>0</v>
      </c>
      <c r="BX98" s="225">
        <f>投入係数!BX98*手順⑤!BX$123</f>
        <v>0</v>
      </c>
      <c r="BY98" s="225">
        <f>投入係数!BY98*手順⑤!BY$123</f>
        <v>0</v>
      </c>
      <c r="BZ98" s="225">
        <f>投入係数!BZ98*手順⑤!BZ$123</f>
        <v>0</v>
      </c>
      <c r="CA98" s="225">
        <f>投入係数!CA98*手順⑤!CA$123</f>
        <v>0</v>
      </c>
      <c r="CB98" s="225">
        <f>投入係数!CB98*手順⑤!CB$123</f>
        <v>0</v>
      </c>
      <c r="CC98" s="225">
        <f>投入係数!CC98*手順⑤!CC$123</f>
        <v>0</v>
      </c>
      <c r="CD98" s="225">
        <f>投入係数!CD98*手順⑤!CD$123</f>
        <v>0</v>
      </c>
      <c r="CE98" s="225">
        <f>投入係数!CE98*手順⑤!CE$123</f>
        <v>0</v>
      </c>
      <c r="CF98" s="225">
        <f>投入係数!CF98*手順⑤!CF$123</f>
        <v>0</v>
      </c>
      <c r="CG98" s="225">
        <f>投入係数!CG98*手順⑤!CG$123</f>
        <v>0</v>
      </c>
      <c r="CH98" s="225">
        <f>投入係数!CH98*手順⑤!CH$123</f>
        <v>0</v>
      </c>
      <c r="CI98" s="225">
        <f>投入係数!CI98*手順⑤!CI$123</f>
        <v>0</v>
      </c>
      <c r="CJ98" s="225">
        <f>投入係数!CJ98*手順⑤!CJ$123</f>
        <v>0</v>
      </c>
      <c r="CK98" s="225">
        <f>投入係数!CK98*手順⑤!CK$123</f>
        <v>0</v>
      </c>
      <c r="CL98" s="225">
        <f>投入係数!CL98*手順⑤!CL$123</f>
        <v>0</v>
      </c>
      <c r="CM98" s="225">
        <f>投入係数!CM98*手順⑤!CM$123</f>
        <v>0</v>
      </c>
      <c r="CN98" s="225">
        <f>投入係数!CN98*手順⑤!CN$123</f>
        <v>0</v>
      </c>
      <c r="CO98" s="225">
        <f>投入係数!CO98*手順⑤!CO$123</f>
        <v>0</v>
      </c>
      <c r="CP98" s="225">
        <f>投入係数!CP98*手順⑤!CP$123</f>
        <v>0</v>
      </c>
      <c r="CQ98" s="225">
        <f>投入係数!CQ98*手順⑤!CQ$123</f>
        <v>0</v>
      </c>
      <c r="CR98" s="225">
        <f>投入係数!CR98*手順⑤!CR$123</f>
        <v>0</v>
      </c>
      <c r="CS98" s="225">
        <f>投入係数!CS98*手順⑤!CS$123</f>
        <v>0</v>
      </c>
      <c r="CT98" s="225">
        <f>投入係数!CT98*手順⑤!CT$123</f>
        <v>0</v>
      </c>
      <c r="CU98" s="225">
        <f>投入係数!CU98*手順⑤!CU$123</f>
        <v>0</v>
      </c>
      <c r="CV98" s="225">
        <f>投入係数!CV98*手順⑤!CV$123</f>
        <v>0</v>
      </c>
      <c r="CW98" s="225">
        <f>投入係数!CW98*手順⑤!CW$123</f>
        <v>0</v>
      </c>
      <c r="CX98" s="225">
        <f>投入係数!CX98*手順⑤!CX$123</f>
        <v>0</v>
      </c>
      <c r="CY98" s="225">
        <f>投入係数!CY98*手順⑤!CY$123</f>
        <v>0</v>
      </c>
      <c r="CZ98" s="225">
        <f>投入係数!CZ98*手順⑤!CZ$123</f>
        <v>0</v>
      </c>
      <c r="DA98" s="225">
        <f>投入係数!DA98*手順⑤!DA$123</f>
        <v>0</v>
      </c>
      <c r="DB98" s="225">
        <f>投入係数!DB98*手順⑤!DB$123</f>
        <v>0</v>
      </c>
      <c r="DC98" s="225">
        <f>投入係数!DC98*手順⑤!DC$123</f>
        <v>0</v>
      </c>
      <c r="DD98" s="225">
        <f>投入係数!DD98*手順⑤!DD$123</f>
        <v>0</v>
      </c>
      <c r="DE98" s="225">
        <f>投入係数!DE98*手順⑤!DE$123</f>
        <v>0</v>
      </c>
      <c r="DF98" s="225">
        <f>投入係数!DF98*手順⑤!DF$123</f>
        <v>0</v>
      </c>
      <c r="DG98" s="225">
        <f>投入係数!DG98*手順⑤!DG$123</f>
        <v>0</v>
      </c>
      <c r="DH98" s="175">
        <f t="shared" si="2"/>
        <v>0</v>
      </c>
    </row>
    <row r="99" spans="2:112" ht="12" customHeight="1">
      <c r="B99" s="70" t="s">
        <v>572</v>
      </c>
      <c r="C99" s="252" t="s">
        <v>664</v>
      </c>
      <c r="D99" s="225">
        <f>投入係数!D99*手順⑤!D$123</f>
        <v>0</v>
      </c>
      <c r="E99" s="225">
        <f>投入係数!E99*手順⑤!E$123</f>
        <v>0</v>
      </c>
      <c r="F99" s="225">
        <f>投入係数!F99*手順⑤!F$123</f>
        <v>0</v>
      </c>
      <c r="G99" s="225">
        <f>投入係数!G99*手順⑤!G$123</f>
        <v>0</v>
      </c>
      <c r="H99" s="225">
        <f>投入係数!H99*手順⑤!H$123</f>
        <v>0</v>
      </c>
      <c r="I99" s="225">
        <f>投入係数!I99*手順⑤!I$123</f>
        <v>0</v>
      </c>
      <c r="J99" s="225">
        <f>投入係数!J99*手順⑤!J$123</f>
        <v>0</v>
      </c>
      <c r="K99" s="225">
        <f>投入係数!K99*手順⑤!K$123</f>
        <v>0</v>
      </c>
      <c r="L99" s="225">
        <f>投入係数!L99*手順⑤!L$123</f>
        <v>0</v>
      </c>
      <c r="M99" s="225">
        <f>投入係数!M99*手順⑤!M$123</f>
        <v>0</v>
      </c>
      <c r="N99" s="225">
        <f>投入係数!N99*手順⑤!N$123</f>
        <v>0</v>
      </c>
      <c r="O99" s="225">
        <f>投入係数!O99*手順⑤!O$123</f>
        <v>0</v>
      </c>
      <c r="P99" s="225">
        <f>投入係数!P99*手順⑤!P$123</f>
        <v>0</v>
      </c>
      <c r="Q99" s="225">
        <f>投入係数!Q99*手順⑤!Q$123</f>
        <v>0</v>
      </c>
      <c r="R99" s="225">
        <f>投入係数!R99*手順⑤!R$123</f>
        <v>0</v>
      </c>
      <c r="S99" s="225">
        <f>投入係数!S99*手順⑤!S$123</f>
        <v>0</v>
      </c>
      <c r="T99" s="225">
        <f>投入係数!T99*手順⑤!T$123</f>
        <v>0</v>
      </c>
      <c r="U99" s="225">
        <f>投入係数!U99*手順⑤!U$123</f>
        <v>0</v>
      </c>
      <c r="V99" s="225">
        <f>投入係数!V99*手順⑤!V$123</f>
        <v>0</v>
      </c>
      <c r="W99" s="225">
        <f>投入係数!W99*手順⑤!W$123</f>
        <v>0</v>
      </c>
      <c r="X99" s="225">
        <f>投入係数!X99*手順⑤!X$123</f>
        <v>0</v>
      </c>
      <c r="Y99" s="225">
        <f>投入係数!Y99*手順⑤!Y$123</f>
        <v>0</v>
      </c>
      <c r="Z99" s="225">
        <f>投入係数!Z99*手順⑤!Z$123</f>
        <v>0</v>
      </c>
      <c r="AA99" s="225">
        <f>投入係数!AA99*手順⑤!AA$123</f>
        <v>0</v>
      </c>
      <c r="AB99" s="225">
        <f>投入係数!AB99*手順⑤!AB$123</f>
        <v>0</v>
      </c>
      <c r="AC99" s="225">
        <f>投入係数!AC99*手順⑤!AC$123</f>
        <v>0</v>
      </c>
      <c r="AD99" s="225">
        <f>投入係数!AD99*手順⑤!AD$123</f>
        <v>0</v>
      </c>
      <c r="AE99" s="225">
        <f>投入係数!AE99*手順⑤!AE$123</f>
        <v>0</v>
      </c>
      <c r="AF99" s="225">
        <f>投入係数!AF99*手順⑤!AF$123</f>
        <v>0</v>
      </c>
      <c r="AG99" s="225">
        <f>投入係数!AG99*手順⑤!AG$123</f>
        <v>0</v>
      </c>
      <c r="AH99" s="225">
        <f>投入係数!AH99*手順⑤!AH$123</f>
        <v>0</v>
      </c>
      <c r="AI99" s="225">
        <f>投入係数!AI99*手順⑤!AI$123</f>
        <v>0</v>
      </c>
      <c r="AJ99" s="225">
        <f>投入係数!AJ99*手順⑤!AJ$123</f>
        <v>0</v>
      </c>
      <c r="AK99" s="225">
        <f>投入係数!AK99*手順⑤!AK$123</f>
        <v>0</v>
      </c>
      <c r="AL99" s="225">
        <f>投入係数!AL99*手順⑤!AL$123</f>
        <v>0</v>
      </c>
      <c r="AM99" s="225">
        <f>投入係数!AM99*手順⑤!AM$123</f>
        <v>0</v>
      </c>
      <c r="AN99" s="225">
        <f>投入係数!AN99*手順⑤!AN$123</f>
        <v>0</v>
      </c>
      <c r="AO99" s="225">
        <f>投入係数!AO99*手順⑤!AO$123</f>
        <v>0</v>
      </c>
      <c r="AP99" s="225">
        <f>投入係数!AP99*手順⑤!AP$123</f>
        <v>0</v>
      </c>
      <c r="AQ99" s="225">
        <f>投入係数!AQ99*手順⑤!AQ$123</f>
        <v>0</v>
      </c>
      <c r="AR99" s="225">
        <f>投入係数!AR99*手順⑤!AR$123</f>
        <v>0</v>
      </c>
      <c r="AS99" s="225">
        <f>投入係数!AS99*手順⑤!AS$123</f>
        <v>0</v>
      </c>
      <c r="AT99" s="225">
        <f>投入係数!AT99*手順⑤!AT$123</f>
        <v>0</v>
      </c>
      <c r="AU99" s="225">
        <f>投入係数!AU99*手順⑤!AU$123</f>
        <v>0</v>
      </c>
      <c r="AV99" s="225">
        <f>投入係数!AV99*手順⑤!AV$123</f>
        <v>0</v>
      </c>
      <c r="AW99" s="225">
        <f>投入係数!AW99*手順⑤!AW$123</f>
        <v>0</v>
      </c>
      <c r="AX99" s="225">
        <f>投入係数!AX99*手順⑤!AX$123</f>
        <v>0</v>
      </c>
      <c r="AY99" s="225">
        <f>投入係数!AY99*手順⑤!AY$123</f>
        <v>0</v>
      </c>
      <c r="AZ99" s="225">
        <f>投入係数!AZ99*手順⑤!AZ$123</f>
        <v>0</v>
      </c>
      <c r="BA99" s="225">
        <f>投入係数!BA99*手順⑤!BA$123</f>
        <v>0</v>
      </c>
      <c r="BB99" s="225">
        <f>投入係数!BB99*手順⑤!BB$123</f>
        <v>0</v>
      </c>
      <c r="BC99" s="225">
        <f>投入係数!BC99*手順⑤!BC$123</f>
        <v>0</v>
      </c>
      <c r="BD99" s="225">
        <f>投入係数!BD99*手順⑤!BD$123</f>
        <v>0</v>
      </c>
      <c r="BE99" s="225">
        <f>投入係数!BE99*手順⑤!BE$123</f>
        <v>0</v>
      </c>
      <c r="BF99" s="225">
        <f>投入係数!BF99*手順⑤!BF$123</f>
        <v>0</v>
      </c>
      <c r="BG99" s="225">
        <f>投入係数!BG99*手順⑤!BG$123</f>
        <v>0</v>
      </c>
      <c r="BH99" s="225">
        <f>投入係数!BH99*手順⑤!BH$123</f>
        <v>0</v>
      </c>
      <c r="BI99" s="225">
        <f>投入係数!BI99*手順⑤!BI$123</f>
        <v>0</v>
      </c>
      <c r="BJ99" s="225">
        <f>投入係数!BJ99*手順⑤!BJ$123</f>
        <v>0</v>
      </c>
      <c r="BK99" s="225">
        <f>投入係数!BK99*手順⑤!BK$123</f>
        <v>0</v>
      </c>
      <c r="BL99" s="225">
        <f>投入係数!BL99*手順⑤!BL$123</f>
        <v>0</v>
      </c>
      <c r="BM99" s="225">
        <f>投入係数!BM99*手順⑤!BM$123</f>
        <v>0</v>
      </c>
      <c r="BN99" s="225">
        <f>投入係数!BN99*手順⑤!BN$123</f>
        <v>0</v>
      </c>
      <c r="BO99" s="225">
        <f>投入係数!BO99*手順⑤!BO$123</f>
        <v>0</v>
      </c>
      <c r="BP99" s="225">
        <f>投入係数!BP99*手順⑤!BP$123</f>
        <v>0</v>
      </c>
      <c r="BQ99" s="225">
        <f>投入係数!BQ99*手順⑤!BQ$123</f>
        <v>0</v>
      </c>
      <c r="BR99" s="225">
        <f>投入係数!BR99*手順⑤!BR$123</f>
        <v>0</v>
      </c>
      <c r="BS99" s="225">
        <f>投入係数!BS99*手順⑤!BS$123</f>
        <v>0</v>
      </c>
      <c r="BT99" s="225">
        <f>投入係数!BT99*手順⑤!BT$123</f>
        <v>0</v>
      </c>
      <c r="BU99" s="225">
        <f>投入係数!BU99*手順⑤!BU$123</f>
        <v>0</v>
      </c>
      <c r="BV99" s="225">
        <f>投入係数!BV99*手順⑤!BV$123</f>
        <v>0</v>
      </c>
      <c r="BW99" s="225">
        <f>投入係数!BW99*手順⑤!BW$123</f>
        <v>0</v>
      </c>
      <c r="BX99" s="225">
        <f>投入係数!BX99*手順⑤!BX$123</f>
        <v>0</v>
      </c>
      <c r="BY99" s="225">
        <f>投入係数!BY99*手順⑤!BY$123</f>
        <v>0</v>
      </c>
      <c r="BZ99" s="225">
        <f>投入係数!BZ99*手順⑤!BZ$123</f>
        <v>0</v>
      </c>
      <c r="CA99" s="225">
        <f>投入係数!CA99*手順⑤!CA$123</f>
        <v>0</v>
      </c>
      <c r="CB99" s="225">
        <f>投入係数!CB99*手順⑤!CB$123</f>
        <v>0</v>
      </c>
      <c r="CC99" s="225">
        <f>投入係数!CC99*手順⑤!CC$123</f>
        <v>0</v>
      </c>
      <c r="CD99" s="225">
        <f>投入係数!CD99*手順⑤!CD$123</f>
        <v>0</v>
      </c>
      <c r="CE99" s="225">
        <f>投入係数!CE99*手順⑤!CE$123</f>
        <v>0</v>
      </c>
      <c r="CF99" s="225">
        <f>投入係数!CF99*手順⑤!CF$123</f>
        <v>0</v>
      </c>
      <c r="CG99" s="225">
        <f>投入係数!CG99*手順⑤!CG$123</f>
        <v>0</v>
      </c>
      <c r="CH99" s="225">
        <f>投入係数!CH99*手順⑤!CH$123</f>
        <v>0</v>
      </c>
      <c r="CI99" s="225">
        <f>投入係数!CI99*手順⑤!CI$123</f>
        <v>0</v>
      </c>
      <c r="CJ99" s="225">
        <f>投入係数!CJ99*手順⑤!CJ$123</f>
        <v>0</v>
      </c>
      <c r="CK99" s="225">
        <f>投入係数!CK99*手順⑤!CK$123</f>
        <v>0</v>
      </c>
      <c r="CL99" s="225">
        <f>投入係数!CL99*手順⑤!CL$123</f>
        <v>0</v>
      </c>
      <c r="CM99" s="225">
        <f>投入係数!CM99*手順⑤!CM$123</f>
        <v>0</v>
      </c>
      <c r="CN99" s="225">
        <f>投入係数!CN99*手順⑤!CN$123</f>
        <v>0</v>
      </c>
      <c r="CO99" s="225">
        <f>投入係数!CO99*手順⑤!CO$123</f>
        <v>0</v>
      </c>
      <c r="CP99" s="225">
        <f>投入係数!CP99*手順⑤!CP$123</f>
        <v>0</v>
      </c>
      <c r="CQ99" s="225">
        <f>投入係数!CQ99*手順⑤!CQ$123</f>
        <v>0</v>
      </c>
      <c r="CR99" s="225">
        <f>投入係数!CR99*手順⑤!CR$123</f>
        <v>0</v>
      </c>
      <c r="CS99" s="225">
        <f>投入係数!CS99*手順⑤!CS$123</f>
        <v>0</v>
      </c>
      <c r="CT99" s="225">
        <f>投入係数!CT99*手順⑤!CT$123</f>
        <v>0</v>
      </c>
      <c r="CU99" s="225">
        <f>投入係数!CU99*手順⑤!CU$123</f>
        <v>0</v>
      </c>
      <c r="CV99" s="225">
        <f>投入係数!CV99*手順⑤!CV$123</f>
        <v>0</v>
      </c>
      <c r="CW99" s="225">
        <f>投入係数!CW99*手順⑤!CW$123</f>
        <v>0</v>
      </c>
      <c r="CX99" s="225">
        <f>投入係数!CX99*手順⑤!CX$123</f>
        <v>0</v>
      </c>
      <c r="CY99" s="225">
        <f>投入係数!CY99*手順⑤!CY$123</f>
        <v>0</v>
      </c>
      <c r="CZ99" s="225">
        <f>投入係数!CZ99*手順⑤!CZ$123</f>
        <v>0</v>
      </c>
      <c r="DA99" s="225">
        <f>投入係数!DA99*手順⑤!DA$123</f>
        <v>0</v>
      </c>
      <c r="DB99" s="225">
        <f>投入係数!DB99*手順⑤!DB$123</f>
        <v>0</v>
      </c>
      <c r="DC99" s="225">
        <f>投入係数!DC99*手順⑤!DC$123</f>
        <v>0</v>
      </c>
      <c r="DD99" s="225">
        <f>投入係数!DD99*手順⑤!DD$123</f>
        <v>0</v>
      </c>
      <c r="DE99" s="225">
        <f>投入係数!DE99*手順⑤!DE$123</f>
        <v>0</v>
      </c>
      <c r="DF99" s="225">
        <f>投入係数!DF99*手順⑤!DF$123</f>
        <v>0</v>
      </c>
      <c r="DG99" s="225">
        <f>投入係数!DG99*手順⑤!DG$123</f>
        <v>0</v>
      </c>
      <c r="DH99" s="175">
        <f t="shared" si="2"/>
        <v>0</v>
      </c>
    </row>
    <row r="100" spans="2:112" ht="12" customHeight="1">
      <c r="B100" s="70" t="s">
        <v>573</v>
      </c>
      <c r="C100" s="252" t="s">
        <v>581</v>
      </c>
      <c r="D100" s="225">
        <f>投入係数!D100*手順⑤!D$123</f>
        <v>0</v>
      </c>
      <c r="E100" s="225">
        <f>投入係数!E100*手順⑤!E$123</f>
        <v>0</v>
      </c>
      <c r="F100" s="225">
        <f>投入係数!F100*手順⑤!F$123</f>
        <v>0</v>
      </c>
      <c r="G100" s="225">
        <f>投入係数!G100*手順⑤!G$123</f>
        <v>0</v>
      </c>
      <c r="H100" s="225">
        <f>投入係数!H100*手順⑤!H$123</f>
        <v>0</v>
      </c>
      <c r="I100" s="225">
        <f>投入係数!I100*手順⑤!I$123</f>
        <v>0</v>
      </c>
      <c r="J100" s="225">
        <f>投入係数!J100*手順⑤!J$123</f>
        <v>0</v>
      </c>
      <c r="K100" s="225">
        <f>投入係数!K100*手順⑤!K$123</f>
        <v>0</v>
      </c>
      <c r="L100" s="225">
        <f>投入係数!L100*手順⑤!L$123</f>
        <v>0</v>
      </c>
      <c r="M100" s="225">
        <f>投入係数!M100*手順⑤!M$123</f>
        <v>0</v>
      </c>
      <c r="N100" s="225">
        <f>投入係数!N100*手順⑤!N$123</f>
        <v>0</v>
      </c>
      <c r="O100" s="225">
        <f>投入係数!O100*手順⑤!O$123</f>
        <v>0</v>
      </c>
      <c r="P100" s="225">
        <f>投入係数!P100*手順⑤!P$123</f>
        <v>0</v>
      </c>
      <c r="Q100" s="225">
        <f>投入係数!Q100*手順⑤!Q$123</f>
        <v>0</v>
      </c>
      <c r="R100" s="225">
        <f>投入係数!R100*手順⑤!R$123</f>
        <v>0</v>
      </c>
      <c r="S100" s="225">
        <f>投入係数!S100*手順⑤!S$123</f>
        <v>0</v>
      </c>
      <c r="T100" s="225">
        <f>投入係数!T100*手順⑤!T$123</f>
        <v>0</v>
      </c>
      <c r="U100" s="225">
        <f>投入係数!U100*手順⑤!U$123</f>
        <v>0</v>
      </c>
      <c r="V100" s="225">
        <f>投入係数!V100*手順⑤!V$123</f>
        <v>0</v>
      </c>
      <c r="W100" s="225">
        <f>投入係数!W100*手順⑤!W$123</f>
        <v>0</v>
      </c>
      <c r="X100" s="225">
        <f>投入係数!X100*手順⑤!X$123</f>
        <v>0</v>
      </c>
      <c r="Y100" s="225">
        <f>投入係数!Y100*手順⑤!Y$123</f>
        <v>0</v>
      </c>
      <c r="Z100" s="225">
        <f>投入係数!Z100*手順⑤!Z$123</f>
        <v>0</v>
      </c>
      <c r="AA100" s="225">
        <f>投入係数!AA100*手順⑤!AA$123</f>
        <v>0</v>
      </c>
      <c r="AB100" s="225">
        <f>投入係数!AB100*手順⑤!AB$123</f>
        <v>0</v>
      </c>
      <c r="AC100" s="225">
        <f>投入係数!AC100*手順⑤!AC$123</f>
        <v>0</v>
      </c>
      <c r="AD100" s="225">
        <f>投入係数!AD100*手順⑤!AD$123</f>
        <v>0</v>
      </c>
      <c r="AE100" s="225">
        <f>投入係数!AE100*手順⑤!AE$123</f>
        <v>0</v>
      </c>
      <c r="AF100" s="225">
        <f>投入係数!AF100*手順⑤!AF$123</f>
        <v>0</v>
      </c>
      <c r="AG100" s="225">
        <f>投入係数!AG100*手順⑤!AG$123</f>
        <v>0</v>
      </c>
      <c r="AH100" s="225">
        <f>投入係数!AH100*手順⑤!AH$123</f>
        <v>0</v>
      </c>
      <c r="AI100" s="225">
        <f>投入係数!AI100*手順⑤!AI$123</f>
        <v>0</v>
      </c>
      <c r="AJ100" s="225">
        <f>投入係数!AJ100*手順⑤!AJ$123</f>
        <v>0</v>
      </c>
      <c r="AK100" s="225">
        <f>投入係数!AK100*手順⑤!AK$123</f>
        <v>0</v>
      </c>
      <c r="AL100" s="225">
        <f>投入係数!AL100*手順⑤!AL$123</f>
        <v>0</v>
      </c>
      <c r="AM100" s="225">
        <f>投入係数!AM100*手順⑤!AM$123</f>
        <v>0</v>
      </c>
      <c r="AN100" s="225">
        <f>投入係数!AN100*手順⑤!AN$123</f>
        <v>0</v>
      </c>
      <c r="AO100" s="225">
        <f>投入係数!AO100*手順⑤!AO$123</f>
        <v>0</v>
      </c>
      <c r="AP100" s="225">
        <f>投入係数!AP100*手順⑤!AP$123</f>
        <v>0</v>
      </c>
      <c r="AQ100" s="225">
        <f>投入係数!AQ100*手順⑤!AQ$123</f>
        <v>0</v>
      </c>
      <c r="AR100" s="225">
        <f>投入係数!AR100*手順⑤!AR$123</f>
        <v>0</v>
      </c>
      <c r="AS100" s="225">
        <f>投入係数!AS100*手順⑤!AS$123</f>
        <v>0</v>
      </c>
      <c r="AT100" s="225">
        <f>投入係数!AT100*手順⑤!AT$123</f>
        <v>0</v>
      </c>
      <c r="AU100" s="225">
        <f>投入係数!AU100*手順⑤!AU$123</f>
        <v>0</v>
      </c>
      <c r="AV100" s="225">
        <f>投入係数!AV100*手順⑤!AV$123</f>
        <v>0</v>
      </c>
      <c r="AW100" s="225">
        <f>投入係数!AW100*手順⑤!AW$123</f>
        <v>0</v>
      </c>
      <c r="AX100" s="225">
        <f>投入係数!AX100*手順⑤!AX$123</f>
        <v>0</v>
      </c>
      <c r="AY100" s="225">
        <f>投入係数!AY100*手順⑤!AY$123</f>
        <v>0</v>
      </c>
      <c r="AZ100" s="225">
        <f>投入係数!AZ100*手順⑤!AZ$123</f>
        <v>0</v>
      </c>
      <c r="BA100" s="225">
        <f>投入係数!BA100*手順⑤!BA$123</f>
        <v>0</v>
      </c>
      <c r="BB100" s="225">
        <f>投入係数!BB100*手順⑤!BB$123</f>
        <v>0</v>
      </c>
      <c r="BC100" s="225">
        <f>投入係数!BC100*手順⑤!BC$123</f>
        <v>0</v>
      </c>
      <c r="BD100" s="225">
        <f>投入係数!BD100*手順⑤!BD$123</f>
        <v>0</v>
      </c>
      <c r="BE100" s="225">
        <f>投入係数!BE100*手順⑤!BE$123</f>
        <v>0</v>
      </c>
      <c r="BF100" s="225">
        <f>投入係数!BF100*手順⑤!BF$123</f>
        <v>0</v>
      </c>
      <c r="BG100" s="225">
        <f>投入係数!BG100*手順⑤!BG$123</f>
        <v>0</v>
      </c>
      <c r="BH100" s="225">
        <f>投入係数!BH100*手順⑤!BH$123</f>
        <v>0</v>
      </c>
      <c r="BI100" s="225">
        <f>投入係数!BI100*手順⑤!BI$123</f>
        <v>0</v>
      </c>
      <c r="BJ100" s="225">
        <f>投入係数!BJ100*手順⑤!BJ$123</f>
        <v>0</v>
      </c>
      <c r="BK100" s="225">
        <f>投入係数!BK100*手順⑤!BK$123</f>
        <v>0</v>
      </c>
      <c r="BL100" s="225">
        <f>投入係数!BL100*手順⑤!BL$123</f>
        <v>0</v>
      </c>
      <c r="BM100" s="225">
        <f>投入係数!BM100*手順⑤!BM$123</f>
        <v>0</v>
      </c>
      <c r="BN100" s="225">
        <f>投入係数!BN100*手順⑤!BN$123</f>
        <v>0</v>
      </c>
      <c r="BO100" s="225">
        <f>投入係数!BO100*手順⑤!BO$123</f>
        <v>0</v>
      </c>
      <c r="BP100" s="225">
        <f>投入係数!BP100*手順⑤!BP$123</f>
        <v>0</v>
      </c>
      <c r="BQ100" s="225">
        <f>投入係数!BQ100*手順⑤!BQ$123</f>
        <v>0</v>
      </c>
      <c r="BR100" s="225">
        <f>投入係数!BR100*手順⑤!BR$123</f>
        <v>0</v>
      </c>
      <c r="BS100" s="225">
        <f>投入係数!BS100*手順⑤!BS$123</f>
        <v>0</v>
      </c>
      <c r="BT100" s="225">
        <f>投入係数!BT100*手順⑤!BT$123</f>
        <v>0</v>
      </c>
      <c r="BU100" s="225">
        <f>投入係数!BU100*手順⑤!BU$123</f>
        <v>0</v>
      </c>
      <c r="BV100" s="225">
        <f>投入係数!BV100*手順⑤!BV$123</f>
        <v>0</v>
      </c>
      <c r="BW100" s="225">
        <f>投入係数!BW100*手順⑤!BW$123</f>
        <v>0</v>
      </c>
      <c r="BX100" s="225">
        <f>投入係数!BX100*手順⑤!BX$123</f>
        <v>0</v>
      </c>
      <c r="BY100" s="225">
        <f>投入係数!BY100*手順⑤!BY$123</f>
        <v>0</v>
      </c>
      <c r="BZ100" s="225">
        <f>投入係数!BZ100*手順⑤!BZ$123</f>
        <v>0</v>
      </c>
      <c r="CA100" s="225">
        <f>投入係数!CA100*手順⑤!CA$123</f>
        <v>0</v>
      </c>
      <c r="CB100" s="225">
        <f>投入係数!CB100*手順⑤!CB$123</f>
        <v>0</v>
      </c>
      <c r="CC100" s="225">
        <f>投入係数!CC100*手順⑤!CC$123</f>
        <v>0</v>
      </c>
      <c r="CD100" s="225">
        <f>投入係数!CD100*手順⑤!CD$123</f>
        <v>0</v>
      </c>
      <c r="CE100" s="225">
        <f>投入係数!CE100*手順⑤!CE$123</f>
        <v>0</v>
      </c>
      <c r="CF100" s="225">
        <f>投入係数!CF100*手順⑤!CF$123</f>
        <v>0</v>
      </c>
      <c r="CG100" s="225">
        <f>投入係数!CG100*手順⑤!CG$123</f>
        <v>0</v>
      </c>
      <c r="CH100" s="225">
        <f>投入係数!CH100*手順⑤!CH$123</f>
        <v>0</v>
      </c>
      <c r="CI100" s="225">
        <f>投入係数!CI100*手順⑤!CI$123</f>
        <v>0</v>
      </c>
      <c r="CJ100" s="225">
        <f>投入係数!CJ100*手順⑤!CJ$123</f>
        <v>0</v>
      </c>
      <c r="CK100" s="225">
        <f>投入係数!CK100*手順⑤!CK$123</f>
        <v>0</v>
      </c>
      <c r="CL100" s="225">
        <f>投入係数!CL100*手順⑤!CL$123</f>
        <v>0</v>
      </c>
      <c r="CM100" s="225">
        <f>投入係数!CM100*手順⑤!CM$123</f>
        <v>0</v>
      </c>
      <c r="CN100" s="225">
        <f>投入係数!CN100*手順⑤!CN$123</f>
        <v>0</v>
      </c>
      <c r="CO100" s="225">
        <f>投入係数!CO100*手順⑤!CO$123</f>
        <v>0</v>
      </c>
      <c r="CP100" s="225">
        <f>投入係数!CP100*手順⑤!CP$123</f>
        <v>0</v>
      </c>
      <c r="CQ100" s="225">
        <f>投入係数!CQ100*手順⑤!CQ$123</f>
        <v>0</v>
      </c>
      <c r="CR100" s="225">
        <f>投入係数!CR100*手順⑤!CR$123</f>
        <v>0</v>
      </c>
      <c r="CS100" s="225">
        <f>投入係数!CS100*手順⑤!CS$123</f>
        <v>0</v>
      </c>
      <c r="CT100" s="225">
        <f>投入係数!CT100*手順⑤!CT$123</f>
        <v>0</v>
      </c>
      <c r="CU100" s="225">
        <f>投入係数!CU100*手順⑤!CU$123</f>
        <v>0</v>
      </c>
      <c r="CV100" s="225">
        <f>投入係数!CV100*手順⑤!CV$123</f>
        <v>0</v>
      </c>
      <c r="CW100" s="225">
        <f>投入係数!CW100*手順⑤!CW$123</f>
        <v>0</v>
      </c>
      <c r="CX100" s="225">
        <f>投入係数!CX100*手順⑤!CX$123</f>
        <v>0</v>
      </c>
      <c r="CY100" s="225">
        <f>投入係数!CY100*手順⑤!CY$123</f>
        <v>0</v>
      </c>
      <c r="CZ100" s="225">
        <f>投入係数!CZ100*手順⑤!CZ$123</f>
        <v>0</v>
      </c>
      <c r="DA100" s="225">
        <f>投入係数!DA100*手順⑤!DA$123</f>
        <v>0</v>
      </c>
      <c r="DB100" s="225">
        <f>投入係数!DB100*手順⑤!DB$123</f>
        <v>0</v>
      </c>
      <c r="DC100" s="225">
        <f>投入係数!DC100*手順⑤!DC$123</f>
        <v>0</v>
      </c>
      <c r="DD100" s="225">
        <f>投入係数!DD100*手順⑤!DD$123</f>
        <v>0</v>
      </c>
      <c r="DE100" s="225">
        <f>投入係数!DE100*手順⑤!DE$123</f>
        <v>0</v>
      </c>
      <c r="DF100" s="225">
        <f>投入係数!DF100*手順⑤!DF$123</f>
        <v>0</v>
      </c>
      <c r="DG100" s="225">
        <f>投入係数!DG100*手順⑤!DG$123</f>
        <v>0</v>
      </c>
      <c r="DH100" s="175">
        <f t="shared" si="2"/>
        <v>0</v>
      </c>
    </row>
    <row r="101" spans="2:112" ht="12" customHeight="1">
      <c r="B101" s="70" t="s">
        <v>574</v>
      </c>
      <c r="C101" s="252" t="s">
        <v>747</v>
      </c>
      <c r="D101" s="225">
        <f>投入係数!D101*手順⑤!D$123</f>
        <v>0</v>
      </c>
      <c r="E101" s="225">
        <f>投入係数!E101*手順⑤!E$123</f>
        <v>0</v>
      </c>
      <c r="F101" s="225">
        <f>投入係数!F101*手順⑤!F$123</f>
        <v>0</v>
      </c>
      <c r="G101" s="225">
        <f>投入係数!G101*手順⑤!G$123</f>
        <v>0</v>
      </c>
      <c r="H101" s="225">
        <f>投入係数!H101*手順⑤!H$123</f>
        <v>0</v>
      </c>
      <c r="I101" s="225">
        <f>投入係数!I101*手順⑤!I$123</f>
        <v>0</v>
      </c>
      <c r="J101" s="225">
        <f>投入係数!J101*手順⑤!J$123</f>
        <v>0</v>
      </c>
      <c r="K101" s="225">
        <f>投入係数!K101*手順⑤!K$123</f>
        <v>0</v>
      </c>
      <c r="L101" s="225">
        <f>投入係数!L101*手順⑤!L$123</f>
        <v>0</v>
      </c>
      <c r="M101" s="225">
        <f>投入係数!M101*手順⑤!M$123</f>
        <v>0</v>
      </c>
      <c r="N101" s="225">
        <f>投入係数!N101*手順⑤!N$123</f>
        <v>0</v>
      </c>
      <c r="O101" s="225">
        <f>投入係数!O101*手順⑤!O$123</f>
        <v>0</v>
      </c>
      <c r="P101" s="225">
        <f>投入係数!P101*手順⑤!P$123</f>
        <v>0</v>
      </c>
      <c r="Q101" s="225">
        <f>投入係数!Q101*手順⑤!Q$123</f>
        <v>0</v>
      </c>
      <c r="R101" s="225">
        <f>投入係数!R101*手順⑤!R$123</f>
        <v>0</v>
      </c>
      <c r="S101" s="225">
        <f>投入係数!S101*手順⑤!S$123</f>
        <v>0</v>
      </c>
      <c r="T101" s="225">
        <f>投入係数!T101*手順⑤!T$123</f>
        <v>0</v>
      </c>
      <c r="U101" s="225">
        <f>投入係数!U101*手順⑤!U$123</f>
        <v>0</v>
      </c>
      <c r="V101" s="225">
        <f>投入係数!V101*手順⑤!V$123</f>
        <v>0</v>
      </c>
      <c r="W101" s="225">
        <f>投入係数!W101*手順⑤!W$123</f>
        <v>0</v>
      </c>
      <c r="X101" s="225">
        <f>投入係数!X101*手順⑤!X$123</f>
        <v>0</v>
      </c>
      <c r="Y101" s="225">
        <f>投入係数!Y101*手順⑤!Y$123</f>
        <v>0</v>
      </c>
      <c r="Z101" s="225">
        <f>投入係数!Z101*手順⑤!Z$123</f>
        <v>0</v>
      </c>
      <c r="AA101" s="225">
        <f>投入係数!AA101*手順⑤!AA$123</f>
        <v>0</v>
      </c>
      <c r="AB101" s="225">
        <f>投入係数!AB101*手順⑤!AB$123</f>
        <v>0</v>
      </c>
      <c r="AC101" s="225">
        <f>投入係数!AC101*手順⑤!AC$123</f>
        <v>0</v>
      </c>
      <c r="AD101" s="225">
        <f>投入係数!AD101*手順⑤!AD$123</f>
        <v>0</v>
      </c>
      <c r="AE101" s="225">
        <f>投入係数!AE101*手順⑤!AE$123</f>
        <v>0</v>
      </c>
      <c r="AF101" s="225">
        <f>投入係数!AF101*手順⑤!AF$123</f>
        <v>0</v>
      </c>
      <c r="AG101" s="225">
        <f>投入係数!AG101*手順⑤!AG$123</f>
        <v>0</v>
      </c>
      <c r="AH101" s="225">
        <f>投入係数!AH101*手順⑤!AH$123</f>
        <v>0</v>
      </c>
      <c r="AI101" s="225">
        <f>投入係数!AI101*手順⑤!AI$123</f>
        <v>0</v>
      </c>
      <c r="AJ101" s="225">
        <f>投入係数!AJ101*手順⑤!AJ$123</f>
        <v>0</v>
      </c>
      <c r="AK101" s="225">
        <f>投入係数!AK101*手順⑤!AK$123</f>
        <v>0</v>
      </c>
      <c r="AL101" s="225">
        <f>投入係数!AL101*手順⑤!AL$123</f>
        <v>0</v>
      </c>
      <c r="AM101" s="225">
        <f>投入係数!AM101*手順⑤!AM$123</f>
        <v>0</v>
      </c>
      <c r="AN101" s="225">
        <f>投入係数!AN101*手順⑤!AN$123</f>
        <v>0</v>
      </c>
      <c r="AO101" s="225">
        <f>投入係数!AO101*手順⑤!AO$123</f>
        <v>0</v>
      </c>
      <c r="AP101" s="225">
        <f>投入係数!AP101*手順⑤!AP$123</f>
        <v>0</v>
      </c>
      <c r="AQ101" s="225">
        <f>投入係数!AQ101*手順⑤!AQ$123</f>
        <v>0</v>
      </c>
      <c r="AR101" s="225">
        <f>投入係数!AR101*手順⑤!AR$123</f>
        <v>0</v>
      </c>
      <c r="AS101" s="225">
        <f>投入係数!AS101*手順⑤!AS$123</f>
        <v>0</v>
      </c>
      <c r="AT101" s="225">
        <f>投入係数!AT101*手順⑤!AT$123</f>
        <v>0</v>
      </c>
      <c r="AU101" s="225">
        <f>投入係数!AU101*手順⑤!AU$123</f>
        <v>0</v>
      </c>
      <c r="AV101" s="225">
        <f>投入係数!AV101*手順⑤!AV$123</f>
        <v>0</v>
      </c>
      <c r="AW101" s="225">
        <f>投入係数!AW101*手順⑤!AW$123</f>
        <v>0</v>
      </c>
      <c r="AX101" s="225">
        <f>投入係数!AX101*手順⑤!AX$123</f>
        <v>0</v>
      </c>
      <c r="AY101" s="225">
        <f>投入係数!AY101*手順⑤!AY$123</f>
        <v>0</v>
      </c>
      <c r="AZ101" s="225">
        <f>投入係数!AZ101*手順⑤!AZ$123</f>
        <v>0</v>
      </c>
      <c r="BA101" s="225">
        <f>投入係数!BA101*手順⑤!BA$123</f>
        <v>0</v>
      </c>
      <c r="BB101" s="225">
        <f>投入係数!BB101*手順⑤!BB$123</f>
        <v>0</v>
      </c>
      <c r="BC101" s="225">
        <f>投入係数!BC101*手順⑤!BC$123</f>
        <v>0</v>
      </c>
      <c r="BD101" s="225">
        <f>投入係数!BD101*手順⑤!BD$123</f>
        <v>0</v>
      </c>
      <c r="BE101" s="225">
        <f>投入係数!BE101*手順⑤!BE$123</f>
        <v>0</v>
      </c>
      <c r="BF101" s="225">
        <f>投入係数!BF101*手順⑤!BF$123</f>
        <v>0</v>
      </c>
      <c r="BG101" s="225">
        <f>投入係数!BG101*手順⑤!BG$123</f>
        <v>0</v>
      </c>
      <c r="BH101" s="225">
        <f>投入係数!BH101*手順⑤!BH$123</f>
        <v>0</v>
      </c>
      <c r="BI101" s="225">
        <f>投入係数!BI101*手順⑤!BI$123</f>
        <v>0</v>
      </c>
      <c r="BJ101" s="225">
        <f>投入係数!BJ101*手順⑤!BJ$123</f>
        <v>0</v>
      </c>
      <c r="BK101" s="225">
        <f>投入係数!BK101*手順⑤!BK$123</f>
        <v>0</v>
      </c>
      <c r="BL101" s="225">
        <f>投入係数!BL101*手順⑤!BL$123</f>
        <v>0</v>
      </c>
      <c r="BM101" s="225">
        <f>投入係数!BM101*手順⑤!BM$123</f>
        <v>0</v>
      </c>
      <c r="BN101" s="225">
        <f>投入係数!BN101*手順⑤!BN$123</f>
        <v>0</v>
      </c>
      <c r="BO101" s="225">
        <f>投入係数!BO101*手順⑤!BO$123</f>
        <v>0</v>
      </c>
      <c r="BP101" s="225">
        <f>投入係数!BP101*手順⑤!BP$123</f>
        <v>0</v>
      </c>
      <c r="BQ101" s="225">
        <f>投入係数!BQ101*手順⑤!BQ$123</f>
        <v>0</v>
      </c>
      <c r="BR101" s="225">
        <f>投入係数!BR101*手順⑤!BR$123</f>
        <v>0</v>
      </c>
      <c r="BS101" s="225">
        <f>投入係数!BS101*手順⑤!BS$123</f>
        <v>0</v>
      </c>
      <c r="BT101" s="225">
        <f>投入係数!BT101*手順⑤!BT$123</f>
        <v>0</v>
      </c>
      <c r="BU101" s="225">
        <f>投入係数!BU101*手順⑤!BU$123</f>
        <v>0</v>
      </c>
      <c r="BV101" s="225">
        <f>投入係数!BV101*手順⑤!BV$123</f>
        <v>0</v>
      </c>
      <c r="BW101" s="225">
        <f>投入係数!BW101*手順⑤!BW$123</f>
        <v>0</v>
      </c>
      <c r="BX101" s="225">
        <f>投入係数!BX101*手順⑤!BX$123</f>
        <v>0</v>
      </c>
      <c r="BY101" s="225">
        <f>投入係数!BY101*手順⑤!BY$123</f>
        <v>0</v>
      </c>
      <c r="BZ101" s="225">
        <f>投入係数!BZ101*手順⑤!BZ$123</f>
        <v>0</v>
      </c>
      <c r="CA101" s="225">
        <f>投入係数!CA101*手順⑤!CA$123</f>
        <v>0</v>
      </c>
      <c r="CB101" s="225">
        <f>投入係数!CB101*手順⑤!CB$123</f>
        <v>0</v>
      </c>
      <c r="CC101" s="225">
        <f>投入係数!CC101*手順⑤!CC$123</f>
        <v>0</v>
      </c>
      <c r="CD101" s="225">
        <f>投入係数!CD101*手順⑤!CD$123</f>
        <v>0</v>
      </c>
      <c r="CE101" s="225">
        <f>投入係数!CE101*手順⑤!CE$123</f>
        <v>0</v>
      </c>
      <c r="CF101" s="225">
        <f>投入係数!CF101*手順⑤!CF$123</f>
        <v>0</v>
      </c>
      <c r="CG101" s="225">
        <f>投入係数!CG101*手順⑤!CG$123</f>
        <v>0</v>
      </c>
      <c r="CH101" s="225">
        <f>投入係数!CH101*手順⑤!CH$123</f>
        <v>0</v>
      </c>
      <c r="CI101" s="225">
        <f>投入係数!CI101*手順⑤!CI$123</f>
        <v>0</v>
      </c>
      <c r="CJ101" s="225">
        <f>投入係数!CJ101*手順⑤!CJ$123</f>
        <v>0</v>
      </c>
      <c r="CK101" s="225">
        <f>投入係数!CK101*手順⑤!CK$123</f>
        <v>0</v>
      </c>
      <c r="CL101" s="225">
        <f>投入係数!CL101*手順⑤!CL$123</f>
        <v>0</v>
      </c>
      <c r="CM101" s="225">
        <f>投入係数!CM101*手順⑤!CM$123</f>
        <v>0</v>
      </c>
      <c r="CN101" s="225">
        <f>投入係数!CN101*手順⑤!CN$123</f>
        <v>0</v>
      </c>
      <c r="CO101" s="225">
        <f>投入係数!CO101*手順⑤!CO$123</f>
        <v>0</v>
      </c>
      <c r="CP101" s="225">
        <f>投入係数!CP101*手順⑤!CP$123</f>
        <v>0</v>
      </c>
      <c r="CQ101" s="225">
        <f>投入係数!CQ101*手順⑤!CQ$123</f>
        <v>0</v>
      </c>
      <c r="CR101" s="225">
        <f>投入係数!CR101*手順⑤!CR$123</f>
        <v>0</v>
      </c>
      <c r="CS101" s="225">
        <f>投入係数!CS101*手順⑤!CS$123</f>
        <v>0</v>
      </c>
      <c r="CT101" s="225">
        <f>投入係数!CT101*手順⑤!CT$123</f>
        <v>0</v>
      </c>
      <c r="CU101" s="225">
        <f>投入係数!CU101*手順⑤!CU$123</f>
        <v>0</v>
      </c>
      <c r="CV101" s="225">
        <f>投入係数!CV101*手順⑤!CV$123</f>
        <v>0</v>
      </c>
      <c r="CW101" s="225">
        <f>投入係数!CW101*手順⑤!CW$123</f>
        <v>0</v>
      </c>
      <c r="CX101" s="225">
        <f>投入係数!CX101*手順⑤!CX$123</f>
        <v>0</v>
      </c>
      <c r="CY101" s="225">
        <f>投入係数!CY101*手順⑤!CY$123</f>
        <v>0</v>
      </c>
      <c r="CZ101" s="225">
        <f>投入係数!CZ101*手順⑤!CZ$123</f>
        <v>0</v>
      </c>
      <c r="DA101" s="225">
        <f>投入係数!DA101*手順⑤!DA$123</f>
        <v>0</v>
      </c>
      <c r="DB101" s="225">
        <f>投入係数!DB101*手順⑤!DB$123</f>
        <v>0</v>
      </c>
      <c r="DC101" s="225">
        <f>投入係数!DC101*手順⑤!DC$123</f>
        <v>0</v>
      </c>
      <c r="DD101" s="225">
        <f>投入係数!DD101*手順⑤!DD$123</f>
        <v>0</v>
      </c>
      <c r="DE101" s="225">
        <f>投入係数!DE101*手順⑤!DE$123</f>
        <v>0</v>
      </c>
      <c r="DF101" s="225">
        <f>投入係数!DF101*手順⑤!DF$123</f>
        <v>0</v>
      </c>
      <c r="DG101" s="225">
        <f>投入係数!DG101*手順⑤!DG$123</f>
        <v>0</v>
      </c>
      <c r="DH101" s="175">
        <f t="shared" si="2"/>
        <v>0</v>
      </c>
    </row>
    <row r="102" spans="2:112" ht="12" customHeight="1">
      <c r="B102" s="70" t="s">
        <v>575</v>
      </c>
      <c r="C102" s="252" t="s">
        <v>475</v>
      </c>
      <c r="D102" s="225">
        <f>投入係数!D102*手順⑤!D$123</f>
        <v>0</v>
      </c>
      <c r="E102" s="225">
        <f>投入係数!E102*手順⑤!E$123</f>
        <v>0</v>
      </c>
      <c r="F102" s="225">
        <f>投入係数!F102*手順⑤!F$123</f>
        <v>0</v>
      </c>
      <c r="G102" s="225">
        <f>投入係数!G102*手順⑤!G$123</f>
        <v>0</v>
      </c>
      <c r="H102" s="225">
        <f>投入係数!H102*手順⑤!H$123</f>
        <v>0</v>
      </c>
      <c r="I102" s="225">
        <f>投入係数!I102*手順⑤!I$123</f>
        <v>0</v>
      </c>
      <c r="J102" s="225">
        <f>投入係数!J102*手順⑤!J$123</f>
        <v>0</v>
      </c>
      <c r="K102" s="225">
        <f>投入係数!K102*手順⑤!K$123</f>
        <v>0</v>
      </c>
      <c r="L102" s="225">
        <f>投入係数!L102*手順⑤!L$123</f>
        <v>0</v>
      </c>
      <c r="M102" s="225">
        <f>投入係数!M102*手順⑤!M$123</f>
        <v>0</v>
      </c>
      <c r="N102" s="225">
        <f>投入係数!N102*手順⑤!N$123</f>
        <v>0</v>
      </c>
      <c r="O102" s="225">
        <f>投入係数!O102*手順⑤!O$123</f>
        <v>0</v>
      </c>
      <c r="P102" s="225">
        <f>投入係数!P102*手順⑤!P$123</f>
        <v>0</v>
      </c>
      <c r="Q102" s="225">
        <f>投入係数!Q102*手順⑤!Q$123</f>
        <v>0</v>
      </c>
      <c r="R102" s="225">
        <f>投入係数!R102*手順⑤!R$123</f>
        <v>0</v>
      </c>
      <c r="S102" s="225">
        <f>投入係数!S102*手順⑤!S$123</f>
        <v>0</v>
      </c>
      <c r="T102" s="225">
        <f>投入係数!T102*手順⑤!T$123</f>
        <v>0</v>
      </c>
      <c r="U102" s="225">
        <f>投入係数!U102*手順⑤!U$123</f>
        <v>0</v>
      </c>
      <c r="V102" s="225">
        <f>投入係数!V102*手順⑤!V$123</f>
        <v>0</v>
      </c>
      <c r="W102" s="225">
        <f>投入係数!W102*手順⑤!W$123</f>
        <v>0</v>
      </c>
      <c r="X102" s="225">
        <f>投入係数!X102*手順⑤!X$123</f>
        <v>0</v>
      </c>
      <c r="Y102" s="225">
        <f>投入係数!Y102*手順⑤!Y$123</f>
        <v>0</v>
      </c>
      <c r="Z102" s="225">
        <f>投入係数!Z102*手順⑤!Z$123</f>
        <v>0</v>
      </c>
      <c r="AA102" s="225">
        <f>投入係数!AA102*手順⑤!AA$123</f>
        <v>0</v>
      </c>
      <c r="AB102" s="225">
        <f>投入係数!AB102*手順⑤!AB$123</f>
        <v>0</v>
      </c>
      <c r="AC102" s="225">
        <f>投入係数!AC102*手順⑤!AC$123</f>
        <v>0</v>
      </c>
      <c r="AD102" s="225">
        <f>投入係数!AD102*手順⑤!AD$123</f>
        <v>0</v>
      </c>
      <c r="AE102" s="225">
        <f>投入係数!AE102*手順⑤!AE$123</f>
        <v>0</v>
      </c>
      <c r="AF102" s="225">
        <f>投入係数!AF102*手順⑤!AF$123</f>
        <v>0</v>
      </c>
      <c r="AG102" s="225">
        <f>投入係数!AG102*手順⑤!AG$123</f>
        <v>0</v>
      </c>
      <c r="AH102" s="225">
        <f>投入係数!AH102*手順⑤!AH$123</f>
        <v>0</v>
      </c>
      <c r="AI102" s="225">
        <f>投入係数!AI102*手順⑤!AI$123</f>
        <v>0</v>
      </c>
      <c r="AJ102" s="225">
        <f>投入係数!AJ102*手順⑤!AJ$123</f>
        <v>0</v>
      </c>
      <c r="AK102" s="225">
        <f>投入係数!AK102*手順⑤!AK$123</f>
        <v>0</v>
      </c>
      <c r="AL102" s="225">
        <f>投入係数!AL102*手順⑤!AL$123</f>
        <v>0</v>
      </c>
      <c r="AM102" s="225">
        <f>投入係数!AM102*手順⑤!AM$123</f>
        <v>0</v>
      </c>
      <c r="AN102" s="225">
        <f>投入係数!AN102*手順⑤!AN$123</f>
        <v>0</v>
      </c>
      <c r="AO102" s="225">
        <f>投入係数!AO102*手順⑤!AO$123</f>
        <v>0</v>
      </c>
      <c r="AP102" s="225">
        <f>投入係数!AP102*手順⑤!AP$123</f>
        <v>0</v>
      </c>
      <c r="AQ102" s="225">
        <f>投入係数!AQ102*手順⑤!AQ$123</f>
        <v>0</v>
      </c>
      <c r="AR102" s="225">
        <f>投入係数!AR102*手順⑤!AR$123</f>
        <v>0</v>
      </c>
      <c r="AS102" s="225">
        <f>投入係数!AS102*手順⑤!AS$123</f>
        <v>0</v>
      </c>
      <c r="AT102" s="225">
        <f>投入係数!AT102*手順⑤!AT$123</f>
        <v>0</v>
      </c>
      <c r="AU102" s="225">
        <f>投入係数!AU102*手順⑤!AU$123</f>
        <v>0</v>
      </c>
      <c r="AV102" s="225">
        <f>投入係数!AV102*手順⑤!AV$123</f>
        <v>0</v>
      </c>
      <c r="AW102" s="225">
        <f>投入係数!AW102*手順⑤!AW$123</f>
        <v>0</v>
      </c>
      <c r="AX102" s="225">
        <f>投入係数!AX102*手順⑤!AX$123</f>
        <v>0</v>
      </c>
      <c r="AY102" s="225">
        <f>投入係数!AY102*手順⑤!AY$123</f>
        <v>0</v>
      </c>
      <c r="AZ102" s="225">
        <f>投入係数!AZ102*手順⑤!AZ$123</f>
        <v>0</v>
      </c>
      <c r="BA102" s="225">
        <f>投入係数!BA102*手順⑤!BA$123</f>
        <v>0</v>
      </c>
      <c r="BB102" s="225">
        <f>投入係数!BB102*手順⑤!BB$123</f>
        <v>0</v>
      </c>
      <c r="BC102" s="225">
        <f>投入係数!BC102*手順⑤!BC$123</f>
        <v>0</v>
      </c>
      <c r="BD102" s="225">
        <f>投入係数!BD102*手順⑤!BD$123</f>
        <v>0</v>
      </c>
      <c r="BE102" s="225">
        <f>投入係数!BE102*手順⑤!BE$123</f>
        <v>0</v>
      </c>
      <c r="BF102" s="225">
        <f>投入係数!BF102*手順⑤!BF$123</f>
        <v>0</v>
      </c>
      <c r="BG102" s="225">
        <f>投入係数!BG102*手順⑤!BG$123</f>
        <v>0</v>
      </c>
      <c r="BH102" s="225">
        <f>投入係数!BH102*手順⑤!BH$123</f>
        <v>0</v>
      </c>
      <c r="BI102" s="225">
        <f>投入係数!BI102*手順⑤!BI$123</f>
        <v>0</v>
      </c>
      <c r="BJ102" s="225">
        <f>投入係数!BJ102*手順⑤!BJ$123</f>
        <v>0</v>
      </c>
      <c r="BK102" s="225">
        <f>投入係数!BK102*手順⑤!BK$123</f>
        <v>0</v>
      </c>
      <c r="BL102" s="225">
        <f>投入係数!BL102*手順⑤!BL$123</f>
        <v>0</v>
      </c>
      <c r="BM102" s="225">
        <f>投入係数!BM102*手順⑤!BM$123</f>
        <v>0</v>
      </c>
      <c r="BN102" s="225">
        <f>投入係数!BN102*手順⑤!BN$123</f>
        <v>0</v>
      </c>
      <c r="BO102" s="225">
        <f>投入係数!BO102*手順⑤!BO$123</f>
        <v>0</v>
      </c>
      <c r="BP102" s="225">
        <f>投入係数!BP102*手順⑤!BP$123</f>
        <v>0</v>
      </c>
      <c r="BQ102" s="225">
        <f>投入係数!BQ102*手順⑤!BQ$123</f>
        <v>0</v>
      </c>
      <c r="BR102" s="225">
        <f>投入係数!BR102*手順⑤!BR$123</f>
        <v>0</v>
      </c>
      <c r="BS102" s="225">
        <f>投入係数!BS102*手順⑤!BS$123</f>
        <v>0</v>
      </c>
      <c r="BT102" s="225">
        <f>投入係数!BT102*手順⑤!BT$123</f>
        <v>0</v>
      </c>
      <c r="BU102" s="225">
        <f>投入係数!BU102*手順⑤!BU$123</f>
        <v>0</v>
      </c>
      <c r="BV102" s="225">
        <f>投入係数!BV102*手順⑤!BV$123</f>
        <v>0</v>
      </c>
      <c r="BW102" s="225">
        <f>投入係数!BW102*手順⑤!BW$123</f>
        <v>0</v>
      </c>
      <c r="BX102" s="225">
        <f>投入係数!BX102*手順⑤!BX$123</f>
        <v>0</v>
      </c>
      <c r="BY102" s="225">
        <f>投入係数!BY102*手順⑤!BY$123</f>
        <v>0</v>
      </c>
      <c r="BZ102" s="225">
        <f>投入係数!BZ102*手順⑤!BZ$123</f>
        <v>0</v>
      </c>
      <c r="CA102" s="225">
        <f>投入係数!CA102*手順⑤!CA$123</f>
        <v>0</v>
      </c>
      <c r="CB102" s="225">
        <f>投入係数!CB102*手順⑤!CB$123</f>
        <v>0</v>
      </c>
      <c r="CC102" s="225">
        <f>投入係数!CC102*手順⑤!CC$123</f>
        <v>0</v>
      </c>
      <c r="CD102" s="225">
        <f>投入係数!CD102*手順⑤!CD$123</f>
        <v>0</v>
      </c>
      <c r="CE102" s="225">
        <f>投入係数!CE102*手順⑤!CE$123</f>
        <v>0</v>
      </c>
      <c r="CF102" s="225">
        <f>投入係数!CF102*手順⑤!CF$123</f>
        <v>0</v>
      </c>
      <c r="CG102" s="225">
        <f>投入係数!CG102*手順⑤!CG$123</f>
        <v>0</v>
      </c>
      <c r="CH102" s="225">
        <f>投入係数!CH102*手順⑤!CH$123</f>
        <v>0</v>
      </c>
      <c r="CI102" s="225">
        <f>投入係数!CI102*手順⑤!CI$123</f>
        <v>0</v>
      </c>
      <c r="CJ102" s="225">
        <f>投入係数!CJ102*手順⑤!CJ$123</f>
        <v>0</v>
      </c>
      <c r="CK102" s="225">
        <f>投入係数!CK102*手順⑤!CK$123</f>
        <v>0</v>
      </c>
      <c r="CL102" s="225">
        <f>投入係数!CL102*手順⑤!CL$123</f>
        <v>0</v>
      </c>
      <c r="CM102" s="225">
        <f>投入係数!CM102*手順⑤!CM$123</f>
        <v>0</v>
      </c>
      <c r="CN102" s="225">
        <f>投入係数!CN102*手順⑤!CN$123</f>
        <v>0</v>
      </c>
      <c r="CO102" s="225">
        <f>投入係数!CO102*手順⑤!CO$123</f>
        <v>0</v>
      </c>
      <c r="CP102" s="225">
        <f>投入係数!CP102*手順⑤!CP$123</f>
        <v>0</v>
      </c>
      <c r="CQ102" s="225">
        <f>投入係数!CQ102*手順⑤!CQ$123</f>
        <v>0</v>
      </c>
      <c r="CR102" s="225">
        <f>投入係数!CR102*手順⑤!CR$123</f>
        <v>0</v>
      </c>
      <c r="CS102" s="225">
        <f>投入係数!CS102*手順⑤!CS$123</f>
        <v>0</v>
      </c>
      <c r="CT102" s="225">
        <f>投入係数!CT102*手順⑤!CT$123</f>
        <v>0</v>
      </c>
      <c r="CU102" s="225">
        <f>投入係数!CU102*手順⑤!CU$123</f>
        <v>0</v>
      </c>
      <c r="CV102" s="225">
        <f>投入係数!CV102*手順⑤!CV$123</f>
        <v>0</v>
      </c>
      <c r="CW102" s="225">
        <f>投入係数!CW102*手順⑤!CW$123</f>
        <v>0</v>
      </c>
      <c r="CX102" s="225">
        <f>投入係数!CX102*手順⑤!CX$123</f>
        <v>0</v>
      </c>
      <c r="CY102" s="225">
        <f>投入係数!CY102*手順⑤!CY$123</f>
        <v>0</v>
      </c>
      <c r="CZ102" s="225">
        <f>投入係数!CZ102*手順⑤!CZ$123</f>
        <v>0</v>
      </c>
      <c r="DA102" s="225">
        <f>投入係数!DA102*手順⑤!DA$123</f>
        <v>0</v>
      </c>
      <c r="DB102" s="225">
        <f>投入係数!DB102*手順⑤!DB$123</f>
        <v>0</v>
      </c>
      <c r="DC102" s="225">
        <f>投入係数!DC102*手順⑤!DC$123</f>
        <v>0</v>
      </c>
      <c r="DD102" s="225">
        <f>投入係数!DD102*手順⑤!DD$123</f>
        <v>0</v>
      </c>
      <c r="DE102" s="225">
        <f>投入係数!DE102*手順⑤!DE$123</f>
        <v>0</v>
      </c>
      <c r="DF102" s="225">
        <f>投入係数!DF102*手順⑤!DF$123</f>
        <v>0</v>
      </c>
      <c r="DG102" s="225">
        <f>投入係数!DG102*手順⑤!DG$123</f>
        <v>0</v>
      </c>
      <c r="DH102" s="175">
        <f t="shared" ref="DH102:DH111" si="3">SUM(D102:DG102)</f>
        <v>0</v>
      </c>
    </row>
    <row r="103" spans="2:112" ht="12" customHeight="1">
      <c r="B103" s="70" t="s">
        <v>576</v>
      </c>
      <c r="C103" s="252" t="s">
        <v>474</v>
      </c>
      <c r="D103" s="225">
        <f>投入係数!D103*手順⑤!D$123</f>
        <v>0</v>
      </c>
      <c r="E103" s="225">
        <f>投入係数!E103*手順⑤!E$123</f>
        <v>0</v>
      </c>
      <c r="F103" s="225">
        <f>投入係数!F103*手順⑤!F$123</f>
        <v>0</v>
      </c>
      <c r="G103" s="225">
        <f>投入係数!G103*手順⑤!G$123</f>
        <v>0</v>
      </c>
      <c r="H103" s="225">
        <f>投入係数!H103*手順⑤!H$123</f>
        <v>0</v>
      </c>
      <c r="I103" s="225">
        <f>投入係数!I103*手順⑤!I$123</f>
        <v>0</v>
      </c>
      <c r="J103" s="225">
        <f>投入係数!J103*手順⑤!J$123</f>
        <v>0</v>
      </c>
      <c r="K103" s="225">
        <f>投入係数!K103*手順⑤!K$123</f>
        <v>0</v>
      </c>
      <c r="L103" s="225">
        <f>投入係数!L103*手順⑤!L$123</f>
        <v>0</v>
      </c>
      <c r="M103" s="225">
        <f>投入係数!M103*手順⑤!M$123</f>
        <v>0</v>
      </c>
      <c r="N103" s="225">
        <f>投入係数!N103*手順⑤!N$123</f>
        <v>0</v>
      </c>
      <c r="O103" s="225">
        <f>投入係数!O103*手順⑤!O$123</f>
        <v>0</v>
      </c>
      <c r="P103" s="225">
        <f>投入係数!P103*手順⑤!P$123</f>
        <v>0</v>
      </c>
      <c r="Q103" s="225">
        <f>投入係数!Q103*手順⑤!Q$123</f>
        <v>0</v>
      </c>
      <c r="R103" s="225">
        <f>投入係数!R103*手順⑤!R$123</f>
        <v>0</v>
      </c>
      <c r="S103" s="225">
        <f>投入係数!S103*手順⑤!S$123</f>
        <v>0</v>
      </c>
      <c r="T103" s="225">
        <f>投入係数!T103*手順⑤!T$123</f>
        <v>0</v>
      </c>
      <c r="U103" s="225">
        <f>投入係数!U103*手順⑤!U$123</f>
        <v>0</v>
      </c>
      <c r="V103" s="225">
        <f>投入係数!V103*手順⑤!V$123</f>
        <v>0</v>
      </c>
      <c r="W103" s="225">
        <f>投入係数!W103*手順⑤!W$123</f>
        <v>0</v>
      </c>
      <c r="X103" s="225">
        <f>投入係数!X103*手順⑤!X$123</f>
        <v>0</v>
      </c>
      <c r="Y103" s="225">
        <f>投入係数!Y103*手順⑤!Y$123</f>
        <v>0</v>
      </c>
      <c r="Z103" s="225">
        <f>投入係数!Z103*手順⑤!Z$123</f>
        <v>0</v>
      </c>
      <c r="AA103" s="225">
        <f>投入係数!AA103*手順⑤!AA$123</f>
        <v>0</v>
      </c>
      <c r="AB103" s="225">
        <f>投入係数!AB103*手順⑤!AB$123</f>
        <v>0</v>
      </c>
      <c r="AC103" s="225">
        <f>投入係数!AC103*手順⑤!AC$123</f>
        <v>0</v>
      </c>
      <c r="AD103" s="225">
        <f>投入係数!AD103*手順⑤!AD$123</f>
        <v>0</v>
      </c>
      <c r="AE103" s="225">
        <f>投入係数!AE103*手順⑤!AE$123</f>
        <v>0</v>
      </c>
      <c r="AF103" s="225">
        <f>投入係数!AF103*手順⑤!AF$123</f>
        <v>0</v>
      </c>
      <c r="AG103" s="225">
        <f>投入係数!AG103*手順⑤!AG$123</f>
        <v>0</v>
      </c>
      <c r="AH103" s="225">
        <f>投入係数!AH103*手順⑤!AH$123</f>
        <v>0</v>
      </c>
      <c r="AI103" s="225">
        <f>投入係数!AI103*手順⑤!AI$123</f>
        <v>0</v>
      </c>
      <c r="AJ103" s="225">
        <f>投入係数!AJ103*手順⑤!AJ$123</f>
        <v>0</v>
      </c>
      <c r="AK103" s="225">
        <f>投入係数!AK103*手順⑤!AK$123</f>
        <v>0</v>
      </c>
      <c r="AL103" s="225">
        <f>投入係数!AL103*手順⑤!AL$123</f>
        <v>0</v>
      </c>
      <c r="AM103" s="225">
        <f>投入係数!AM103*手順⑤!AM$123</f>
        <v>0</v>
      </c>
      <c r="AN103" s="225">
        <f>投入係数!AN103*手順⑤!AN$123</f>
        <v>0</v>
      </c>
      <c r="AO103" s="225">
        <f>投入係数!AO103*手順⑤!AO$123</f>
        <v>0</v>
      </c>
      <c r="AP103" s="225">
        <f>投入係数!AP103*手順⑤!AP$123</f>
        <v>0</v>
      </c>
      <c r="AQ103" s="225">
        <f>投入係数!AQ103*手順⑤!AQ$123</f>
        <v>0</v>
      </c>
      <c r="AR103" s="225">
        <f>投入係数!AR103*手順⑤!AR$123</f>
        <v>0</v>
      </c>
      <c r="AS103" s="225">
        <f>投入係数!AS103*手順⑤!AS$123</f>
        <v>0</v>
      </c>
      <c r="AT103" s="225">
        <f>投入係数!AT103*手順⑤!AT$123</f>
        <v>0</v>
      </c>
      <c r="AU103" s="225">
        <f>投入係数!AU103*手順⑤!AU$123</f>
        <v>0</v>
      </c>
      <c r="AV103" s="225">
        <f>投入係数!AV103*手順⑤!AV$123</f>
        <v>0</v>
      </c>
      <c r="AW103" s="225">
        <f>投入係数!AW103*手順⑤!AW$123</f>
        <v>0</v>
      </c>
      <c r="AX103" s="225">
        <f>投入係数!AX103*手順⑤!AX$123</f>
        <v>0</v>
      </c>
      <c r="AY103" s="225">
        <f>投入係数!AY103*手順⑤!AY$123</f>
        <v>0</v>
      </c>
      <c r="AZ103" s="225">
        <f>投入係数!AZ103*手順⑤!AZ$123</f>
        <v>0</v>
      </c>
      <c r="BA103" s="225">
        <f>投入係数!BA103*手順⑤!BA$123</f>
        <v>0</v>
      </c>
      <c r="BB103" s="225">
        <f>投入係数!BB103*手順⑤!BB$123</f>
        <v>0</v>
      </c>
      <c r="BC103" s="225">
        <f>投入係数!BC103*手順⑤!BC$123</f>
        <v>0</v>
      </c>
      <c r="BD103" s="225">
        <f>投入係数!BD103*手順⑤!BD$123</f>
        <v>0</v>
      </c>
      <c r="BE103" s="225">
        <f>投入係数!BE103*手順⑤!BE$123</f>
        <v>0</v>
      </c>
      <c r="BF103" s="225">
        <f>投入係数!BF103*手順⑤!BF$123</f>
        <v>0</v>
      </c>
      <c r="BG103" s="225">
        <f>投入係数!BG103*手順⑤!BG$123</f>
        <v>0</v>
      </c>
      <c r="BH103" s="225">
        <f>投入係数!BH103*手順⑤!BH$123</f>
        <v>0</v>
      </c>
      <c r="BI103" s="225">
        <f>投入係数!BI103*手順⑤!BI$123</f>
        <v>0</v>
      </c>
      <c r="BJ103" s="225">
        <f>投入係数!BJ103*手順⑤!BJ$123</f>
        <v>0</v>
      </c>
      <c r="BK103" s="225">
        <f>投入係数!BK103*手順⑤!BK$123</f>
        <v>0</v>
      </c>
      <c r="BL103" s="225">
        <f>投入係数!BL103*手順⑤!BL$123</f>
        <v>0</v>
      </c>
      <c r="BM103" s="225">
        <f>投入係数!BM103*手順⑤!BM$123</f>
        <v>0</v>
      </c>
      <c r="BN103" s="225">
        <f>投入係数!BN103*手順⑤!BN$123</f>
        <v>0</v>
      </c>
      <c r="BO103" s="225">
        <f>投入係数!BO103*手順⑤!BO$123</f>
        <v>0</v>
      </c>
      <c r="BP103" s="225">
        <f>投入係数!BP103*手順⑤!BP$123</f>
        <v>0</v>
      </c>
      <c r="BQ103" s="225">
        <f>投入係数!BQ103*手順⑤!BQ$123</f>
        <v>0</v>
      </c>
      <c r="BR103" s="225">
        <f>投入係数!BR103*手順⑤!BR$123</f>
        <v>0</v>
      </c>
      <c r="BS103" s="225">
        <f>投入係数!BS103*手順⑤!BS$123</f>
        <v>0</v>
      </c>
      <c r="BT103" s="225">
        <f>投入係数!BT103*手順⑤!BT$123</f>
        <v>0</v>
      </c>
      <c r="BU103" s="225">
        <f>投入係数!BU103*手順⑤!BU$123</f>
        <v>0</v>
      </c>
      <c r="BV103" s="225">
        <f>投入係数!BV103*手順⑤!BV$123</f>
        <v>0</v>
      </c>
      <c r="BW103" s="225">
        <f>投入係数!BW103*手順⑤!BW$123</f>
        <v>0</v>
      </c>
      <c r="BX103" s="225">
        <f>投入係数!BX103*手順⑤!BX$123</f>
        <v>0</v>
      </c>
      <c r="BY103" s="225">
        <f>投入係数!BY103*手順⑤!BY$123</f>
        <v>0</v>
      </c>
      <c r="BZ103" s="225">
        <f>投入係数!BZ103*手順⑤!BZ$123</f>
        <v>0</v>
      </c>
      <c r="CA103" s="225">
        <f>投入係数!CA103*手順⑤!CA$123</f>
        <v>0</v>
      </c>
      <c r="CB103" s="225">
        <f>投入係数!CB103*手順⑤!CB$123</f>
        <v>0</v>
      </c>
      <c r="CC103" s="225">
        <f>投入係数!CC103*手順⑤!CC$123</f>
        <v>0</v>
      </c>
      <c r="CD103" s="225">
        <f>投入係数!CD103*手順⑤!CD$123</f>
        <v>0</v>
      </c>
      <c r="CE103" s="225">
        <f>投入係数!CE103*手順⑤!CE$123</f>
        <v>0</v>
      </c>
      <c r="CF103" s="225">
        <f>投入係数!CF103*手順⑤!CF$123</f>
        <v>0</v>
      </c>
      <c r="CG103" s="225">
        <f>投入係数!CG103*手順⑤!CG$123</f>
        <v>0</v>
      </c>
      <c r="CH103" s="225">
        <f>投入係数!CH103*手順⑤!CH$123</f>
        <v>0</v>
      </c>
      <c r="CI103" s="225">
        <f>投入係数!CI103*手順⑤!CI$123</f>
        <v>0</v>
      </c>
      <c r="CJ103" s="225">
        <f>投入係数!CJ103*手順⑤!CJ$123</f>
        <v>0</v>
      </c>
      <c r="CK103" s="225">
        <f>投入係数!CK103*手順⑤!CK$123</f>
        <v>0</v>
      </c>
      <c r="CL103" s="225">
        <f>投入係数!CL103*手順⑤!CL$123</f>
        <v>0</v>
      </c>
      <c r="CM103" s="225">
        <f>投入係数!CM103*手順⑤!CM$123</f>
        <v>0</v>
      </c>
      <c r="CN103" s="225">
        <f>投入係数!CN103*手順⑤!CN$123</f>
        <v>0</v>
      </c>
      <c r="CO103" s="225">
        <f>投入係数!CO103*手順⑤!CO$123</f>
        <v>0</v>
      </c>
      <c r="CP103" s="225">
        <f>投入係数!CP103*手順⑤!CP$123</f>
        <v>0</v>
      </c>
      <c r="CQ103" s="225">
        <f>投入係数!CQ103*手順⑤!CQ$123</f>
        <v>0</v>
      </c>
      <c r="CR103" s="225">
        <f>投入係数!CR103*手順⑤!CR$123</f>
        <v>0</v>
      </c>
      <c r="CS103" s="225">
        <f>投入係数!CS103*手順⑤!CS$123</f>
        <v>0</v>
      </c>
      <c r="CT103" s="225">
        <f>投入係数!CT103*手順⑤!CT$123</f>
        <v>0</v>
      </c>
      <c r="CU103" s="225">
        <f>投入係数!CU103*手順⑤!CU$123</f>
        <v>0</v>
      </c>
      <c r="CV103" s="225">
        <f>投入係数!CV103*手順⑤!CV$123</f>
        <v>0</v>
      </c>
      <c r="CW103" s="225">
        <f>投入係数!CW103*手順⑤!CW$123</f>
        <v>0</v>
      </c>
      <c r="CX103" s="225">
        <f>投入係数!CX103*手順⑤!CX$123</f>
        <v>0</v>
      </c>
      <c r="CY103" s="225">
        <f>投入係数!CY103*手順⑤!CY$123</f>
        <v>0</v>
      </c>
      <c r="CZ103" s="225">
        <f>投入係数!CZ103*手順⑤!CZ$123</f>
        <v>0</v>
      </c>
      <c r="DA103" s="225">
        <f>投入係数!DA103*手順⑤!DA$123</f>
        <v>0</v>
      </c>
      <c r="DB103" s="225">
        <f>投入係数!DB103*手順⑤!DB$123</f>
        <v>0</v>
      </c>
      <c r="DC103" s="225">
        <f>投入係数!DC103*手順⑤!DC$123</f>
        <v>0</v>
      </c>
      <c r="DD103" s="225">
        <f>投入係数!DD103*手順⑤!DD$123</f>
        <v>0</v>
      </c>
      <c r="DE103" s="225">
        <f>投入係数!DE103*手順⑤!DE$123</f>
        <v>0</v>
      </c>
      <c r="DF103" s="225">
        <f>投入係数!DF103*手順⑤!DF$123</f>
        <v>0</v>
      </c>
      <c r="DG103" s="225">
        <f>投入係数!DG103*手順⑤!DG$123</f>
        <v>0</v>
      </c>
      <c r="DH103" s="175">
        <f t="shared" si="3"/>
        <v>0</v>
      </c>
    </row>
    <row r="104" spans="2:112" ht="12" customHeight="1">
      <c r="B104" s="70" t="s">
        <v>577</v>
      </c>
      <c r="C104" s="252" t="s">
        <v>665</v>
      </c>
      <c r="D104" s="225">
        <f>投入係数!D104*手順⑤!D$123</f>
        <v>0</v>
      </c>
      <c r="E104" s="225">
        <f>投入係数!E104*手順⑤!E$123</f>
        <v>0</v>
      </c>
      <c r="F104" s="225">
        <f>投入係数!F104*手順⑤!F$123</f>
        <v>0</v>
      </c>
      <c r="G104" s="225">
        <f>投入係数!G104*手順⑤!G$123</f>
        <v>0</v>
      </c>
      <c r="H104" s="225">
        <f>投入係数!H104*手順⑤!H$123</f>
        <v>0</v>
      </c>
      <c r="I104" s="225">
        <f>投入係数!I104*手順⑤!I$123</f>
        <v>0</v>
      </c>
      <c r="J104" s="225">
        <f>投入係数!J104*手順⑤!J$123</f>
        <v>0</v>
      </c>
      <c r="K104" s="225">
        <f>投入係数!K104*手順⑤!K$123</f>
        <v>0</v>
      </c>
      <c r="L104" s="225">
        <f>投入係数!L104*手順⑤!L$123</f>
        <v>0</v>
      </c>
      <c r="M104" s="225">
        <f>投入係数!M104*手順⑤!M$123</f>
        <v>0</v>
      </c>
      <c r="N104" s="225">
        <f>投入係数!N104*手順⑤!N$123</f>
        <v>0</v>
      </c>
      <c r="O104" s="225">
        <f>投入係数!O104*手順⑤!O$123</f>
        <v>0</v>
      </c>
      <c r="P104" s="225">
        <f>投入係数!P104*手順⑤!P$123</f>
        <v>0</v>
      </c>
      <c r="Q104" s="225">
        <f>投入係数!Q104*手順⑤!Q$123</f>
        <v>0</v>
      </c>
      <c r="R104" s="225">
        <f>投入係数!R104*手順⑤!R$123</f>
        <v>0</v>
      </c>
      <c r="S104" s="225">
        <f>投入係数!S104*手順⑤!S$123</f>
        <v>0</v>
      </c>
      <c r="T104" s="225">
        <f>投入係数!T104*手順⑤!T$123</f>
        <v>0</v>
      </c>
      <c r="U104" s="225">
        <f>投入係数!U104*手順⑤!U$123</f>
        <v>0</v>
      </c>
      <c r="V104" s="225">
        <f>投入係数!V104*手順⑤!V$123</f>
        <v>0</v>
      </c>
      <c r="W104" s="225">
        <f>投入係数!W104*手順⑤!W$123</f>
        <v>0</v>
      </c>
      <c r="X104" s="225">
        <f>投入係数!X104*手順⑤!X$123</f>
        <v>0</v>
      </c>
      <c r="Y104" s="225">
        <f>投入係数!Y104*手順⑤!Y$123</f>
        <v>0</v>
      </c>
      <c r="Z104" s="225">
        <f>投入係数!Z104*手順⑤!Z$123</f>
        <v>0</v>
      </c>
      <c r="AA104" s="225">
        <f>投入係数!AA104*手順⑤!AA$123</f>
        <v>0</v>
      </c>
      <c r="AB104" s="225">
        <f>投入係数!AB104*手順⑤!AB$123</f>
        <v>0</v>
      </c>
      <c r="AC104" s="225">
        <f>投入係数!AC104*手順⑤!AC$123</f>
        <v>0</v>
      </c>
      <c r="AD104" s="225">
        <f>投入係数!AD104*手順⑤!AD$123</f>
        <v>0</v>
      </c>
      <c r="AE104" s="225">
        <f>投入係数!AE104*手順⑤!AE$123</f>
        <v>0</v>
      </c>
      <c r="AF104" s="225">
        <f>投入係数!AF104*手順⑤!AF$123</f>
        <v>0</v>
      </c>
      <c r="AG104" s="225">
        <f>投入係数!AG104*手順⑤!AG$123</f>
        <v>0</v>
      </c>
      <c r="AH104" s="225">
        <f>投入係数!AH104*手順⑤!AH$123</f>
        <v>0</v>
      </c>
      <c r="AI104" s="225">
        <f>投入係数!AI104*手順⑤!AI$123</f>
        <v>0</v>
      </c>
      <c r="AJ104" s="225">
        <f>投入係数!AJ104*手順⑤!AJ$123</f>
        <v>0</v>
      </c>
      <c r="AK104" s="225">
        <f>投入係数!AK104*手順⑤!AK$123</f>
        <v>0</v>
      </c>
      <c r="AL104" s="225">
        <f>投入係数!AL104*手順⑤!AL$123</f>
        <v>0</v>
      </c>
      <c r="AM104" s="225">
        <f>投入係数!AM104*手順⑤!AM$123</f>
        <v>0</v>
      </c>
      <c r="AN104" s="225">
        <f>投入係数!AN104*手順⑤!AN$123</f>
        <v>0</v>
      </c>
      <c r="AO104" s="225">
        <f>投入係数!AO104*手順⑤!AO$123</f>
        <v>0</v>
      </c>
      <c r="AP104" s="225">
        <f>投入係数!AP104*手順⑤!AP$123</f>
        <v>0</v>
      </c>
      <c r="AQ104" s="225">
        <f>投入係数!AQ104*手順⑤!AQ$123</f>
        <v>0</v>
      </c>
      <c r="AR104" s="225">
        <f>投入係数!AR104*手順⑤!AR$123</f>
        <v>0</v>
      </c>
      <c r="AS104" s="225">
        <f>投入係数!AS104*手順⑤!AS$123</f>
        <v>0</v>
      </c>
      <c r="AT104" s="225">
        <f>投入係数!AT104*手順⑤!AT$123</f>
        <v>0</v>
      </c>
      <c r="AU104" s="225">
        <f>投入係数!AU104*手順⑤!AU$123</f>
        <v>0</v>
      </c>
      <c r="AV104" s="225">
        <f>投入係数!AV104*手順⑤!AV$123</f>
        <v>0</v>
      </c>
      <c r="AW104" s="225">
        <f>投入係数!AW104*手順⑤!AW$123</f>
        <v>0</v>
      </c>
      <c r="AX104" s="225">
        <f>投入係数!AX104*手順⑤!AX$123</f>
        <v>0</v>
      </c>
      <c r="AY104" s="225">
        <f>投入係数!AY104*手順⑤!AY$123</f>
        <v>0</v>
      </c>
      <c r="AZ104" s="225">
        <f>投入係数!AZ104*手順⑤!AZ$123</f>
        <v>0</v>
      </c>
      <c r="BA104" s="225">
        <f>投入係数!BA104*手順⑤!BA$123</f>
        <v>0</v>
      </c>
      <c r="BB104" s="225">
        <f>投入係数!BB104*手順⑤!BB$123</f>
        <v>0</v>
      </c>
      <c r="BC104" s="225">
        <f>投入係数!BC104*手順⑤!BC$123</f>
        <v>0</v>
      </c>
      <c r="BD104" s="225">
        <f>投入係数!BD104*手順⑤!BD$123</f>
        <v>0</v>
      </c>
      <c r="BE104" s="225">
        <f>投入係数!BE104*手順⑤!BE$123</f>
        <v>0</v>
      </c>
      <c r="BF104" s="225">
        <f>投入係数!BF104*手順⑤!BF$123</f>
        <v>0</v>
      </c>
      <c r="BG104" s="225">
        <f>投入係数!BG104*手順⑤!BG$123</f>
        <v>0</v>
      </c>
      <c r="BH104" s="225">
        <f>投入係数!BH104*手順⑤!BH$123</f>
        <v>0</v>
      </c>
      <c r="BI104" s="225">
        <f>投入係数!BI104*手順⑤!BI$123</f>
        <v>0</v>
      </c>
      <c r="BJ104" s="225">
        <f>投入係数!BJ104*手順⑤!BJ$123</f>
        <v>0</v>
      </c>
      <c r="BK104" s="225">
        <f>投入係数!BK104*手順⑤!BK$123</f>
        <v>0</v>
      </c>
      <c r="BL104" s="225">
        <f>投入係数!BL104*手順⑤!BL$123</f>
        <v>0</v>
      </c>
      <c r="BM104" s="225">
        <f>投入係数!BM104*手順⑤!BM$123</f>
        <v>0</v>
      </c>
      <c r="BN104" s="225">
        <f>投入係数!BN104*手順⑤!BN$123</f>
        <v>0</v>
      </c>
      <c r="BO104" s="225">
        <f>投入係数!BO104*手順⑤!BO$123</f>
        <v>0</v>
      </c>
      <c r="BP104" s="225">
        <f>投入係数!BP104*手順⑤!BP$123</f>
        <v>0</v>
      </c>
      <c r="BQ104" s="225">
        <f>投入係数!BQ104*手順⑤!BQ$123</f>
        <v>0</v>
      </c>
      <c r="BR104" s="225">
        <f>投入係数!BR104*手順⑤!BR$123</f>
        <v>0</v>
      </c>
      <c r="BS104" s="225">
        <f>投入係数!BS104*手順⑤!BS$123</f>
        <v>0</v>
      </c>
      <c r="BT104" s="225">
        <f>投入係数!BT104*手順⑤!BT$123</f>
        <v>0</v>
      </c>
      <c r="BU104" s="225">
        <f>投入係数!BU104*手順⑤!BU$123</f>
        <v>0</v>
      </c>
      <c r="BV104" s="225">
        <f>投入係数!BV104*手順⑤!BV$123</f>
        <v>0</v>
      </c>
      <c r="BW104" s="225">
        <f>投入係数!BW104*手順⑤!BW$123</f>
        <v>0</v>
      </c>
      <c r="BX104" s="225">
        <f>投入係数!BX104*手順⑤!BX$123</f>
        <v>0</v>
      </c>
      <c r="BY104" s="225">
        <f>投入係数!BY104*手順⑤!BY$123</f>
        <v>0</v>
      </c>
      <c r="BZ104" s="225">
        <f>投入係数!BZ104*手順⑤!BZ$123</f>
        <v>0</v>
      </c>
      <c r="CA104" s="225">
        <f>投入係数!CA104*手順⑤!CA$123</f>
        <v>0</v>
      </c>
      <c r="CB104" s="225">
        <f>投入係数!CB104*手順⑤!CB$123</f>
        <v>0</v>
      </c>
      <c r="CC104" s="225">
        <f>投入係数!CC104*手順⑤!CC$123</f>
        <v>0</v>
      </c>
      <c r="CD104" s="225">
        <f>投入係数!CD104*手順⑤!CD$123</f>
        <v>0</v>
      </c>
      <c r="CE104" s="225">
        <f>投入係数!CE104*手順⑤!CE$123</f>
        <v>0</v>
      </c>
      <c r="CF104" s="225">
        <f>投入係数!CF104*手順⑤!CF$123</f>
        <v>0</v>
      </c>
      <c r="CG104" s="225">
        <f>投入係数!CG104*手順⑤!CG$123</f>
        <v>0</v>
      </c>
      <c r="CH104" s="225">
        <f>投入係数!CH104*手順⑤!CH$123</f>
        <v>0</v>
      </c>
      <c r="CI104" s="225">
        <f>投入係数!CI104*手順⑤!CI$123</f>
        <v>0</v>
      </c>
      <c r="CJ104" s="225">
        <f>投入係数!CJ104*手順⑤!CJ$123</f>
        <v>0</v>
      </c>
      <c r="CK104" s="225">
        <f>投入係数!CK104*手順⑤!CK$123</f>
        <v>0</v>
      </c>
      <c r="CL104" s="225">
        <f>投入係数!CL104*手順⑤!CL$123</f>
        <v>0</v>
      </c>
      <c r="CM104" s="225">
        <f>投入係数!CM104*手順⑤!CM$123</f>
        <v>0</v>
      </c>
      <c r="CN104" s="225">
        <f>投入係数!CN104*手順⑤!CN$123</f>
        <v>0</v>
      </c>
      <c r="CO104" s="225">
        <f>投入係数!CO104*手順⑤!CO$123</f>
        <v>0</v>
      </c>
      <c r="CP104" s="225">
        <f>投入係数!CP104*手順⑤!CP$123</f>
        <v>0</v>
      </c>
      <c r="CQ104" s="225">
        <f>投入係数!CQ104*手順⑤!CQ$123</f>
        <v>0</v>
      </c>
      <c r="CR104" s="225">
        <f>投入係数!CR104*手順⑤!CR$123</f>
        <v>0</v>
      </c>
      <c r="CS104" s="225">
        <f>投入係数!CS104*手順⑤!CS$123</f>
        <v>0</v>
      </c>
      <c r="CT104" s="225">
        <f>投入係数!CT104*手順⑤!CT$123</f>
        <v>0</v>
      </c>
      <c r="CU104" s="225">
        <f>投入係数!CU104*手順⑤!CU$123</f>
        <v>0</v>
      </c>
      <c r="CV104" s="225">
        <f>投入係数!CV104*手順⑤!CV$123</f>
        <v>0</v>
      </c>
      <c r="CW104" s="225">
        <f>投入係数!CW104*手順⑤!CW$123</f>
        <v>0</v>
      </c>
      <c r="CX104" s="225">
        <f>投入係数!CX104*手順⑤!CX$123</f>
        <v>0</v>
      </c>
      <c r="CY104" s="225">
        <f>投入係数!CY104*手順⑤!CY$123</f>
        <v>0</v>
      </c>
      <c r="CZ104" s="225">
        <f>投入係数!CZ104*手順⑤!CZ$123</f>
        <v>0</v>
      </c>
      <c r="DA104" s="225">
        <f>投入係数!DA104*手順⑤!DA$123</f>
        <v>0</v>
      </c>
      <c r="DB104" s="225">
        <f>投入係数!DB104*手順⑤!DB$123</f>
        <v>0</v>
      </c>
      <c r="DC104" s="225">
        <f>投入係数!DC104*手順⑤!DC$123</f>
        <v>0</v>
      </c>
      <c r="DD104" s="225">
        <f>投入係数!DD104*手順⑤!DD$123</f>
        <v>0</v>
      </c>
      <c r="DE104" s="225">
        <f>投入係数!DE104*手順⑤!DE$123</f>
        <v>0</v>
      </c>
      <c r="DF104" s="225">
        <f>投入係数!DF104*手順⑤!DF$123</f>
        <v>0</v>
      </c>
      <c r="DG104" s="225">
        <f>投入係数!DG104*手順⑤!DG$123</f>
        <v>0</v>
      </c>
      <c r="DH104" s="175">
        <f t="shared" si="3"/>
        <v>0</v>
      </c>
    </row>
    <row r="105" spans="2:112" ht="12" customHeight="1">
      <c r="B105" s="70" t="s">
        <v>578</v>
      </c>
      <c r="C105" s="252" t="s">
        <v>476</v>
      </c>
      <c r="D105" s="225">
        <f>投入係数!D105*手順⑤!D$123</f>
        <v>0</v>
      </c>
      <c r="E105" s="225">
        <f>投入係数!E105*手順⑤!E$123</f>
        <v>0</v>
      </c>
      <c r="F105" s="225">
        <f>投入係数!F105*手順⑤!F$123</f>
        <v>0</v>
      </c>
      <c r="G105" s="225">
        <f>投入係数!G105*手順⑤!G$123</f>
        <v>0</v>
      </c>
      <c r="H105" s="225">
        <f>投入係数!H105*手順⑤!H$123</f>
        <v>0</v>
      </c>
      <c r="I105" s="225">
        <f>投入係数!I105*手順⑤!I$123</f>
        <v>0</v>
      </c>
      <c r="J105" s="225">
        <f>投入係数!J105*手順⑤!J$123</f>
        <v>0</v>
      </c>
      <c r="K105" s="225">
        <f>投入係数!K105*手順⑤!K$123</f>
        <v>0</v>
      </c>
      <c r="L105" s="225">
        <f>投入係数!L105*手順⑤!L$123</f>
        <v>0</v>
      </c>
      <c r="M105" s="225">
        <f>投入係数!M105*手順⑤!M$123</f>
        <v>0</v>
      </c>
      <c r="N105" s="225">
        <f>投入係数!N105*手順⑤!N$123</f>
        <v>0</v>
      </c>
      <c r="O105" s="225">
        <f>投入係数!O105*手順⑤!O$123</f>
        <v>0</v>
      </c>
      <c r="P105" s="225">
        <f>投入係数!P105*手順⑤!P$123</f>
        <v>0</v>
      </c>
      <c r="Q105" s="225">
        <f>投入係数!Q105*手順⑤!Q$123</f>
        <v>0</v>
      </c>
      <c r="R105" s="225">
        <f>投入係数!R105*手順⑤!R$123</f>
        <v>0</v>
      </c>
      <c r="S105" s="225">
        <f>投入係数!S105*手順⑤!S$123</f>
        <v>0</v>
      </c>
      <c r="T105" s="225">
        <f>投入係数!T105*手順⑤!T$123</f>
        <v>0</v>
      </c>
      <c r="U105" s="225">
        <f>投入係数!U105*手順⑤!U$123</f>
        <v>0</v>
      </c>
      <c r="V105" s="225">
        <f>投入係数!V105*手順⑤!V$123</f>
        <v>0</v>
      </c>
      <c r="W105" s="225">
        <f>投入係数!W105*手順⑤!W$123</f>
        <v>0</v>
      </c>
      <c r="X105" s="225">
        <f>投入係数!X105*手順⑤!X$123</f>
        <v>0</v>
      </c>
      <c r="Y105" s="225">
        <f>投入係数!Y105*手順⑤!Y$123</f>
        <v>0</v>
      </c>
      <c r="Z105" s="225">
        <f>投入係数!Z105*手順⑤!Z$123</f>
        <v>0</v>
      </c>
      <c r="AA105" s="225">
        <f>投入係数!AA105*手順⑤!AA$123</f>
        <v>0</v>
      </c>
      <c r="AB105" s="225">
        <f>投入係数!AB105*手順⑤!AB$123</f>
        <v>0</v>
      </c>
      <c r="AC105" s="225">
        <f>投入係数!AC105*手順⑤!AC$123</f>
        <v>0</v>
      </c>
      <c r="AD105" s="225">
        <f>投入係数!AD105*手順⑤!AD$123</f>
        <v>0</v>
      </c>
      <c r="AE105" s="225">
        <f>投入係数!AE105*手順⑤!AE$123</f>
        <v>0</v>
      </c>
      <c r="AF105" s="225">
        <f>投入係数!AF105*手順⑤!AF$123</f>
        <v>0</v>
      </c>
      <c r="AG105" s="225">
        <f>投入係数!AG105*手順⑤!AG$123</f>
        <v>0</v>
      </c>
      <c r="AH105" s="225">
        <f>投入係数!AH105*手順⑤!AH$123</f>
        <v>0</v>
      </c>
      <c r="AI105" s="225">
        <f>投入係数!AI105*手順⑤!AI$123</f>
        <v>0</v>
      </c>
      <c r="AJ105" s="225">
        <f>投入係数!AJ105*手順⑤!AJ$123</f>
        <v>0</v>
      </c>
      <c r="AK105" s="225">
        <f>投入係数!AK105*手順⑤!AK$123</f>
        <v>0</v>
      </c>
      <c r="AL105" s="225">
        <f>投入係数!AL105*手順⑤!AL$123</f>
        <v>0</v>
      </c>
      <c r="AM105" s="225">
        <f>投入係数!AM105*手順⑤!AM$123</f>
        <v>0</v>
      </c>
      <c r="AN105" s="225">
        <f>投入係数!AN105*手順⑤!AN$123</f>
        <v>0</v>
      </c>
      <c r="AO105" s="225">
        <f>投入係数!AO105*手順⑤!AO$123</f>
        <v>0</v>
      </c>
      <c r="AP105" s="225">
        <f>投入係数!AP105*手順⑤!AP$123</f>
        <v>0</v>
      </c>
      <c r="AQ105" s="225">
        <f>投入係数!AQ105*手順⑤!AQ$123</f>
        <v>0</v>
      </c>
      <c r="AR105" s="225">
        <f>投入係数!AR105*手順⑤!AR$123</f>
        <v>0</v>
      </c>
      <c r="AS105" s="225">
        <f>投入係数!AS105*手順⑤!AS$123</f>
        <v>0</v>
      </c>
      <c r="AT105" s="225">
        <f>投入係数!AT105*手順⑤!AT$123</f>
        <v>0</v>
      </c>
      <c r="AU105" s="225">
        <f>投入係数!AU105*手順⑤!AU$123</f>
        <v>0</v>
      </c>
      <c r="AV105" s="225">
        <f>投入係数!AV105*手順⑤!AV$123</f>
        <v>0</v>
      </c>
      <c r="AW105" s="225">
        <f>投入係数!AW105*手順⑤!AW$123</f>
        <v>0</v>
      </c>
      <c r="AX105" s="225">
        <f>投入係数!AX105*手順⑤!AX$123</f>
        <v>0</v>
      </c>
      <c r="AY105" s="225">
        <f>投入係数!AY105*手順⑤!AY$123</f>
        <v>0</v>
      </c>
      <c r="AZ105" s="225">
        <f>投入係数!AZ105*手順⑤!AZ$123</f>
        <v>0</v>
      </c>
      <c r="BA105" s="225">
        <f>投入係数!BA105*手順⑤!BA$123</f>
        <v>0</v>
      </c>
      <c r="BB105" s="225">
        <f>投入係数!BB105*手順⑤!BB$123</f>
        <v>0</v>
      </c>
      <c r="BC105" s="225">
        <f>投入係数!BC105*手順⑤!BC$123</f>
        <v>0</v>
      </c>
      <c r="BD105" s="225">
        <f>投入係数!BD105*手順⑤!BD$123</f>
        <v>0</v>
      </c>
      <c r="BE105" s="225">
        <f>投入係数!BE105*手順⑤!BE$123</f>
        <v>0</v>
      </c>
      <c r="BF105" s="225">
        <f>投入係数!BF105*手順⑤!BF$123</f>
        <v>0</v>
      </c>
      <c r="BG105" s="225">
        <f>投入係数!BG105*手順⑤!BG$123</f>
        <v>0</v>
      </c>
      <c r="BH105" s="225">
        <f>投入係数!BH105*手順⑤!BH$123</f>
        <v>0</v>
      </c>
      <c r="BI105" s="225">
        <f>投入係数!BI105*手順⑤!BI$123</f>
        <v>0</v>
      </c>
      <c r="BJ105" s="225">
        <f>投入係数!BJ105*手順⑤!BJ$123</f>
        <v>0</v>
      </c>
      <c r="BK105" s="225">
        <f>投入係数!BK105*手順⑤!BK$123</f>
        <v>0</v>
      </c>
      <c r="BL105" s="225">
        <f>投入係数!BL105*手順⑤!BL$123</f>
        <v>0</v>
      </c>
      <c r="BM105" s="225">
        <f>投入係数!BM105*手順⑤!BM$123</f>
        <v>0</v>
      </c>
      <c r="BN105" s="225">
        <f>投入係数!BN105*手順⑤!BN$123</f>
        <v>0</v>
      </c>
      <c r="BO105" s="225">
        <f>投入係数!BO105*手順⑤!BO$123</f>
        <v>0</v>
      </c>
      <c r="BP105" s="225">
        <f>投入係数!BP105*手順⑤!BP$123</f>
        <v>0</v>
      </c>
      <c r="BQ105" s="225">
        <f>投入係数!BQ105*手順⑤!BQ$123</f>
        <v>0</v>
      </c>
      <c r="BR105" s="225">
        <f>投入係数!BR105*手順⑤!BR$123</f>
        <v>0</v>
      </c>
      <c r="BS105" s="225">
        <f>投入係数!BS105*手順⑤!BS$123</f>
        <v>0</v>
      </c>
      <c r="BT105" s="225">
        <f>投入係数!BT105*手順⑤!BT$123</f>
        <v>0</v>
      </c>
      <c r="BU105" s="225">
        <f>投入係数!BU105*手順⑤!BU$123</f>
        <v>0</v>
      </c>
      <c r="BV105" s="225">
        <f>投入係数!BV105*手順⑤!BV$123</f>
        <v>0</v>
      </c>
      <c r="BW105" s="225">
        <f>投入係数!BW105*手順⑤!BW$123</f>
        <v>0</v>
      </c>
      <c r="BX105" s="225">
        <f>投入係数!BX105*手順⑤!BX$123</f>
        <v>0</v>
      </c>
      <c r="BY105" s="225">
        <f>投入係数!BY105*手順⑤!BY$123</f>
        <v>0</v>
      </c>
      <c r="BZ105" s="225">
        <f>投入係数!BZ105*手順⑤!BZ$123</f>
        <v>0</v>
      </c>
      <c r="CA105" s="225">
        <f>投入係数!CA105*手順⑤!CA$123</f>
        <v>0</v>
      </c>
      <c r="CB105" s="225">
        <f>投入係数!CB105*手順⑤!CB$123</f>
        <v>0</v>
      </c>
      <c r="CC105" s="225">
        <f>投入係数!CC105*手順⑤!CC$123</f>
        <v>0</v>
      </c>
      <c r="CD105" s="225">
        <f>投入係数!CD105*手順⑤!CD$123</f>
        <v>0</v>
      </c>
      <c r="CE105" s="225">
        <f>投入係数!CE105*手順⑤!CE$123</f>
        <v>0</v>
      </c>
      <c r="CF105" s="225">
        <f>投入係数!CF105*手順⑤!CF$123</f>
        <v>0</v>
      </c>
      <c r="CG105" s="225">
        <f>投入係数!CG105*手順⑤!CG$123</f>
        <v>0</v>
      </c>
      <c r="CH105" s="225">
        <f>投入係数!CH105*手順⑤!CH$123</f>
        <v>0</v>
      </c>
      <c r="CI105" s="225">
        <f>投入係数!CI105*手順⑤!CI$123</f>
        <v>0</v>
      </c>
      <c r="CJ105" s="225">
        <f>投入係数!CJ105*手順⑤!CJ$123</f>
        <v>0</v>
      </c>
      <c r="CK105" s="225">
        <f>投入係数!CK105*手順⑤!CK$123</f>
        <v>0</v>
      </c>
      <c r="CL105" s="225">
        <f>投入係数!CL105*手順⑤!CL$123</f>
        <v>0</v>
      </c>
      <c r="CM105" s="225">
        <f>投入係数!CM105*手順⑤!CM$123</f>
        <v>0</v>
      </c>
      <c r="CN105" s="225">
        <f>投入係数!CN105*手順⑤!CN$123</f>
        <v>0</v>
      </c>
      <c r="CO105" s="225">
        <f>投入係数!CO105*手順⑤!CO$123</f>
        <v>0</v>
      </c>
      <c r="CP105" s="225">
        <f>投入係数!CP105*手順⑤!CP$123</f>
        <v>0</v>
      </c>
      <c r="CQ105" s="225">
        <f>投入係数!CQ105*手順⑤!CQ$123</f>
        <v>0</v>
      </c>
      <c r="CR105" s="225">
        <f>投入係数!CR105*手順⑤!CR$123</f>
        <v>0</v>
      </c>
      <c r="CS105" s="225">
        <f>投入係数!CS105*手順⑤!CS$123</f>
        <v>0</v>
      </c>
      <c r="CT105" s="225">
        <f>投入係数!CT105*手順⑤!CT$123</f>
        <v>0</v>
      </c>
      <c r="CU105" s="225">
        <f>投入係数!CU105*手順⑤!CU$123</f>
        <v>0</v>
      </c>
      <c r="CV105" s="225">
        <f>投入係数!CV105*手順⑤!CV$123</f>
        <v>0</v>
      </c>
      <c r="CW105" s="225">
        <f>投入係数!CW105*手順⑤!CW$123</f>
        <v>0</v>
      </c>
      <c r="CX105" s="225">
        <f>投入係数!CX105*手順⑤!CX$123</f>
        <v>0</v>
      </c>
      <c r="CY105" s="225">
        <f>投入係数!CY105*手順⑤!CY$123</f>
        <v>0</v>
      </c>
      <c r="CZ105" s="225">
        <f>投入係数!CZ105*手順⑤!CZ$123</f>
        <v>0</v>
      </c>
      <c r="DA105" s="225">
        <f>投入係数!DA105*手順⑤!DA$123</f>
        <v>0</v>
      </c>
      <c r="DB105" s="225">
        <f>投入係数!DB105*手順⑤!DB$123</f>
        <v>0</v>
      </c>
      <c r="DC105" s="225">
        <f>投入係数!DC105*手順⑤!DC$123</f>
        <v>0</v>
      </c>
      <c r="DD105" s="225">
        <f>投入係数!DD105*手順⑤!DD$123</f>
        <v>0</v>
      </c>
      <c r="DE105" s="225">
        <f>投入係数!DE105*手順⑤!DE$123</f>
        <v>0</v>
      </c>
      <c r="DF105" s="225">
        <f>投入係数!DF105*手順⑤!DF$123</f>
        <v>0</v>
      </c>
      <c r="DG105" s="225">
        <f>投入係数!DG105*手順⑤!DG$123</f>
        <v>0</v>
      </c>
      <c r="DH105" s="175">
        <f t="shared" si="3"/>
        <v>0</v>
      </c>
    </row>
    <row r="106" spans="2:112" ht="12" customHeight="1">
      <c r="B106" s="70" t="s">
        <v>579</v>
      </c>
      <c r="C106" s="252" t="s">
        <v>666</v>
      </c>
      <c r="D106" s="225">
        <f>投入係数!D106*手順⑤!D$123</f>
        <v>0</v>
      </c>
      <c r="E106" s="225">
        <f>投入係数!E106*手順⑤!E$123</f>
        <v>0</v>
      </c>
      <c r="F106" s="225">
        <f>投入係数!F106*手順⑤!F$123</f>
        <v>0</v>
      </c>
      <c r="G106" s="225">
        <f>投入係数!G106*手順⑤!G$123</f>
        <v>0</v>
      </c>
      <c r="H106" s="225">
        <f>投入係数!H106*手順⑤!H$123</f>
        <v>0</v>
      </c>
      <c r="I106" s="225">
        <f>投入係数!I106*手順⑤!I$123</f>
        <v>0</v>
      </c>
      <c r="J106" s="225">
        <f>投入係数!J106*手順⑤!J$123</f>
        <v>0</v>
      </c>
      <c r="K106" s="225">
        <f>投入係数!K106*手順⑤!K$123</f>
        <v>0</v>
      </c>
      <c r="L106" s="225">
        <f>投入係数!L106*手順⑤!L$123</f>
        <v>0</v>
      </c>
      <c r="M106" s="225">
        <f>投入係数!M106*手順⑤!M$123</f>
        <v>0</v>
      </c>
      <c r="N106" s="225">
        <f>投入係数!N106*手順⑤!N$123</f>
        <v>0</v>
      </c>
      <c r="O106" s="225">
        <f>投入係数!O106*手順⑤!O$123</f>
        <v>0</v>
      </c>
      <c r="P106" s="225">
        <f>投入係数!P106*手順⑤!P$123</f>
        <v>0</v>
      </c>
      <c r="Q106" s="225">
        <f>投入係数!Q106*手順⑤!Q$123</f>
        <v>0</v>
      </c>
      <c r="R106" s="225">
        <f>投入係数!R106*手順⑤!R$123</f>
        <v>0</v>
      </c>
      <c r="S106" s="225">
        <f>投入係数!S106*手順⑤!S$123</f>
        <v>0</v>
      </c>
      <c r="T106" s="225">
        <f>投入係数!T106*手順⑤!T$123</f>
        <v>0</v>
      </c>
      <c r="U106" s="225">
        <f>投入係数!U106*手順⑤!U$123</f>
        <v>0</v>
      </c>
      <c r="V106" s="225">
        <f>投入係数!V106*手順⑤!V$123</f>
        <v>0</v>
      </c>
      <c r="W106" s="225">
        <f>投入係数!W106*手順⑤!W$123</f>
        <v>0</v>
      </c>
      <c r="X106" s="225">
        <f>投入係数!X106*手順⑤!X$123</f>
        <v>0</v>
      </c>
      <c r="Y106" s="225">
        <f>投入係数!Y106*手順⑤!Y$123</f>
        <v>0</v>
      </c>
      <c r="Z106" s="225">
        <f>投入係数!Z106*手順⑤!Z$123</f>
        <v>0</v>
      </c>
      <c r="AA106" s="225">
        <f>投入係数!AA106*手順⑤!AA$123</f>
        <v>0</v>
      </c>
      <c r="AB106" s="225">
        <f>投入係数!AB106*手順⑤!AB$123</f>
        <v>0</v>
      </c>
      <c r="AC106" s="225">
        <f>投入係数!AC106*手順⑤!AC$123</f>
        <v>0</v>
      </c>
      <c r="AD106" s="225">
        <f>投入係数!AD106*手順⑤!AD$123</f>
        <v>0</v>
      </c>
      <c r="AE106" s="225">
        <f>投入係数!AE106*手順⑤!AE$123</f>
        <v>0</v>
      </c>
      <c r="AF106" s="225">
        <f>投入係数!AF106*手順⑤!AF$123</f>
        <v>0</v>
      </c>
      <c r="AG106" s="225">
        <f>投入係数!AG106*手順⑤!AG$123</f>
        <v>0</v>
      </c>
      <c r="AH106" s="225">
        <f>投入係数!AH106*手順⑤!AH$123</f>
        <v>0</v>
      </c>
      <c r="AI106" s="225">
        <f>投入係数!AI106*手順⑤!AI$123</f>
        <v>0</v>
      </c>
      <c r="AJ106" s="225">
        <f>投入係数!AJ106*手順⑤!AJ$123</f>
        <v>0</v>
      </c>
      <c r="AK106" s="225">
        <f>投入係数!AK106*手順⑤!AK$123</f>
        <v>0</v>
      </c>
      <c r="AL106" s="225">
        <f>投入係数!AL106*手順⑤!AL$123</f>
        <v>0</v>
      </c>
      <c r="AM106" s="225">
        <f>投入係数!AM106*手順⑤!AM$123</f>
        <v>0</v>
      </c>
      <c r="AN106" s="225">
        <f>投入係数!AN106*手順⑤!AN$123</f>
        <v>0</v>
      </c>
      <c r="AO106" s="225">
        <f>投入係数!AO106*手順⑤!AO$123</f>
        <v>0</v>
      </c>
      <c r="AP106" s="225">
        <f>投入係数!AP106*手順⑤!AP$123</f>
        <v>0</v>
      </c>
      <c r="AQ106" s="225">
        <f>投入係数!AQ106*手順⑤!AQ$123</f>
        <v>0</v>
      </c>
      <c r="AR106" s="225">
        <f>投入係数!AR106*手順⑤!AR$123</f>
        <v>0</v>
      </c>
      <c r="AS106" s="225">
        <f>投入係数!AS106*手順⑤!AS$123</f>
        <v>0</v>
      </c>
      <c r="AT106" s="225">
        <f>投入係数!AT106*手順⑤!AT$123</f>
        <v>0</v>
      </c>
      <c r="AU106" s="225">
        <f>投入係数!AU106*手順⑤!AU$123</f>
        <v>0</v>
      </c>
      <c r="AV106" s="225">
        <f>投入係数!AV106*手順⑤!AV$123</f>
        <v>0</v>
      </c>
      <c r="AW106" s="225">
        <f>投入係数!AW106*手順⑤!AW$123</f>
        <v>0</v>
      </c>
      <c r="AX106" s="225">
        <f>投入係数!AX106*手順⑤!AX$123</f>
        <v>0</v>
      </c>
      <c r="AY106" s="225">
        <f>投入係数!AY106*手順⑤!AY$123</f>
        <v>0</v>
      </c>
      <c r="AZ106" s="225">
        <f>投入係数!AZ106*手順⑤!AZ$123</f>
        <v>0</v>
      </c>
      <c r="BA106" s="225">
        <f>投入係数!BA106*手順⑤!BA$123</f>
        <v>0</v>
      </c>
      <c r="BB106" s="225">
        <f>投入係数!BB106*手順⑤!BB$123</f>
        <v>0</v>
      </c>
      <c r="BC106" s="225">
        <f>投入係数!BC106*手順⑤!BC$123</f>
        <v>0</v>
      </c>
      <c r="BD106" s="225">
        <f>投入係数!BD106*手順⑤!BD$123</f>
        <v>0</v>
      </c>
      <c r="BE106" s="225">
        <f>投入係数!BE106*手順⑤!BE$123</f>
        <v>0</v>
      </c>
      <c r="BF106" s="225">
        <f>投入係数!BF106*手順⑤!BF$123</f>
        <v>0</v>
      </c>
      <c r="BG106" s="225">
        <f>投入係数!BG106*手順⑤!BG$123</f>
        <v>0</v>
      </c>
      <c r="BH106" s="225">
        <f>投入係数!BH106*手順⑤!BH$123</f>
        <v>0</v>
      </c>
      <c r="BI106" s="225">
        <f>投入係数!BI106*手順⑤!BI$123</f>
        <v>0</v>
      </c>
      <c r="BJ106" s="225">
        <f>投入係数!BJ106*手順⑤!BJ$123</f>
        <v>0</v>
      </c>
      <c r="BK106" s="225">
        <f>投入係数!BK106*手順⑤!BK$123</f>
        <v>0</v>
      </c>
      <c r="BL106" s="225">
        <f>投入係数!BL106*手順⑤!BL$123</f>
        <v>0</v>
      </c>
      <c r="BM106" s="225">
        <f>投入係数!BM106*手順⑤!BM$123</f>
        <v>0</v>
      </c>
      <c r="BN106" s="225">
        <f>投入係数!BN106*手順⑤!BN$123</f>
        <v>0</v>
      </c>
      <c r="BO106" s="225">
        <f>投入係数!BO106*手順⑤!BO$123</f>
        <v>0</v>
      </c>
      <c r="BP106" s="225">
        <f>投入係数!BP106*手順⑤!BP$123</f>
        <v>0</v>
      </c>
      <c r="BQ106" s="225">
        <f>投入係数!BQ106*手順⑤!BQ$123</f>
        <v>0</v>
      </c>
      <c r="BR106" s="225">
        <f>投入係数!BR106*手順⑤!BR$123</f>
        <v>0</v>
      </c>
      <c r="BS106" s="225">
        <f>投入係数!BS106*手順⑤!BS$123</f>
        <v>0</v>
      </c>
      <c r="BT106" s="225">
        <f>投入係数!BT106*手順⑤!BT$123</f>
        <v>0</v>
      </c>
      <c r="BU106" s="225">
        <f>投入係数!BU106*手順⑤!BU$123</f>
        <v>0</v>
      </c>
      <c r="BV106" s="225">
        <f>投入係数!BV106*手順⑤!BV$123</f>
        <v>0</v>
      </c>
      <c r="BW106" s="225">
        <f>投入係数!BW106*手順⑤!BW$123</f>
        <v>0</v>
      </c>
      <c r="BX106" s="225">
        <f>投入係数!BX106*手順⑤!BX$123</f>
        <v>0</v>
      </c>
      <c r="BY106" s="225">
        <f>投入係数!BY106*手順⑤!BY$123</f>
        <v>0</v>
      </c>
      <c r="BZ106" s="225">
        <f>投入係数!BZ106*手順⑤!BZ$123</f>
        <v>0</v>
      </c>
      <c r="CA106" s="225">
        <f>投入係数!CA106*手順⑤!CA$123</f>
        <v>0</v>
      </c>
      <c r="CB106" s="225">
        <f>投入係数!CB106*手順⑤!CB$123</f>
        <v>0</v>
      </c>
      <c r="CC106" s="225">
        <f>投入係数!CC106*手順⑤!CC$123</f>
        <v>0</v>
      </c>
      <c r="CD106" s="225">
        <f>投入係数!CD106*手順⑤!CD$123</f>
        <v>0</v>
      </c>
      <c r="CE106" s="225">
        <f>投入係数!CE106*手順⑤!CE$123</f>
        <v>0</v>
      </c>
      <c r="CF106" s="225">
        <f>投入係数!CF106*手順⑤!CF$123</f>
        <v>0</v>
      </c>
      <c r="CG106" s="225">
        <f>投入係数!CG106*手順⑤!CG$123</f>
        <v>0</v>
      </c>
      <c r="CH106" s="225">
        <f>投入係数!CH106*手順⑤!CH$123</f>
        <v>0</v>
      </c>
      <c r="CI106" s="225">
        <f>投入係数!CI106*手順⑤!CI$123</f>
        <v>0</v>
      </c>
      <c r="CJ106" s="225">
        <f>投入係数!CJ106*手順⑤!CJ$123</f>
        <v>0</v>
      </c>
      <c r="CK106" s="225">
        <f>投入係数!CK106*手順⑤!CK$123</f>
        <v>0</v>
      </c>
      <c r="CL106" s="225">
        <f>投入係数!CL106*手順⑤!CL$123</f>
        <v>0</v>
      </c>
      <c r="CM106" s="225">
        <f>投入係数!CM106*手順⑤!CM$123</f>
        <v>0</v>
      </c>
      <c r="CN106" s="225">
        <f>投入係数!CN106*手順⑤!CN$123</f>
        <v>0</v>
      </c>
      <c r="CO106" s="225">
        <f>投入係数!CO106*手順⑤!CO$123</f>
        <v>0</v>
      </c>
      <c r="CP106" s="225">
        <f>投入係数!CP106*手順⑤!CP$123</f>
        <v>0</v>
      </c>
      <c r="CQ106" s="225">
        <f>投入係数!CQ106*手順⑤!CQ$123</f>
        <v>0</v>
      </c>
      <c r="CR106" s="225">
        <f>投入係数!CR106*手順⑤!CR$123</f>
        <v>0</v>
      </c>
      <c r="CS106" s="225">
        <f>投入係数!CS106*手順⑤!CS$123</f>
        <v>0</v>
      </c>
      <c r="CT106" s="225">
        <f>投入係数!CT106*手順⑤!CT$123</f>
        <v>0</v>
      </c>
      <c r="CU106" s="225">
        <f>投入係数!CU106*手順⑤!CU$123</f>
        <v>0</v>
      </c>
      <c r="CV106" s="225">
        <f>投入係数!CV106*手順⑤!CV$123</f>
        <v>0</v>
      </c>
      <c r="CW106" s="225">
        <f>投入係数!CW106*手順⑤!CW$123</f>
        <v>0</v>
      </c>
      <c r="CX106" s="225">
        <f>投入係数!CX106*手順⑤!CX$123</f>
        <v>0</v>
      </c>
      <c r="CY106" s="225">
        <f>投入係数!CY106*手順⑤!CY$123</f>
        <v>0</v>
      </c>
      <c r="CZ106" s="225">
        <f>投入係数!CZ106*手順⑤!CZ$123</f>
        <v>0</v>
      </c>
      <c r="DA106" s="225">
        <f>投入係数!DA106*手順⑤!DA$123</f>
        <v>0</v>
      </c>
      <c r="DB106" s="225">
        <f>投入係数!DB106*手順⑤!DB$123</f>
        <v>0</v>
      </c>
      <c r="DC106" s="225">
        <f>投入係数!DC106*手順⑤!DC$123</f>
        <v>0</v>
      </c>
      <c r="DD106" s="225">
        <f>投入係数!DD106*手順⑤!DD$123</f>
        <v>0</v>
      </c>
      <c r="DE106" s="225">
        <f>投入係数!DE106*手順⑤!DE$123</f>
        <v>0</v>
      </c>
      <c r="DF106" s="225">
        <f>投入係数!DF106*手順⑤!DF$123</f>
        <v>0</v>
      </c>
      <c r="DG106" s="225">
        <f>投入係数!DG106*手順⑤!DG$123</f>
        <v>0</v>
      </c>
      <c r="DH106" s="175">
        <f t="shared" si="3"/>
        <v>0</v>
      </c>
    </row>
    <row r="107" spans="2:112" ht="12" customHeight="1">
      <c r="B107" s="70" t="s">
        <v>580</v>
      </c>
      <c r="C107" s="252" t="s">
        <v>667</v>
      </c>
      <c r="D107" s="225">
        <f>投入係数!D107*手順⑤!D$123</f>
        <v>0</v>
      </c>
      <c r="E107" s="225">
        <f>投入係数!E107*手順⑤!E$123</f>
        <v>0</v>
      </c>
      <c r="F107" s="225">
        <f>投入係数!F107*手順⑤!F$123</f>
        <v>0</v>
      </c>
      <c r="G107" s="225">
        <f>投入係数!G107*手順⑤!G$123</f>
        <v>0</v>
      </c>
      <c r="H107" s="225">
        <f>投入係数!H107*手順⑤!H$123</f>
        <v>0</v>
      </c>
      <c r="I107" s="225">
        <f>投入係数!I107*手順⑤!I$123</f>
        <v>0</v>
      </c>
      <c r="J107" s="225">
        <f>投入係数!J107*手順⑤!J$123</f>
        <v>0</v>
      </c>
      <c r="K107" s="225">
        <f>投入係数!K107*手順⑤!K$123</f>
        <v>0</v>
      </c>
      <c r="L107" s="225">
        <f>投入係数!L107*手順⑤!L$123</f>
        <v>0</v>
      </c>
      <c r="M107" s="225">
        <f>投入係数!M107*手順⑤!M$123</f>
        <v>0</v>
      </c>
      <c r="N107" s="225">
        <f>投入係数!N107*手順⑤!N$123</f>
        <v>0</v>
      </c>
      <c r="O107" s="225">
        <f>投入係数!O107*手順⑤!O$123</f>
        <v>0</v>
      </c>
      <c r="P107" s="225">
        <f>投入係数!P107*手順⑤!P$123</f>
        <v>0</v>
      </c>
      <c r="Q107" s="225">
        <f>投入係数!Q107*手順⑤!Q$123</f>
        <v>0</v>
      </c>
      <c r="R107" s="225">
        <f>投入係数!R107*手順⑤!R$123</f>
        <v>0</v>
      </c>
      <c r="S107" s="225">
        <f>投入係数!S107*手順⑤!S$123</f>
        <v>0</v>
      </c>
      <c r="T107" s="225">
        <f>投入係数!T107*手順⑤!T$123</f>
        <v>0</v>
      </c>
      <c r="U107" s="225">
        <f>投入係数!U107*手順⑤!U$123</f>
        <v>0</v>
      </c>
      <c r="V107" s="225">
        <f>投入係数!V107*手順⑤!V$123</f>
        <v>0</v>
      </c>
      <c r="W107" s="225">
        <f>投入係数!W107*手順⑤!W$123</f>
        <v>0</v>
      </c>
      <c r="X107" s="225">
        <f>投入係数!X107*手順⑤!X$123</f>
        <v>0</v>
      </c>
      <c r="Y107" s="225">
        <f>投入係数!Y107*手順⑤!Y$123</f>
        <v>0</v>
      </c>
      <c r="Z107" s="225">
        <f>投入係数!Z107*手順⑤!Z$123</f>
        <v>0</v>
      </c>
      <c r="AA107" s="225">
        <f>投入係数!AA107*手順⑤!AA$123</f>
        <v>0</v>
      </c>
      <c r="AB107" s="225">
        <f>投入係数!AB107*手順⑤!AB$123</f>
        <v>0</v>
      </c>
      <c r="AC107" s="225">
        <f>投入係数!AC107*手順⑤!AC$123</f>
        <v>0</v>
      </c>
      <c r="AD107" s="225">
        <f>投入係数!AD107*手順⑤!AD$123</f>
        <v>0</v>
      </c>
      <c r="AE107" s="225">
        <f>投入係数!AE107*手順⑤!AE$123</f>
        <v>0</v>
      </c>
      <c r="AF107" s="225">
        <f>投入係数!AF107*手順⑤!AF$123</f>
        <v>0</v>
      </c>
      <c r="AG107" s="225">
        <f>投入係数!AG107*手順⑤!AG$123</f>
        <v>0</v>
      </c>
      <c r="AH107" s="225">
        <f>投入係数!AH107*手順⑤!AH$123</f>
        <v>0</v>
      </c>
      <c r="AI107" s="225">
        <f>投入係数!AI107*手順⑤!AI$123</f>
        <v>0</v>
      </c>
      <c r="AJ107" s="225">
        <f>投入係数!AJ107*手順⑤!AJ$123</f>
        <v>0</v>
      </c>
      <c r="AK107" s="225">
        <f>投入係数!AK107*手順⑤!AK$123</f>
        <v>0</v>
      </c>
      <c r="AL107" s="225">
        <f>投入係数!AL107*手順⑤!AL$123</f>
        <v>0</v>
      </c>
      <c r="AM107" s="225">
        <f>投入係数!AM107*手順⑤!AM$123</f>
        <v>0</v>
      </c>
      <c r="AN107" s="225">
        <f>投入係数!AN107*手順⑤!AN$123</f>
        <v>0</v>
      </c>
      <c r="AO107" s="225">
        <f>投入係数!AO107*手順⑤!AO$123</f>
        <v>0</v>
      </c>
      <c r="AP107" s="225">
        <f>投入係数!AP107*手順⑤!AP$123</f>
        <v>0</v>
      </c>
      <c r="AQ107" s="225">
        <f>投入係数!AQ107*手順⑤!AQ$123</f>
        <v>0</v>
      </c>
      <c r="AR107" s="225">
        <f>投入係数!AR107*手順⑤!AR$123</f>
        <v>0</v>
      </c>
      <c r="AS107" s="225">
        <f>投入係数!AS107*手順⑤!AS$123</f>
        <v>0</v>
      </c>
      <c r="AT107" s="225">
        <f>投入係数!AT107*手順⑤!AT$123</f>
        <v>0</v>
      </c>
      <c r="AU107" s="225">
        <f>投入係数!AU107*手順⑤!AU$123</f>
        <v>0</v>
      </c>
      <c r="AV107" s="225">
        <f>投入係数!AV107*手順⑤!AV$123</f>
        <v>0</v>
      </c>
      <c r="AW107" s="225">
        <f>投入係数!AW107*手順⑤!AW$123</f>
        <v>0</v>
      </c>
      <c r="AX107" s="225">
        <f>投入係数!AX107*手順⑤!AX$123</f>
        <v>0</v>
      </c>
      <c r="AY107" s="225">
        <f>投入係数!AY107*手順⑤!AY$123</f>
        <v>0</v>
      </c>
      <c r="AZ107" s="225">
        <f>投入係数!AZ107*手順⑤!AZ$123</f>
        <v>0</v>
      </c>
      <c r="BA107" s="225">
        <f>投入係数!BA107*手順⑤!BA$123</f>
        <v>0</v>
      </c>
      <c r="BB107" s="225">
        <f>投入係数!BB107*手順⑤!BB$123</f>
        <v>0</v>
      </c>
      <c r="BC107" s="225">
        <f>投入係数!BC107*手順⑤!BC$123</f>
        <v>0</v>
      </c>
      <c r="BD107" s="225">
        <f>投入係数!BD107*手順⑤!BD$123</f>
        <v>0</v>
      </c>
      <c r="BE107" s="225">
        <f>投入係数!BE107*手順⑤!BE$123</f>
        <v>0</v>
      </c>
      <c r="BF107" s="225">
        <f>投入係数!BF107*手順⑤!BF$123</f>
        <v>0</v>
      </c>
      <c r="BG107" s="225">
        <f>投入係数!BG107*手順⑤!BG$123</f>
        <v>0</v>
      </c>
      <c r="BH107" s="225">
        <f>投入係数!BH107*手順⑤!BH$123</f>
        <v>0</v>
      </c>
      <c r="BI107" s="225">
        <f>投入係数!BI107*手順⑤!BI$123</f>
        <v>0</v>
      </c>
      <c r="BJ107" s="225">
        <f>投入係数!BJ107*手順⑤!BJ$123</f>
        <v>0</v>
      </c>
      <c r="BK107" s="225">
        <f>投入係数!BK107*手順⑤!BK$123</f>
        <v>0</v>
      </c>
      <c r="BL107" s="225">
        <f>投入係数!BL107*手順⑤!BL$123</f>
        <v>0</v>
      </c>
      <c r="BM107" s="225">
        <f>投入係数!BM107*手順⑤!BM$123</f>
        <v>0</v>
      </c>
      <c r="BN107" s="225">
        <f>投入係数!BN107*手順⑤!BN$123</f>
        <v>0</v>
      </c>
      <c r="BO107" s="225">
        <f>投入係数!BO107*手順⑤!BO$123</f>
        <v>0</v>
      </c>
      <c r="BP107" s="225">
        <f>投入係数!BP107*手順⑤!BP$123</f>
        <v>0</v>
      </c>
      <c r="BQ107" s="225">
        <f>投入係数!BQ107*手順⑤!BQ$123</f>
        <v>0</v>
      </c>
      <c r="BR107" s="225">
        <f>投入係数!BR107*手順⑤!BR$123</f>
        <v>0</v>
      </c>
      <c r="BS107" s="225">
        <f>投入係数!BS107*手順⑤!BS$123</f>
        <v>0</v>
      </c>
      <c r="BT107" s="225">
        <f>投入係数!BT107*手順⑤!BT$123</f>
        <v>0</v>
      </c>
      <c r="BU107" s="225">
        <f>投入係数!BU107*手順⑤!BU$123</f>
        <v>0</v>
      </c>
      <c r="BV107" s="225">
        <f>投入係数!BV107*手順⑤!BV$123</f>
        <v>0</v>
      </c>
      <c r="BW107" s="225">
        <f>投入係数!BW107*手順⑤!BW$123</f>
        <v>0</v>
      </c>
      <c r="BX107" s="225">
        <f>投入係数!BX107*手順⑤!BX$123</f>
        <v>0</v>
      </c>
      <c r="BY107" s="225">
        <f>投入係数!BY107*手順⑤!BY$123</f>
        <v>0</v>
      </c>
      <c r="BZ107" s="225">
        <f>投入係数!BZ107*手順⑤!BZ$123</f>
        <v>0</v>
      </c>
      <c r="CA107" s="225">
        <f>投入係数!CA107*手順⑤!CA$123</f>
        <v>0</v>
      </c>
      <c r="CB107" s="225">
        <f>投入係数!CB107*手順⑤!CB$123</f>
        <v>0</v>
      </c>
      <c r="CC107" s="225">
        <f>投入係数!CC107*手順⑤!CC$123</f>
        <v>0</v>
      </c>
      <c r="CD107" s="225">
        <f>投入係数!CD107*手順⑤!CD$123</f>
        <v>0</v>
      </c>
      <c r="CE107" s="225">
        <f>投入係数!CE107*手順⑤!CE$123</f>
        <v>0</v>
      </c>
      <c r="CF107" s="225">
        <f>投入係数!CF107*手順⑤!CF$123</f>
        <v>0</v>
      </c>
      <c r="CG107" s="225">
        <f>投入係数!CG107*手順⑤!CG$123</f>
        <v>0</v>
      </c>
      <c r="CH107" s="225">
        <f>投入係数!CH107*手順⑤!CH$123</f>
        <v>0</v>
      </c>
      <c r="CI107" s="225">
        <f>投入係数!CI107*手順⑤!CI$123</f>
        <v>0</v>
      </c>
      <c r="CJ107" s="225">
        <f>投入係数!CJ107*手順⑤!CJ$123</f>
        <v>0</v>
      </c>
      <c r="CK107" s="225">
        <f>投入係数!CK107*手順⑤!CK$123</f>
        <v>0</v>
      </c>
      <c r="CL107" s="225">
        <f>投入係数!CL107*手順⑤!CL$123</f>
        <v>0</v>
      </c>
      <c r="CM107" s="225">
        <f>投入係数!CM107*手順⑤!CM$123</f>
        <v>0</v>
      </c>
      <c r="CN107" s="225">
        <f>投入係数!CN107*手順⑤!CN$123</f>
        <v>0</v>
      </c>
      <c r="CO107" s="225">
        <f>投入係数!CO107*手順⑤!CO$123</f>
        <v>0</v>
      </c>
      <c r="CP107" s="225">
        <f>投入係数!CP107*手順⑤!CP$123</f>
        <v>0</v>
      </c>
      <c r="CQ107" s="225">
        <f>投入係数!CQ107*手順⑤!CQ$123</f>
        <v>0</v>
      </c>
      <c r="CR107" s="225">
        <f>投入係数!CR107*手順⑤!CR$123</f>
        <v>0</v>
      </c>
      <c r="CS107" s="225">
        <f>投入係数!CS107*手順⑤!CS$123</f>
        <v>0</v>
      </c>
      <c r="CT107" s="225">
        <f>投入係数!CT107*手順⑤!CT$123</f>
        <v>0</v>
      </c>
      <c r="CU107" s="225">
        <f>投入係数!CU107*手順⑤!CU$123</f>
        <v>0</v>
      </c>
      <c r="CV107" s="225">
        <f>投入係数!CV107*手順⑤!CV$123</f>
        <v>0</v>
      </c>
      <c r="CW107" s="225">
        <f>投入係数!CW107*手順⑤!CW$123</f>
        <v>0</v>
      </c>
      <c r="CX107" s="225">
        <f>投入係数!CX107*手順⑤!CX$123</f>
        <v>0</v>
      </c>
      <c r="CY107" s="225">
        <f>投入係数!CY107*手順⑤!CY$123</f>
        <v>0</v>
      </c>
      <c r="CZ107" s="225">
        <f>投入係数!CZ107*手順⑤!CZ$123</f>
        <v>0</v>
      </c>
      <c r="DA107" s="225">
        <f>投入係数!DA107*手順⑤!DA$123</f>
        <v>0</v>
      </c>
      <c r="DB107" s="225">
        <f>投入係数!DB107*手順⑤!DB$123</f>
        <v>0</v>
      </c>
      <c r="DC107" s="225">
        <f>投入係数!DC107*手順⑤!DC$123</f>
        <v>0</v>
      </c>
      <c r="DD107" s="225">
        <f>投入係数!DD107*手順⑤!DD$123</f>
        <v>0</v>
      </c>
      <c r="DE107" s="225">
        <f>投入係数!DE107*手順⑤!DE$123</f>
        <v>0</v>
      </c>
      <c r="DF107" s="225">
        <f>投入係数!DF107*手順⑤!DF$123</f>
        <v>0</v>
      </c>
      <c r="DG107" s="225">
        <f>投入係数!DG107*手順⑤!DG$123</f>
        <v>0</v>
      </c>
      <c r="DH107" s="175">
        <f t="shared" si="3"/>
        <v>0</v>
      </c>
    </row>
    <row r="108" spans="2:112" ht="12" customHeight="1">
      <c r="B108" s="70" t="s">
        <v>582</v>
      </c>
      <c r="C108" s="252" t="s">
        <v>668</v>
      </c>
      <c r="D108" s="225">
        <f>投入係数!D108*手順⑤!D$123</f>
        <v>0</v>
      </c>
      <c r="E108" s="225">
        <f>投入係数!E108*手順⑤!E$123</f>
        <v>0</v>
      </c>
      <c r="F108" s="225">
        <f>投入係数!F108*手順⑤!F$123</f>
        <v>0</v>
      </c>
      <c r="G108" s="225">
        <f>投入係数!G108*手順⑤!G$123</f>
        <v>0</v>
      </c>
      <c r="H108" s="225">
        <f>投入係数!H108*手順⑤!H$123</f>
        <v>0</v>
      </c>
      <c r="I108" s="225">
        <f>投入係数!I108*手順⑤!I$123</f>
        <v>0</v>
      </c>
      <c r="J108" s="225">
        <f>投入係数!J108*手順⑤!J$123</f>
        <v>0</v>
      </c>
      <c r="K108" s="225">
        <f>投入係数!K108*手順⑤!K$123</f>
        <v>0</v>
      </c>
      <c r="L108" s="225">
        <f>投入係数!L108*手順⑤!L$123</f>
        <v>0</v>
      </c>
      <c r="M108" s="225">
        <f>投入係数!M108*手順⑤!M$123</f>
        <v>0</v>
      </c>
      <c r="N108" s="225">
        <f>投入係数!N108*手順⑤!N$123</f>
        <v>0</v>
      </c>
      <c r="O108" s="225">
        <f>投入係数!O108*手順⑤!O$123</f>
        <v>0</v>
      </c>
      <c r="P108" s="225">
        <f>投入係数!P108*手順⑤!P$123</f>
        <v>0</v>
      </c>
      <c r="Q108" s="225">
        <f>投入係数!Q108*手順⑤!Q$123</f>
        <v>0</v>
      </c>
      <c r="R108" s="225">
        <f>投入係数!R108*手順⑤!R$123</f>
        <v>0</v>
      </c>
      <c r="S108" s="225">
        <f>投入係数!S108*手順⑤!S$123</f>
        <v>0</v>
      </c>
      <c r="T108" s="225">
        <f>投入係数!T108*手順⑤!T$123</f>
        <v>0</v>
      </c>
      <c r="U108" s="225">
        <f>投入係数!U108*手順⑤!U$123</f>
        <v>0</v>
      </c>
      <c r="V108" s="225">
        <f>投入係数!V108*手順⑤!V$123</f>
        <v>0</v>
      </c>
      <c r="W108" s="225">
        <f>投入係数!W108*手順⑤!W$123</f>
        <v>0</v>
      </c>
      <c r="X108" s="225">
        <f>投入係数!X108*手順⑤!X$123</f>
        <v>0</v>
      </c>
      <c r="Y108" s="225">
        <f>投入係数!Y108*手順⑤!Y$123</f>
        <v>0</v>
      </c>
      <c r="Z108" s="225">
        <f>投入係数!Z108*手順⑤!Z$123</f>
        <v>0</v>
      </c>
      <c r="AA108" s="225">
        <f>投入係数!AA108*手順⑤!AA$123</f>
        <v>0</v>
      </c>
      <c r="AB108" s="225">
        <f>投入係数!AB108*手順⑤!AB$123</f>
        <v>0</v>
      </c>
      <c r="AC108" s="225">
        <f>投入係数!AC108*手順⑤!AC$123</f>
        <v>0</v>
      </c>
      <c r="AD108" s="225">
        <f>投入係数!AD108*手順⑤!AD$123</f>
        <v>0</v>
      </c>
      <c r="AE108" s="225">
        <f>投入係数!AE108*手順⑤!AE$123</f>
        <v>0</v>
      </c>
      <c r="AF108" s="225">
        <f>投入係数!AF108*手順⑤!AF$123</f>
        <v>0</v>
      </c>
      <c r="AG108" s="225">
        <f>投入係数!AG108*手順⑤!AG$123</f>
        <v>0</v>
      </c>
      <c r="AH108" s="225">
        <f>投入係数!AH108*手順⑤!AH$123</f>
        <v>0</v>
      </c>
      <c r="AI108" s="225">
        <f>投入係数!AI108*手順⑤!AI$123</f>
        <v>0</v>
      </c>
      <c r="AJ108" s="225">
        <f>投入係数!AJ108*手順⑤!AJ$123</f>
        <v>0</v>
      </c>
      <c r="AK108" s="225">
        <f>投入係数!AK108*手順⑤!AK$123</f>
        <v>0</v>
      </c>
      <c r="AL108" s="225">
        <f>投入係数!AL108*手順⑤!AL$123</f>
        <v>0</v>
      </c>
      <c r="AM108" s="225">
        <f>投入係数!AM108*手順⑤!AM$123</f>
        <v>0</v>
      </c>
      <c r="AN108" s="225">
        <f>投入係数!AN108*手順⑤!AN$123</f>
        <v>0</v>
      </c>
      <c r="AO108" s="225">
        <f>投入係数!AO108*手順⑤!AO$123</f>
        <v>0</v>
      </c>
      <c r="AP108" s="225">
        <f>投入係数!AP108*手順⑤!AP$123</f>
        <v>0</v>
      </c>
      <c r="AQ108" s="225">
        <f>投入係数!AQ108*手順⑤!AQ$123</f>
        <v>0</v>
      </c>
      <c r="AR108" s="225">
        <f>投入係数!AR108*手順⑤!AR$123</f>
        <v>0</v>
      </c>
      <c r="AS108" s="225">
        <f>投入係数!AS108*手順⑤!AS$123</f>
        <v>0</v>
      </c>
      <c r="AT108" s="225">
        <f>投入係数!AT108*手順⑤!AT$123</f>
        <v>0</v>
      </c>
      <c r="AU108" s="225">
        <f>投入係数!AU108*手順⑤!AU$123</f>
        <v>0</v>
      </c>
      <c r="AV108" s="225">
        <f>投入係数!AV108*手順⑤!AV$123</f>
        <v>0</v>
      </c>
      <c r="AW108" s="225">
        <f>投入係数!AW108*手順⑤!AW$123</f>
        <v>0</v>
      </c>
      <c r="AX108" s="225">
        <f>投入係数!AX108*手順⑤!AX$123</f>
        <v>0</v>
      </c>
      <c r="AY108" s="225">
        <f>投入係数!AY108*手順⑤!AY$123</f>
        <v>0</v>
      </c>
      <c r="AZ108" s="225">
        <f>投入係数!AZ108*手順⑤!AZ$123</f>
        <v>0</v>
      </c>
      <c r="BA108" s="225">
        <f>投入係数!BA108*手順⑤!BA$123</f>
        <v>0</v>
      </c>
      <c r="BB108" s="225">
        <f>投入係数!BB108*手順⑤!BB$123</f>
        <v>0</v>
      </c>
      <c r="BC108" s="225">
        <f>投入係数!BC108*手順⑤!BC$123</f>
        <v>0</v>
      </c>
      <c r="BD108" s="225">
        <f>投入係数!BD108*手順⑤!BD$123</f>
        <v>0</v>
      </c>
      <c r="BE108" s="225">
        <f>投入係数!BE108*手順⑤!BE$123</f>
        <v>0</v>
      </c>
      <c r="BF108" s="225">
        <f>投入係数!BF108*手順⑤!BF$123</f>
        <v>0</v>
      </c>
      <c r="BG108" s="225">
        <f>投入係数!BG108*手順⑤!BG$123</f>
        <v>0</v>
      </c>
      <c r="BH108" s="225">
        <f>投入係数!BH108*手順⑤!BH$123</f>
        <v>0</v>
      </c>
      <c r="BI108" s="225">
        <f>投入係数!BI108*手順⑤!BI$123</f>
        <v>0</v>
      </c>
      <c r="BJ108" s="225">
        <f>投入係数!BJ108*手順⑤!BJ$123</f>
        <v>0</v>
      </c>
      <c r="BK108" s="225">
        <f>投入係数!BK108*手順⑤!BK$123</f>
        <v>0</v>
      </c>
      <c r="BL108" s="225">
        <f>投入係数!BL108*手順⑤!BL$123</f>
        <v>0</v>
      </c>
      <c r="BM108" s="225">
        <f>投入係数!BM108*手順⑤!BM$123</f>
        <v>0</v>
      </c>
      <c r="BN108" s="225">
        <f>投入係数!BN108*手順⑤!BN$123</f>
        <v>0</v>
      </c>
      <c r="BO108" s="225">
        <f>投入係数!BO108*手順⑤!BO$123</f>
        <v>0</v>
      </c>
      <c r="BP108" s="225">
        <f>投入係数!BP108*手順⑤!BP$123</f>
        <v>0</v>
      </c>
      <c r="BQ108" s="225">
        <f>投入係数!BQ108*手順⑤!BQ$123</f>
        <v>0</v>
      </c>
      <c r="BR108" s="225">
        <f>投入係数!BR108*手順⑤!BR$123</f>
        <v>0</v>
      </c>
      <c r="BS108" s="225">
        <f>投入係数!BS108*手順⑤!BS$123</f>
        <v>0</v>
      </c>
      <c r="BT108" s="225">
        <f>投入係数!BT108*手順⑤!BT$123</f>
        <v>0</v>
      </c>
      <c r="BU108" s="225">
        <f>投入係数!BU108*手順⑤!BU$123</f>
        <v>0</v>
      </c>
      <c r="BV108" s="225">
        <f>投入係数!BV108*手順⑤!BV$123</f>
        <v>0</v>
      </c>
      <c r="BW108" s="225">
        <f>投入係数!BW108*手順⑤!BW$123</f>
        <v>0</v>
      </c>
      <c r="BX108" s="225">
        <f>投入係数!BX108*手順⑤!BX$123</f>
        <v>0</v>
      </c>
      <c r="BY108" s="225">
        <f>投入係数!BY108*手順⑤!BY$123</f>
        <v>0</v>
      </c>
      <c r="BZ108" s="225">
        <f>投入係数!BZ108*手順⑤!BZ$123</f>
        <v>0</v>
      </c>
      <c r="CA108" s="225">
        <f>投入係数!CA108*手順⑤!CA$123</f>
        <v>0</v>
      </c>
      <c r="CB108" s="225">
        <f>投入係数!CB108*手順⑤!CB$123</f>
        <v>0</v>
      </c>
      <c r="CC108" s="225">
        <f>投入係数!CC108*手順⑤!CC$123</f>
        <v>0</v>
      </c>
      <c r="CD108" s="225">
        <f>投入係数!CD108*手順⑤!CD$123</f>
        <v>0</v>
      </c>
      <c r="CE108" s="225">
        <f>投入係数!CE108*手順⑤!CE$123</f>
        <v>0</v>
      </c>
      <c r="CF108" s="225">
        <f>投入係数!CF108*手順⑤!CF$123</f>
        <v>0</v>
      </c>
      <c r="CG108" s="225">
        <f>投入係数!CG108*手順⑤!CG$123</f>
        <v>0</v>
      </c>
      <c r="CH108" s="225">
        <f>投入係数!CH108*手順⑤!CH$123</f>
        <v>0</v>
      </c>
      <c r="CI108" s="225">
        <f>投入係数!CI108*手順⑤!CI$123</f>
        <v>0</v>
      </c>
      <c r="CJ108" s="225">
        <f>投入係数!CJ108*手順⑤!CJ$123</f>
        <v>0</v>
      </c>
      <c r="CK108" s="225">
        <f>投入係数!CK108*手順⑤!CK$123</f>
        <v>0</v>
      </c>
      <c r="CL108" s="225">
        <f>投入係数!CL108*手順⑤!CL$123</f>
        <v>0</v>
      </c>
      <c r="CM108" s="225">
        <f>投入係数!CM108*手順⑤!CM$123</f>
        <v>0</v>
      </c>
      <c r="CN108" s="225">
        <f>投入係数!CN108*手順⑤!CN$123</f>
        <v>0</v>
      </c>
      <c r="CO108" s="225">
        <f>投入係数!CO108*手順⑤!CO$123</f>
        <v>0</v>
      </c>
      <c r="CP108" s="225">
        <f>投入係数!CP108*手順⑤!CP$123</f>
        <v>0</v>
      </c>
      <c r="CQ108" s="225">
        <f>投入係数!CQ108*手順⑤!CQ$123</f>
        <v>0</v>
      </c>
      <c r="CR108" s="225">
        <f>投入係数!CR108*手順⑤!CR$123</f>
        <v>0</v>
      </c>
      <c r="CS108" s="225">
        <f>投入係数!CS108*手順⑤!CS$123</f>
        <v>0</v>
      </c>
      <c r="CT108" s="225">
        <f>投入係数!CT108*手順⑤!CT$123</f>
        <v>0</v>
      </c>
      <c r="CU108" s="225">
        <f>投入係数!CU108*手順⑤!CU$123</f>
        <v>0</v>
      </c>
      <c r="CV108" s="225">
        <f>投入係数!CV108*手順⑤!CV$123</f>
        <v>0</v>
      </c>
      <c r="CW108" s="225">
        <f>投入係数!CW108*手順⑤!CW$123</f>
        <v>0</v>
      </c>
      <c r="CX108" s="225">
        <f>投入係数!CX108*手順⑤!CX$123</f>
        <v>0</v>
      </c>
      <c r="CY108" s="225">
        <f>投入係数!CY108*手順⑤!CY$123</f>
        <v>0</v>
      </c>
      <c r="CZ108" s="225">
        <f>投入係数!CZ108*手順⑤!CZ$123</f>
        <v>0</v>
      </c>
      <c r="DA108" s="225">
        <f>投入係数!DA108*手順⑤!DA$123</f>
        <v>0</v>
      </c>
      <c r="DB108" s="225">
        <f>投入係数!DB108*手順⑤!DB$123</f>
        <v>0</v>
      </c>
      <c r="DC108" s="225">
        <f>投入係数!DC108*手順⑤!DC$123</f>
        <v>0</v>
      </c>
      <c r="DD108" s="225">
        <f>投入係数!DD108*手順⑤!DD$123</f>
        <v>0</v>
      </c>
      <c r="DE108" s="225">
        <f>投入係数!DE108*手順⑤!DE$123</f>
        <v>0</v>
      </c>
      <c r="DF108" s="225">
        <f>投入係数!DF108*手順⑤!DF$123</f>
        <v>0</v>
      </c>
      <c r="DG108" s="225">
        <f>投入係数!DG108*手順⑤!DG$123</f>
        <v>0</v>
      </c>
      <c r="DH108" s="175">
        <f t="shared" si="3"/>
        <v>0</v>
      </c>
    </row>
    <row r="109" spans="2:112" ht="12" customHeight="1">
      <c r="B109" s="70" t="s">
        <v>620</v>
      </c>
      <c r="C109" s="252" t="s">
        <v>477</v>
      </c>
      <c r="D109" s="225">
        <f>投入係数!D109*手順⑤!D$123</f>
        <v>0</v>
      </c>
      <c r="E109" s="225">
        <f>投入係数!E109*手順⑤!E$123</f>
        <v>0</v>
      </c>
      <c r="F109" s="225">
        <f>投入係数!F109*手順⑤!F$123</f>
        <v>0</v>
      </c>
      <c r="G109" s="225">
        <f>投入係数!G109*手順⑤!G$123</f>
        <v>0</v>
      </c>
      <c r="H109" s="225">
        <f>投入係数!H109*手順⑤!H$123</f>
        <v>0</v>
      </c>
      <c r="I109" s="225">
        <f>投入係数!I109*手順⑤!I$123</f>
        <v>0</v>
      </c>
      <c r="J109" s="225">
        <f>投入係数!J109*手順⑤!J$123</f>
        <v>0</v>
      </c>
      <c r="K109" s="225">
        <f>投入係数!K109*手順⑤!K$123</f>
        <v>0</v>
      </c>
      <c r="L109" s="225">
        <f>投入係数!L109*手順⑤!L$123</f>
        <v>0</v>
      </c>
      <c r="M109" s="225">
        <f>投入係数!M109*手順⑤!M$123</f>
        <v>0</v>
      </c>
      <c r="N109" s="225">
        <f>投入係数!N109*手順⑤!N$123</f>
        <v>0</v>
      </c>
      <c r="O109" s="225">
        <f>投入係数!O109*手順⑤!O$123</f>
        <v>0</v>
      </c>
      <c r="P109" s="225">
        <f>投入係数!P109*手順⑤!P$123</f>
        <v>0</v>
      </c>
      <c r="Q109" s="225">
        <f>投入係数!Q109*手順⑤!Q$123</f>
        <v>0</v>
      </c>
      <c r="R109" s="225">
        <f>投入係数!R109*手順⑤!R$123</f>
        <v>0</v>
      </c>
      <c r="S109" s="225">
        <f>投入係数!S109*手順⑤!S$123</f>
        <v>0</v>
      </c>
      <c r="T109" s="225">
        <f>投入係数!T109*手順⑤!T$123</f>
        <v>0</v>
      </c>
      <c r="U109" s="225">
        <f>投入係数!U109*手順⑤!U$123</f>
        <v>0</v>
      </c>
      <c r="V109" s="225">
        <f>投入係数!V109*手順⑤!V$123</f>
        <v>0</v>
      </c>
      <c r="W109" s="225">
        <f>投入係数!W109*手順⑤!W$123</f>
        <v>0</v>
      </c>
      <c r="X109" s="225">
        <f>投入係数!X109*手順⑤!X$123</f>
        <v>0</v>
      </c>
      <c r="Y109" s="225">
        <f>投入係数!Y109*手順⑤!Y$123</f>
        <v>0</v>
      </c>
      <c r="Z109" s="225">
        <f>投入係数!Z109*手順⑤!Z$123</f>
        <v>0</v>
      </c>
      <c r="AA109" s="225">
        <f>投入係数!AA109*手順⑤!AA$123</f>
        <v>0</v>
      </c>
      <c r="AB109" s="225">
        <f>投入係数!AB109*手順⑤!AB$123</f>
        <v>0</v>
      </c>
      <c r="AC109" s="225">
        <f>投入係数!AC109*手順⑤!AC$123</f>
        <v>0</v>
      </c>
      <c r="AD109" s="225">
        <f>投入係数!AD109*手順⑤!AD$123</f>
        <v>0</v>
      </c>
      <c r="AE109" s="225">
        <f>投入係数!AE109*手順⑤!AE$123</f>
        <v>0</v>
      </c>
      <c r="AF109" s="225">
        <f>投入係数!AF109*手順⑤!AF$123</f>
        <v>0</v>
      </c>
      <c r="AG109" s="225">
        <f>投入係数!AG109*手順⑤!AG$123</f>
        <v>0</v>
      </c>
      <c r="AH109" s="225">
        <f>投入係数!AH109*手順⑤!AH$123</f>
        <v>0</v>
      </c>
      <c r="AI109" s="225">
        <f>投入係数!AI109*手順⑤!AI$123</f>
        <v>0</v>
      </c>
      <c r="AJ109" s="225">
        <f>投入係数!AJ109*手順⑤!AJ$123</f>
        <v>0</v>
      </c>
      <c r="AK109" s="225">
        <f>投入係数!AK109*手順⑤!AK$123</f>
        <v>0</v>
      </c>
      <c r="AL109" s="225">
        <f>投入係数!AL109*手順⑤!AL$123</f>
        <v>0</v>
      </c>
      <c r="AM109" s="225">
        <f>投入係数!AM109*手順⑤!AM$123</f>
        <v>0</v>
      </c>
      <c r="AN109" s="225">
        <f>投入係数!AN109*手順⑤!AN$123</f>
        <v>0</v>
      </c>
      <c r="AO109" s="225">
        <f>投入係数!AO109*手順⑤!AO$123</f>
        <v>0</v>
      </c>
      <c r="AP109" s="225">
        <f>投入係数!AP109*手順⑤!AP$123</f>
        <v>0</v>
      </c>
      <c r="AQ109" s="225">
        <f>投入係数!AQ109*手順⑤!AQ$123</f>
        <v>0</v>
      </c>
      <c r="AR109" s="225">
        <f>投入係数!AR109*手順⑤!AR$123</f>
        <v>0</v>
      </c>
      <c r="AS109" s="225">
        <f>投入係数!AS109*手順⑤!AS$123</f>
        <v>0</v>
      </c>
      <c r="AT109" s="225">
        <f>投入係数!AT109*手順⑤!AT$123</f>
        <v>0</v>
      </c>
      <c r="AU109" s="225">
        <f>投入係数!AU109*手順⑤!AU$123</f>
        <v>0</v>
      </c>
      <c r="AV109" s="225">
        <f>投入係数!AV109*手順⑤!AV$123</f>
        <v>0</v>
      </c>
      <c r="AW109" s="225">
        <f>投入係数!AW109*手順⑤!AW$123</f>
        <v>0</v>
      </c>
      <c r="AX109" s="225">
        <f>投入係数!AX109*手順⑤!AX$123</f>
        <v>0</v>
      </c>
      <c r="AY109" s="225">
        <f>投入係数!AY109*手順⑤!AY$123</f>
        <v>0</v>
      </c>
      <c r="AZ109" s="225">
        <f>投入係数!AZ109*手順⑤!AZ$123</f>
        <v>0</v>
      </c>
      <c r="BA109" s="225">
        <f>投入係数!BA109*手順⑤!BA$123</f>
        <v>0</v>
      </c>
      <c r="BB109" s="225">
        <f>投入係数!BB109*手順⑤!BB$123</f>
        <v>0</v>
      </c>
      <c r="BC109" s="225">
        <f>投入係数!BC109*手順⑤!BC$123</f>
        <v>0</v>
      </c>
      <c r="BD109" s="225">
        <f>投入係数!BD109*手順⑤!BD$123</f>
        <v>0</v>
      </c>
      <c r="BE109" s="225">
        <f>投入係数!BE109*手順⑤!BE$123</f>
        <v>0</v>
      </c>
      <c r="BF109" s="225">
        <f>投入係数!BF109*手順⑤!BF$123</f>
        <v>0</v>
      </c>
      <c r="BG109" s="225">
        <f>投入係数!BG109*手順⑤!BG$123</f>
        <v>0</v>
      </c>
      <c r="BH109" s="225">
        <f>投入係数!BH109*手順⑤!BH$123</f>
        <v>0</v>
      </c>
      <c r="BI109" s="225">
        <f>投入係数!BI109*手順⑤!BI$123</f>
        <v>0</v>
      </c>
      <c r="BJ109" s="225">
        <f>投入係数!BJ109*手順⑤!BJ$123</f>
        <v>0</v>
      </c>
      <c r="BK109" s="225">
        <f>投入係数!BK109*手順⑤!BK$123</f>
        <v>0</v>
      </c>
      <c r="BL109" s="225">
        <f>投入係数!BL109*手順⑤!BL$123</f>
        <v>0</v>
      </c>
      <c r="BM109" s="225">
        <f>投入係数!BM109*手順⑤!BM$123</f>
        <v>0</v>
      </c>
      <c r="BN109" s="225">
        <f>投入係数!BN109*手順⑤!BN$123</f>
        <v>0</v>
      </c>
      <c r="BO109" s="225">
        <f>投入係数!BO109*手順⑤!BO$123</f>
        <v>0</v>
      </c>
      <c r="BP109" s="225">
        <f>投入係数!BP109*手順⑤!BP$123</f>
        <v>0</v>
      </c>
      <c r="BQ109" s="225">
        <f>投入係数!BQ109*手順⑤!BQ$123</f>
        <v>0</v>
      </c>
      <c r="BR109" s="225">
        <f>投入係数!BR109*手順⑤!BR$123</f>
        <v>0</v>
      </c>
      <c r="BS109" s="225">
        <f>投入係数!BS109*手順⑤!BS$123</f>
        <v>0</v>
      </c>
      <c r="BT109" s="225">
        <f>投入係数!BT109*手順⑤!BT$123</f>
        <v>0</v>
      </c>
      <c r="BU109" s="225">
        <f>投入係数!BU109*手順⑤!BU$123</f>
        <v>0</v>
      </c>
      <c r="BV109" s="225">
        <f>投入係数!BV109*手順⑤!BV$123</f>
        <v>0</v>
      </c>
      <c r="BW109" s="225">
        <f>投入係数!BW109*手順⑤!BW$123</f>
        <v>0</v>
      </c>
      <c r="BX109" s="225">
        <f>投入係数!BX109*手順⑤!BX$123</f>
        <v>0</v>
      </c>
      <c r="BY109" s="225">
        <f>投入係数!BY109*手順⑤!BY$123</f>
        <v>0</v>
      </c>
      <c r="BZ109" s="225">
        <f>投入係数!BZ109*手順⑤!BZ$123</f>
        <v>0</v>
      </c>
      <c r="CA109" s="225">
        <f>投入係数!CA109*手順⑤!CA$123</f>
        <v>0</v>
      </c>
      <c r="CB109" s="225">
        <f>投入係数!CB109*手順⑤!CB$123</f>
        <v>0</v>
      </c>
      <c r="CC109" s="225">
        <f>投入係数!CC109*手順⑤!CC$123</f>
        <v>0</v>
      </c>
      <c r="CD109" s="225">
        <f>投入係数!CD109*手順⑤!CD$123</f>
        <v>0</v>
      </c>
      <c r="CE109" s="225">
        <f>投入係数!CE109*手順⑤!CE$123</f>
        <v>0</v>
      </c>
      <c r="CF109" s="225">
        <f>投入係数!CF109*手順⑤!CF$123</f>
        <v>0</v>
      </c>
      <c r="CG109" s="225">
        <f>投入係数!CG109*手順⑤!CG$123</f>
        <v>0</v>
      </c>
      <c r="CH109" s="225">
        <f>投入係数!CH109*手順⑤!CH$123</f>
        <v>0</v>
      </c>
      <c r="CI109" s="225">
        <f>投入係数!CI109*手順⑤!CI$123</f>
        <v>0</v>
      </c>
      <c r="CJ109" s="225">
        <f>投入係数!CJ109*手順⑤!CJ$123</f>
        <v>0</v>
      </c>
      <c r="CK109" s="225">
        <f>投入係数!CK109*手順⑤!CK$123</f>
        <v>0</v>
      </c>
      <c r="CL109" s="225">
        <f>投入係数!CL109*手順⑤!CL$123</f>
        <v>0</v>
      </c>
      <c r="CM109" s="225">
        <f>投入係数!CM109*手順⑤!CM$123</f>
        <v>0</v>
      </c>
      <c r="CN109" s="225">
        <f>投入係数!CN109*手順⑤!CN$123</f>
        <v>0</v>
      </c>
      <c r="CO109" s="225">
        <f>投入係数!CO109*手順⑤!CO$123</f>
        <v>0</v>
      </c>
      <c r="CP109" s="225">
        <f>投入係数!CP109*手順⑤!CP$123</f>
        <v>0</v>
      </c>
      <c r="CQ109" s="225">
        <f>投入係数!CQ109*手順⑤!CQ$123</f>
        <v>0</v>
      </c>
      <c r="CR109" s="225">
        <f>投入係数!CR109*手順⑤!CR$123</f>
        <v>0</v>
      </c>
      <c r="CS109" s="225">
        <f>投入係数!CS109*手順⑤!CS$123</f>
        <v>0</v>
      </c>
      <c r="CT109" s="225">
        <f>投入係数!CT109*手順⑤!CT$123</f>
        <v>0</v>
      </c>
      <c r="CU109" s="225">
        <f>投入係数!CU109*手順⑤!CU$123</f>
        <v>0</v>
      </c>
      <c r="CV109" s="225">
        <f>投入係数!CV109*手順⑤!CV$123</f>
        <v>0</v>
      </c>
      <c r="CW109" s="225">
        <f>投入係数!CW109*手順⑤!CW$123</f>
        <v>0</v>
      </c>
      <c r="CX109" s="225">
        <f>投入係数!CX109*手順⑤!CX$123</f>
        <v>0</v>
      </c>
      <c r="CY109" s="225">
        <f>投入係数!CY109*手順⑤!CY$123</f>
        <v>0</v>
      </c>
      <c r="CZ109" s="225">
        <f>投入係数!CZ109*手順⑤!CZ$123</f>
        <v>0</v>
      </c>
      <c r="DA109" s="225">
        <f>投入係数!DA109*手順⑤!DA$123</f>
        <v>0</v>
      </c>
      <c r="DB109" s="225">
        <f>投入係数!DB109*手順⑤!DB$123</f>
        <v>0</v>
      </c>
      <c r="DC109" s="225">
        <f>投入係数!DC109*手順⑤!DC$123</f>
        <v>0</v>
      </c>
      <c r="DD109" s="225">
        <f>投入係数!DD109*手順⑤!DD$123</f>
        <v>0</v>
      </c>
      <c r="DE109" s="225">
        <f>投入係数!DE109*手順⑤!DE$123</f>
        <v>0</v>
      </c>
      <c r="DF109" s="225">
        <f>投入係数!DF109*手順⑤!DF$123</f>
        <v>0</v>
      </c>
      <c r="DG109" s="225">
        <f>投入係数!DG109*手順⑤!DG$123</f>
        <v>0</v>
      </c>
      <c r="DH109" s="175">
        <f t="shared" si="3"/>
        <v>0</v>
      </c>
    </row>
    <row r="110" spans="2:112" ht="12" customHeight="1">
      <c r="B110" s="70" t="s">
        <v>583</v>
      </c>
      <c r="C110" s="252" t="s">
        <v>770</v>
      </c>
      <c r="D110" s="225">
        <f>投入係数!D110*手順⑤!D$123</f>
        <v>0</v>
      </c>
      <c r="E110" s="225">
        <f>投入係数!E110*手順⑤!E$123</f>
        <v>0</v>
      </c>
      <c r="F110" s="225">
        <f>投入係数!F110*手順⑤!F$123</f>
        <v>0</v>
      </c>
      <c r="G110" s="225">
        <f>投入係数!G110*手順⑤!G$123</f>
        <v>0</v>
      </c>
      <c r="H110" s="225">
        <f>投入係数!H110*手順⑤!H$123</f>
        <v>0</v>
      </c>
      <c r="I110" s="225">
        <f>投入係数!I110*手順⑤!I$123</f>
        <v>0</v>
      </c>
      <c r="J110" s="225">
        <f>投入係数!J110*手順⑤!J$123</f>
        <v>0</v>
      </c>
      <c r="K110" s="225">
        <f>投入係数!K110*手順⑤!K$123</f>
        <v>0</v>
      </c>
      <c r="L110" s="225">
        <f>投入係数!L110*手順⑤!L$123</f>
        <v>0</v>
      </c>
      <c r="M110" s="225">
        <f>投入係数!M110*手順⑤!M$123</f>
        <v>0</v>
      </c>
      <c r="N110" s="225">
        <f>投入係数!N110*手順⑤!N$123</f>
        <v>0</v>
      </c>
      <c r="O110" s="225">
        <f>投入係数!O110*手順⑤!O$123</f>
        <v>0</v>
      </c>
      <c r="P110" s="225">
        <f>投入係数!P110*手順⑤!P$123</f>
        <v>0</v>
      </c>
      <c r="Q110" s="225">
        <f>投入係数!Q110*手順⑤!Q$123</f>
        <v>0</v>
      </c>
      <c r="R110" s="225">
        <f>投入係数!R110*手順⑤!R$123</f>
        <v>0</v>
      </c>
      <c r="S110" s="225">
        <f>投入係数!S110*手順⑤!S$123</f>
        <v>0</v>
      </c>
      <c r="T110" s="225">
        <f>投入係数!T110*手順⑤!T$123</f>
        <v>0</v>
      </c>
      <c r="U110" s="225">
        <f>投入係数!U110*手順⑤!U$123</f>
        <v>0</v>
      </c>
      <c r="V110" s="225">
        <f>投入係数!V110*手順⑤!V$123</f>
        <v>0</v>
      </c>
      <c r="W110" s="225">
        <f>投入係数!W110*手順⑤!W$123</f>
        <v>0</v>
      </c>
      <c r="X110" s="225">
        <f>投入係数!X110*手順⑤!X$123</f>
        <v>0</v>
      </c>
      <c r="Y110" s="225">
        <f>投入係数!Y110*手順⑤!Y$123</f>
        <v>0</v>
      </c>
      <c r="Z110" s="225">
        <f>投入係数!Z110*手順⑤!Z$123</f>
        <v>0</v>
      </c>
      <c r="AA110" s="225">
        <f>投入係数!AA110*手順⑤!AA$123</f>
        <v>0</v>
      </c>
      <c r="AB110" s="225">
        <f>投入係数!AB110*手順⑤!AB$123</f>
        <v>0</v>
      </c>
      <c r="AC110" s="225">
        <f>投入係数!AC110*手順⑤!AC$123</f>
        <v>0</v>
      </c>
      <c r="AD110" s="225">
        <f>投入係数!AD110*手順⑤!AD$123</f>
        <v>0</v>
      </c>
      <c r="AE110" s="225">
        <f>投入係数!AE110*手順⑤!AE$123</f>
        <v>0</v>
      </c>
      <c r="AF110" s="225">
        <f>投入係数!AF110*手順⑤!AF$123</f>
        <v>0</v>
      </c>
      <c r="AG110" s="225">
        <f>投入係数!AG110*手順⑤!AG$123</f>
        <v>0</v>
      </c>
      <c r="AH110" s="225">
        <f>投入係数!AH110*手順⑤!AH$123</f>
        <v>0</v>
      </c>
      <c r="AI110" s="225">
        <f>投入係数!AI110*手順⑤!AI$123</f>
        <v>0</v>
      </c>
      <c r="AJ110" s="225">
        <f>投入係数!AJ110*手順⑤!AJ$123</f>
        <v>0</v>
      </c>
      <c r="AK110" s="225">
        <f>投入係数!AK110*手順⑤!AK$123</f>
        <v>0</v>
      </c>
      <c r="AL110" s="225">
        <f>投入係数!AL110*手順⑤!AL$123</f>
        <v>0</v>
      </c>
      <c r="AM110" s="225">
        <f>投入係数!AM110*手順⑤!AM$123</f>
        <v>0</v>
      </c>
      <c r="AN110" s="225">
        <f>投入係数!AN110*手順⑤!AN$123</f>
        <v>0</v>
      </c>
      <c r="AO110" s="225">
        <f>投入係数!AO110*手順⑤!AO$123</f>
        <v>0</v>
      </c>
      <c r="AP110" s="225">
        <f>投入係数!AP110*手順⑤!AP$123</f>
        <v>0</v>
      </c>
      <c r="AQ110" s="225">
        <f>投入係数!AQ110*手順⑤!AQ$123</f>
        <v>0</v>
      </c>
      <c r="AR110" s="225">
        <f>投入係数!AR110*手順⑤!AR$123</f>
        <v>0</v>
      </c>
      <c r="AS110" s="225">
        <f>投入係数!AS110*手順⑤!AS$123</f>
        <v>0</v>
      </c>
      <c r="AT110" s="225">
        <f>投入係数!AT110*手順⑤!AT$123</f>
        <v>0</v>
      </c>
      <c r="AU110" s="225">
        <f>投入係数!AU110*手順⑤!AU$123</f>
        <v>0</v>
      </c>
      <c r="AV110" s="225">
        <f>投入係数!AV110*手順⑤!AV$123</f>
        <v>0</v>
      </c>
      <c r="AW110" s="225">
        <f>投入係数!AW110*手順⑤!AW$123</f>
        <v>0</v>
      </c>
      <c r="AX110" s="225">
        <f>投入係数!AX110*手順⑤!AX$123</f>
        <v>0</v>
      </c>
      <c r="AY110" s="225">
        <f>投入係数!AY110*手順⑤!AY$123</f>
        <v>0</v>
      </c>
      <c r="AZ110" s="225">
        <f>投入係数!AZ110*手順⑤!AZ$123</f>
        <v>0</v>
      </c>
      <c r="BA110" s="225">
        <f>投入係数!BA110*手順⑤!BA$123</f>
        <v>0</v>
      </c>
      <c r="BB110" s="225">
        <f>投入係数!BB110*手順⑤!BB$123</f>
        <v>0</v>
      </c>
      <c r="BC110" s="225">
        <f>投入係数!BC110*手順⑤!BC$123</f>
        <v>0</v>
      </c>
      <c r="BD110" s="225">
        <f>投入係数!BD110*手順⑤!BD$123</f>
        <v>0</v>
      </c>
      <c r="BE110" s="225">
        <f>投入係数!BE110*手順⑤!BE$123</f>
        <v>0</v>
      </c>
      <c r="BF110" s="225">
        <f>投入係数!BF110*手順⑤!BF$123</f>
        <v>0</v>
      </c>
      <c r="BG110" s="225">
        <f>投入係数!BG110*手順⑤!BG$123</f>
        <v>0</v>
      </c>
      <c r="BH110" s="225">
        <f>投入係数!BH110*手順⑤!BH$123</f>
        <v>0</v>
      </c>
      <c r="BI110" s="225">
        <f>投入係数!BI110*手順⑤!BI$123</f>
        <v>0</v>
      </c>
      <c r="BJ110" s="225">
        <f>投入係数!BJ110*手順⑤!BJ$123</f>
        <v>0</v>
      </c>
      <c r="BK110" s="225">
        <f>投入係数!BK110*手順⑤!BK$123</f>
        <v>0</v>
      </c>
      <c r="BL110" s="225">
        <f>投入係数!BL110*手順⑤!BL$123</f>
        <v>0</v>
      </c>
      <c r="BM110" s="225">
        <f>投入係数!BM110*手順⑤!BM$123</f>
        <v>0</v>
      </c>
      <c r="BN110" s="225">
        <f>投入係数!BN110*手順⑤!BN$123</f>
        <v>0</v>
      </c>
      <c r="BO110" s="225">
        <f>投入係数!BO110*手順⑤!BO$123</f>
        <v>0</v>
      </c>
      <c r="BP110" s="225">
        <f>投入係数!BP110*手順⑤!BP$123</f>
        <v>0</v>
      </c>
      <c r="BQ110" s="225">
        <f>投入係数!BQ110*手順⑤!BQ$123</f>
        <v>0</v>
      </c>
      <c r="BR110" s="225">
        <f>投入係数!BR110*手順⑤!BR$123</f>
        <v>0</v>
      </c>
      <c r="BS110" s="225">
        <f>投入係数!BS110*手順⑤!BS$123</f>
        <v>0</v>
      </c>
      <c r="BT110" s="225">
        <f>投入係数!BT110*手順⑤!BT$123</f>
        <v>0</v>
      </c>
      <c r="BU110" s="225">
        <f>投入係数!BU110*手順⑤!BU$123</f>
        <v>0</v>
      </c>
      <c r="BV110" s="225">
        <f>投入係数!BV110*手順⑤!BV$123</f>
        <v>0</v>
      </c>
      <c r="BW110" s="225">
        <f>投入係数!BW110*手順⑤!BW$123</f>
        <v>0</v>
      </c>
      <c r="BX110" s="225">
        <f>投入係数!BX110*手順⑤!BX$123</f>
        <v>0</v>
      </c>
      <c r="BY110" s="225">
        <f>投入係数!BY110*手順⑤!BY$123</f>
        <v>0</v>
      </c>
      <c r="BZ110" s="225">
        <f>投入係数!BZ110*手順⑤!BZ$123</f>
        <v>0</v>
      </c>
      <c r="CA110" s="225">
        <f>投入係数!CA110*手順⑤!CA$123</f>
        <v>0</v>
      </c>
      <c r="CB110" s="225">
        <f>投入係数!CB110*手順⑤!CB$123</f>
        <v>0</v>
      </c>
      <c r="CC110" s="225">
        <f>投入係数!CC110*手順⑤!CC$123</f>
        <v>0</v>
      </c>
      <c r="CD110" s="225">
        <f>投入係数!CD110*手順⑤!CD$123</f>
        <v>0</v>
      </c>
      <c r="CE110" s="225">
        <f>投入係数!CE110*手順⑤!CE$123</f>
        <v>0</v>
      </c>
      <c r="CF110" s="225">
        <f>投入係数!CF110*手順⑤!CF$123</f>
        <v>0</v>
      </c>
      <c r="CG110" s="225">
        <f>投入係数!CG110*手順⑤!CG$123</f>
        <v>0</v>
      </c>
      <c r="CH110" s="225">
        <f>投入係数!CH110*手順⑤!CH$123</f>
        <v>0</v>
      </c>
      <c r="CI110" s="225">
        <f>投入係数!CI110*手順⑤!CI$123</f>
        <v>0</v>
      </c>
      <c r="CJ110" s="225">
        <f>投入係数!CJ110*手順⑤!CJ$123</f>
        <v>0</v>
      </c>
      <c r="CK110" s="225">
        <f>投入係数!CK110*手順⑤!CK$123</f>
        <v>0</v>
      </c>
      <c r="CL110" s="225">
        <f>投入係数!CL110*手順⑤!CL$123</f>
        <v>0</v>
      </c>
      <c r="CM110" s="225">
        <f>投入係数!CM110*手順⑤!CM$123</f>
        <v>0</v>
      </c>
      <c r="CN110" s="225">
        <f>投入係数!CN110*手順⑤!CN$123</f>
        <v>0</v>
      </c>
      <c r="CO110" s="225">
        <f>投入係数!CO110*手順⑤!CO$123</f>
        <v>0</v>
      </c>
      <c r="CP110" s="225">
        <f>投入係数!CP110*手順⑤!CP$123</f>
        <v>0</v>
      </c>
      <c r="CQ110" s="225">
        <f>投入係数!CQ110*手順⑤!CQ$123</f>
        <v>0</v>
      </c>
      <c r="CR110" s="225">
        <f>投入係数!CR110*手順⑤!CR$123</f>
        <v>0</v>
      </c>
      <c r="CS110" s="225">
        <f>投入係数!CS110*手順⑤!CS$123</f>
        <v>0</v>
      </c>
      <c r="CT110" s="225">
        <f>投入係数!CT110*手順⑤!CT$123</f>
        <v>0</v>
      </c>
      <c r="CU110" s="225">
        <f>投入係数!CU110*手順⑤!CU$123</f>
        <v>0</v>
      </c>
      <c r="CV110" s="225">
        <f>投入係数!CV110*手順⑤!CV$123</f>
        <v>0</v>
      </c>
      <c r="CW110" s="225">
        <f>投入係数!CW110*手順⑤!CW$123</f>
        <v>0</v>
      </c>
      <c r="CX110" s="225">
        <f>投入係数!CX110*手順⑤!CX$123</f>
        <v>0</v>
      </c>
      <c r="CY110" s="225">
        <f>投入係数!CY110*手順⑤!CY$123</f>
        <v>0</v>
      </c>
      <c r="CZ110" s="225">
        <f>投入係数!CZ110*手順⑤!CZ$123</f>
        <v>0</v>
      </c>
      <c r="DA110" s="225">
        <f>投入係数!DA110*手順⑤!DA$123</f>
        <v>0</v>
      </c>
      <c r="DB110" s="225">
        <f>投入係数!DB110*手順⑤!DB$123</f>
        <v>0</v>
      </c>
      <c r="DC110" s="225">
        <f>投入係数!DC110*手順⑤!DC$123</f>
        <v>0</v>
      </c>
      <c r="DD110" s="225">
        <f>投入係数!DD110*手順⑤!DD$123</f>
        <v>0</v>
      </c>
      <c r="DE110" s="225">
        <f>投入係数!DE110*手順⑤!DE$123</f>
        <v>0</v>
      </c>
      <c r="DF110" s="225">
        <f>投入係数!DF110*手順⑤!DF$123</f>
        <v>0</v>
      </c>
      <c r="DG110" s="225">
        <f>投入係数!DG110*手順⑤!DG$123</f>
        <v>0</v>
      </c>
      <c r="DH110" s="175">
        <f t="shared" si="3"/>
        <v>0</v>
      </c>
    </row>
    <row r="111" spans="2:112" ht="12" customHeight="1">
      <c r="B111" s="70" t="s">
        <v>584</v>
      </c>
      <c r="C111" s="252" t="s">
        <v>478</v>
      </c>
      <c r="D111" s="225">
        <f>投入係数!D111*手順⑤!D$123</f>
        <v>0</v>
      </c>
      <c r="E111" s="225">
        <f>投入係数!E111*手順⑤!E$123</f>
        <v>0</v>
      </c>
      <c r="F111" s="225">
        <f>投入係数!F111*手順⑤!F$123</f>
        <v>0</v>
      </c>
      <c r="G111" s="225">
        <f>投入係数!G111*手順⑤!G$123</f>
        <v>0</v>
      </c>
      <c r="H111" s="225">
        <f>投入係数!H111*手順⑤!H$123</f>
        <v>0</v>
      </c>
      <c r="I111" s="225">
        <f>投入係数!I111*手順⑤!I$123</f>
        <v>0</v>
      </c>
      <c r="J111" s="225">
        <f>投入係数!J111*手順⑤!J$123</f>
        <v>0</v>
      </c>
      <c r="K111" s="225">
        <f>投入係数!K111*手順⑤!K$123</f>
        <v>0</v>
      </c>
      <c r="L111" s="225">
        <f>投入係数!L111*手順⑤!L$123</f>
        <v>0</v>
      </c>
      <c r="M111" s="225">
        <f>投入係数!M111*手順⑤!M$123</f>
        <v>0</v>
      </c>
      <c r="N111" s="225">
        <f>投入係数!N111*手順⑤!N$123</f>
        <v>0</v>
      </c>
      <c r="O111" s="225">
        <f>投入係数!O111*手順⑤!O$123</f>
        <v>0</v>
      </c>
      <c r="P111" s="225">
        <f>投入係数!P111*手順⑤!P$123</f>
        <v>0</v>
      </c>
      <c r="Q111" s="225">
        <f>投入係数!Q111*手順⑤!Q$123</f>
        <v>0</v>
      </c>
      <c r="R111" s="225">
        <f>投入係数!R111*手順⑤!R$123</f>
        <v>0</v>
      </c>
      <c r="S111" s="225">
        <f>投入係数!S111*手順⑤!S$123</f>
        <v>0</v>
      </c>
      <c r="T111" s="225">
        <f>投入係数!T111*手順⑤!T$123</f>
        <v>0</v>
      </c>
      <c r="U111" s="225">
        <f>投入係数!U111*手順⑤!U$123</f>
        <v>0</v>
      </c>
      <c r="V111" s="225">
        <f>投入係数!V111*手順⑤!V$123</f>
        <v>0</v>
      </c>
      <c r="W111" s="225">
        <f>投入係数!W111*手順⑤!W$123</f>
        <v>0</v>
      </c>
      <c r="X111" s="225">
        <f>投入係数!X111*手順⑤!X$123</f>
        <v>0</v>
      </c>
      <c r="Y111" s="225">
        <f>投入係数!Y111*手順⑤!Y$123</f>
        <v>0</v>
      </c>
      <c r="Z111" s="225">
        <f>投入係数!Z111*手順⑤!Z$123</f>
        <v>0</v>
      </c>
      <c r="AA111" s="225">
        <f>投入係数!AA111*手順⑤!AA$123</f>
        <v>0</v>
      </c>
      <c r="AB111" s="225">
        <f>投入係数!AB111*手順⑤!AB$123</f>
        <v>0</v>
      </c>
      <c r="AC111" s="225">
        <f>投入係数!AC111*手順⑤!AC$123</f>
        <v>0</v>
      </c>
      <c r="AD111" s="225">
        <f>投入係数!AD111*手順⑤!AD$123</f>
        <v>0</v>
      </c>
      <c r="AE111" s="225">
        <f>投入係数!AE111*手順⑤!AE$123</f>
        <v>0</v>
      </c>
      <c r="AF111" s="225">
        <f>投入係数!AF111*手順⑤!AF$123</f>
        <v>0</v>
      </c>
      <c r="AG111" s="225">
        <f>投入係数!AG111*手順⑤!AG$123</f>
        <v>0</v>
      </c>
      <c r="AH111" s="225">
        <f>投入係数!AH111*手順⑤!AH$123</f>
        <v>0</v>
      </c>
      <c r="AI111" s="225">
        <f>投入係数!AI111*手順⑤!AI$123</f>
        <v>0</v>
      </c>
      <c r="AJ111" s="225">
        <f>投入係数!AJ111*手順⑤!AJ$123</f>
        <v>0</v>
      </c>
      <c r="AK111" s="225">
        <f>投入係数!AK111*手順⑤!AK$123</f>
        <v>0</v>
      </c>
      <c r="AL111" s="225">
        <f>投入係数!AL111*手順⑤!AL$123</f>
        <v>0</v>
      </c>
      <c r="AM111" s="225">
        <f>投入係数!AM111*手順⑤!AM$123</f>
        <v>0</v>
      </c>
      <c r="AN111" s="225">
        <f>投入係数!AN111*手順⑤!AN$123</f>
        <v>0</v>
      </c>
      <c r="AO111" s="225">
        <f>投入係数!AO111*手順⑤!AO$123</f>
        <v>0</v>
      </c>
      <c r="AP111" s="225">
        <f>投入係数!AP111*手順⑤!AP$123</f>
        <v>0</v>
      </c>
      <c r="AQ111" s="225">
        <f>投入係数!AQ111*手順⑤!AQ$123</f>
        <v>0</v>
      </c>
      <c r="AR111" s="225">
        <f>投入係数!AR111*手順⑤!AR$123</f>
        <v>0</v>
      </c>
      <c r="AS111" s="225">
        <f>投入係数!AS111*手順⑤!AS$123</f>
        <v>0</v>
      </c>
      <c r="AT111" s="225">
        <f>投入係数!AT111*手順⑤!AT$123</f>
        <v>0</v>
      </c>
      <c r="AU111" s="225">
        <f>投入係数!AU111*手順⑤!AU$123</f>
        <v>0</v>
      </c>
      <c r="AV111" s="225">
        <f>投入係数!AV111*手順⑤!AV$123</f>
        <v>0</v>
      </c>
      <c r="AW111" s="225">
        <f>投入係数!AW111*手順⑤!AW$123</f>
        <v>0</v>
      </c>
      <c r="AX111" s="225">
        <f>投入係数!AX111*手順⑤!AX$123</f>
        <v>0</v>
      </c>
      <c r="AY111" s="225">
        <f>投入係数!AY111*手順⑤!AY$123</f>
        <v>0</v>
      </c>
      <c r="AZ111" s="225">
        <f>投入係数!AZ111*手順⑤!AZ$123</f>
        <v>0</v>
      </c>
      <c r="BA111" s="225">
        <f>投入係数!BA111*手順⑤!BA$123</f>
        <v>0</v>
      </c>
      <c r="BB111" s="225">
        <f>投入係数!BB111*手順⑤!BB$123</f>
        <v>0</v>
      </c>
      <c r="BC111" s="225">
        <f>投入係数!BC111*手順⑤!BC$123</f>
        <v>0</v>
      </c>
      <c r="BD111" s="225">
        <f>投入係数!BD111*手順⑤!BD$123</f>
        <v>0</v>
      </c>
      <c r="BE111" s="225">
        <f>投入係数!BE111*手順⑤!BE$123</f>
        <v>0</v>
      </c>
      <c r="BF111" s="225">
        <f>投入係数!BF111*手順⑤!BF$123</f>
        <v>0</v>
      </c>
      <c r="BG111" s="225">
        <f>投入係数!BG111*手順⑤!BG$123</f>
        <v>0</v>
      </c>
      <c r="BH111" s="225">
        <f>投入係数!BH111*手順⑤!BH$123</f>
        <v>0</v>
      </c>
      <c r="BI111" s="225">
        <f>投入係数!BI111*手順⑤!BI$123</f>
        <v>0</v>
      </c>
      <c r="BJ111" s="225">
        <f>投入係数!BJ111*手順⑤!BJ$123</f>
        <v>0</v>
      </c>
      <c r="BK111" s="225">
        <f>投入係数!BK111*手順⑤!BK$123</f>
        <v>0</v>
      </c>
      <c r="BL111" s="225">
        <f>投入係数!BL111*手順⑤!BL$123</f>
        <v>0</v>
      </c>
      <c r="BM111" s="225">
        <f>投入係数!BM111*手順⑤!BM$123</f>
        <v>0</v>
      </c>
      <c r="BN111" s="225">
        <f>投入係数!BN111*手順⑤!BN$123</f>
        <v>0</v>
      </c>
      <c r="BO111" s="225">
        <f>投入係数!BO111*手順⑤!BO$123</f>
        <v>0</v>
      </c>
      <c r="BP111" s="225">
        <f>投入係数!BP111*手順⑤!BP$123</f>
        <v>0</v>
      </c>
      <c r="BQ111" s="225">
        <f>投入係数!BQ111*手順⑤!BQ$123</f>
        <v>0</v>
      </c>
      <c r="BR111" s="225">
        <f>投入係数!BR111*手順⑤!BR$123</f>
        <v>0</v>
      </c>
      <c r="BS111" s="225">
        <f>投入係数!BS111*手順⑤!BS$123</f>
        <v>0</v>
      </c>
      <c r="BT111" s="225">
        <f>投入係数!BT111*手順⑤!BT$123</f>
        <v>0</v>
      </c>
      <c r="BU111" s="225">
        <f>投入係数!BU111*手順⑤!BU$123</f>
        <v>0</v>
      </c>
      <c r="BV111" s="225">
        <f>投入係数!BV111*手順⑤!BV$123</f>
        <v>0</v>
      </c>
      <c r="BW111" s="225">
        <f>投入係数!BW111*手順⑤!BW$123</f>
        <v>0</v>
      </c>
      <c r="BX111" s="225">
        <f>投入係数!BX111*手順⑤!BX$123</f>
        <v>0</v>
      </c>
      <c r="BY111" s="225">
        <f>投入係数!BY111*手順⑤!BY$123</f>
        <v>0</v>
      </c>
      <c r="BZ111" s="225">
        <f>投入係数!BZ111*手順⑤!BZ$123</f>
        <v>0</v>
      </c>
      <c r="CA111" s="225">
        <f>投入係数!CA111*手順⑤!CA$123</f>
        <v>0</v>
      </c>
      <c r="CB111" s="225">
        <f>投入係数!CB111*手順⑤!CB$123</f>
        <v>0</v>
      </c>
      <c r="CC111" s="225">
        <f>投入係数!CC111*手順⑤!CC$123</f>
        <v>0</v>
      </c>
      <c r="CD111" s="225">
        <f>投入係数!CD111*手順⑤!CD$123</f>
        <v>0</v>
      </c>
      <c r="CE111" s="225">
        <f>投入係数!CE111*手順⑤!CE$123</f>
        <v>0</v>
      </c>
      <c r="CF111" s="225">
        <f>投入係数!CF111*手順⑤!CF$123</f>
        <v>0</v>
      </c>
      <c r="CG111" s="225">
        <f>投入係数!CG111*手順⑤!CG$123</f>
        <v>0</v>
      </c>
      <c r="CH111" s="225">
        <f>投入係数!CH111*手順⑤!CH$123</f>
        <v>0</v>
      </c>
      <c r="CI111" s="225">
        <f>投入係数!CI111*手順⑤!CI$123</f>
        <v>0</v>
      </c>
      <c r="CJ111" s="225">
        <f>投入係数!CJ111*手順⑤!CJ$123</f>
        <v>0</v>
      </c>
      <c r="CK111" s="225">
        <f>投入係数!CK111*手順⑤!CK$123</f>
        <v>0</v>
      </c>
      <c r="CL111" s="225">
        <f>投入係数!CL111*手順⑤!CL$123</f>
        <v>0</v>
      </c>
      <c r="CM111" s="225">
        <f>投入係数!CM111*手順⑤!CM$123</f>
        <v>0</v>
      </c>
      <c r="CN111" s="225">
        <f>投入係数!CN111*手順⑤!CN$123</f>
        <v>0</v>
      </c>
      <c r="CO111" s="225">
        <f>投入係数!CO111*手順⑤!CO$123</f>
        <v>0</v>
      </c>
      <c r="CP111" s="225">
        <f>投入係数!CP111*手順⑤!CP$123</f>
        <v>0</v>
      </c>
      <c r="CQ111" s="225">
        <f>投入係数!CQ111*手順⑤!CQ$123</f>
        <v>0</v>
      </c>
      <c r="CR111" s="225">
        <f>投入係数!CR111*手順⑤!CR$123</f>
        <v>0</v>
      </c>
      <c r="CS111" s="225">
        <f>投入係数!CS111*手順⑤!CS$123</f>
        <v>0</v>
      </c>
      <c r="CT111" s="225">
        <f>投入係数!CT111*手順⑤!CT$123</f>
        <v>0</v>
      </c>
      <c r="CU111" s="225">
        <f>投入係数!CU111*手順⑤!CU$123</f>
        <v>0</v>
      </c>
      <c r="CV111" s="225">
        <f>投入係数!CV111*手順⑤!CV$123</f>
        <v>0</v>
      </c>
      <c r="CW111" s="225">
        <f>投入係数!CW111*手順⑤!CW$123</f>
        <v>0</v>
      </c>
      <c r="CX111" s="225">
        <f>投入係数!CX111*手順⑤!CX$123</f>
        <v>0</v>
      </c>
      <c r="CY111" s="225">
        <f>投入係数!CY111*手順⑤!CY$123</f>
        <v>0</v>
      </c>
      <c r="CZ111" s="225">
        <f>投入係数!CZ111*手順⑤!CZ$123</f>
        <v>0</v>
      </c>
      <c r="DA111" s="225">
        <f>投入係数!DA111*手順⑤!DA$123</f>
        <v>0</v>
      </c>
      <c r="DB111" s="225">
        <f>投入係数!DB111*手順⑤!DB$123</f>
        <v>0</v>
      </c>
      <c r="DC111" s="225">
        <f>投入係数!DC111*手順⑤!DC$123</f>
        <v>0</v>
      </c>
      <c r="DD111" s="225">
        <f>投入係数!DD111*手順⑤!DD$123</f>
        <v>0</v>
      </c>
      <c r="DE111" s="225">
        <f>投入係数!DE111*手順⑤!DE$123</f>
        <v>0</v>
      </c>
      <c r="DF111" s="225">
        <f>投入係数!DF111*手順⑤!DF$123</f>
        <v>0</v>
      </c>
      <c r="DG111" s="225">
        <f>投入係数!DG111*手順⑤!DG$123</f>
        <v>0</v>
      </c>
      <c r="DH111" s="175">
        <f t="shared" si="3"/>
        <v>0</v>
      </c>
    </row>
    <row r="112" spans="2:112" ht="12" customHeight="1">
      <c r="B112" s="70" t="s">
        <v>585</v>
      </c>
      <c r="C112" s="252" t="s">
        <v>93</v>
      </c>
      <c r="D112" s="225">
        <f>投入係数!D112*手順⑤!D$123</f>
        <v>0</v>
      </c>
      <c r="E112" s="225">
        <f>投入係数!E112*手順⑤!E$123</f>
        <v>0</v>
      </c>
      <c r="F112" s="225">
        <f>投入係数!F112*手順⑤!F$123</f>
        <v>0</v>
      </c>
      <c r="G112" s="225">
        <f>投入係数!G112*手順⑤!G$123</f>
        <v>0</v>
      </c>
      <c r="H112" s="225">
        <f>投入係数!H112*手順⑤!H$123</f>
        <v>0</v>
      </c>
      <c r="I112" s="225">
        <f>投入係数!I112*手順⑤!I$123</f>
        <v>0</v>
      </c>
      <c r="J112" s="225">
        <f>投入係数!J112*手順⑤!J$123</f>
        <v>0</v>
      </c>
      <c r="K112" s="225">
        <f>投入係数!K112*手順⑤!K$123</f>
        <v>0</v>
      </c>
      <c r="L112" s="225">
        <f>投入係数!L112*手順⑤!L$123</f>
        <v>0</v>
      </c>
      <c r="M112" s="225">
        <f>投入係数!M112*手順⑤!M$123</f>
        <v>0</v>
      </c>
      <c r="N112" s="225">
        <f>投入係数!N112*手順⑤!N$123</f>
        <v>0</v>
      </c>
      <c r="O112" s="225">
        <f>投入係数!O112*手順⑤!O$123</f>
        <v>0</v>
      </c>
      <c r="P112" s="225">
        <f>投入係数!P112*手順⑤!P$123</f>
        <v>0</v>
      </c>
      <c r="Q112" s="225">
        <f>投入係数!Q112*手順⑤!Q$123</f>
        <v>0</v>
      </c>
      <c r="R112" s="225">
        <f>投入係数!R112*手順⑤!R$123</f>
        <v>0</v>
      </c>
      <c r="S112" s="225">
        <f>投入係数!S112*手順⑤!S$123</f>
        <v>0</v>
      </c>
      <c r="T112" s="225">
        <f>投入係数!T112*手順⑤!T$123</f>
        <v>0</v>
      </c>
      <c r="U112" s="225">
        <f>投入係数!U112*手順⑤!U$123</f>
        <v>0</v>
      </c>
      <c r="V112" s="225">
        <f>投入係数!V112*手順⑤!V$123</f>
        <v>0</v>
      </c>
      <c r="W112" s="225">
        <f>投入係数!W112*手順⑤!W$123</f>
        <v>0</v>
      </c>
      <c r="X112" s="225">
        <f>投入係数!X112*手順⑤!X$123</f>
        <v>0</v>
      </c>
      <c r="Y112" s="225">
        <f>投入係数!Y112*手順⑤!Y$123</f>
        <v>0</v>
      </c>
      <c r="Z112" s="225">
        <f>投入係数!Z112*手順⑤!Z$123</f>
        <v>0</v>
      </c>
      <c r="AA112" s="225">
        <f>投入係数!AA112*手順⑤!AA$123</f>
        <v>0</v>
      </c>
      <c r="AB112" s="225">
        <f>投入係数!AB112*手順⑤!AB$123</f>
        <v>0</v>
      </c>
      <c r="AC112" s="225">
        <f>投入係数!AC112*手順⑤!AC$123</f>
        <v>0</v>
      </c>
      <c r="AD112" s="225">
        <f>投入係数!AD112*手順⑤!AD$123</f>
        <v>0</v>
      </c>
      <c r="AE112" s="225">
        <f>投入係数!AE112*手順⑤!AE$123</f>
        <v>0</v>
      </c>
      <c r="AF112" s="225">
        <f>投入係数!AF112*手順⑤!AF$123</f>
        <v>0</v>
      </c>
      <c r="AG112" s="225">
        <f>投入係数!AG112*手順⑤!AG$123</f>
        <v>0</v>
      </c>
      <c r="AH112" s="225">
        <f>投入係数!AH112*手順⑤!AH$123</f>
        <v>0</v>
      </c>
      <c r="AI112" s="225">
        <f>投入係数!AI112*手順⑤!AI$123</f>
        <v>0</v>
      </c>
      <c r="AJ112" s="225">
        <f>投入係数!AJ112*手順⑤!AJ$123</f>
        <v>0</v>
      </c>
      <c r="AK112" s="225">
        <f>投入係数!AK112*手順⑤!AK$123</f>
        <v>0</v>
      </c>
      <c r="AL112" s="225">
        <f>投入係数!AL112*手順⑤!AL$123</f>
        <v>0</v>
      </c>
      <c r="AM112" s="225">
        <f>投入係数!AM112*手順⑤!AM$123</f>
        <v>0</v>
      </c>
      <c r="AN112" s="225">
        <f>投入係数!AN112*手順⑤!AN$123</f>
        <v>0</v>
      </c>
      <c r="AO112" s="225">
        <f>投入係数!AO112*手順⑤!AO$123</f>
        <v>0</v>
      </c>
      <c r="AP112" s="225">
        <f>投入係数!AP112*手順⑤!AP$123</f>
        <v>0</v>
      </c>
      <c r="AQ112" s="225">
        <f>投入係数!AQ112*手順⑤!AQ$123</f>
        <v>0</v>
      </c>
      <c r="AR112" s="225">
        <f>投入係数!AR112*手順⑤!AR$123</f>
        <v>0</v>
      </c>
      <c r="AS112" s="225">
        <f>投入係数!AS112*手順⑤!AS$123</f>
        <v>0</v>
      </c>
      <c r="AT112" s="225">
        <f>投入係数!AT112*手順⑤!AT$123</f>
        <v>0</v>
      </c>
      <c r="AU112" s="225">
        <f>投入係数!AU112*手順⑤!AU$123</f>
        <v>0</v>
      </c>
      <c r="AV112" s="225">
        <f>投入係数!AV112*手順⑤!AV$123</f>
        <v>0</v>
      </c>
      <c r="AW112" s="225">
        <f>投入係数!AW112*手順⑤!AW$123</f>
        <v>0</v>
      </c>
      <c r="AX112" s="225">
        <f>投入係数!AX112*手順⑤!AX$123</f>
        <v>0</v>
      </c>
      <c r="AY112" s="225">
        <f>投入係数!AY112*手順⑤!AY$123</f>
        <v>0</v>
      </c>
      <c r="AZ112" s="225">
        <f>投入係数!AZ112*手順⑤!AZ$123</f>
        <v>0</v>
      </c>
      <c r="BA112" s="225">
        <f>投入係数!BA112*手順⑤!BA$123</f>
        <v>0</v>
      </c>
      <c r="BB112" s="225">
        <f>投入係数!BB112*手順⑤!BB$123</f>
        <v>0</v>
      </c>
      <c r="BC112" s="225">
        <f>投入係数!BC112*手順⑤!BC$123</f>
        <v>0</v>
      </c>
      <c r="BD112" s="225">
        <f>投入係数!BD112*手順⑤!BD$123</f>
        <v>0</v>
      </c>
      <c r="BE112" s="225">
        <f>投入係数!BE112*手順⑤!BE$123</f>
        <v>0</v>
      </c>
      <c r="BF112" s="225">
        <f>投入係数!BF112*手順⑤!BF$123</f>
        <v>0</v>
      </c>
      <c r="BG112" s="225">
        <f>投入係数!BG112*手順⑤!BG$123</f>
        <v>0</v>
      </c>
      <c r="BH112" s="225">
        <f>投入係数!BH112*手順⑤!BH$123</f>
        <v>0</v>
      </c>
      <c r="BI112" s="225">
        <f>投入係数!BI112*手順⑤!BI$123</f>
        <v>0</v>
      </c>
      <c r="BJ112" s="225">
        <f>投入係数!BJ112*手順⑤!BJ$123</f>
        <v>0</v>
      </c>
      <c r="BK112" s="225">
        <f>投入係数!BK112*手順⑤!BK$123</f>
        <v>0</v>
      </c>
      <c r="BL112" s="225">
        <f>投入係数!BL112*手順⑤!BL$123</f>
        <v>0</v>
      </c>
      <c r="BM112" s="225">
        <f>投入係数!BM112*手順⑤!BM$123</f>
        <v>0</v>
      </c>
      <c r="BN112" s="225">
        <f>投入係数!BN112*手順⑤!BN$123</f>
        <v>0</v>
      </c>
      <c r="BO112" s="225">
        <f>投入係数!BO112*手順⑤!BO$123</f>
        <v>0</v>
      </c>
      <c r="BP112" s="225">
        <f>投入係数!BP112*手順⑤!BP$123</f>
        <v>0</v>
      </c>
      <c r="BQ112" s="225">
        <f>投入係数!BQ112*手順⑤!BQ$123</f>
        <v>0</v>
      </c>
      <c r="BR112" s="225">
        <f>投入係数!BR112*手順⑤!BR$123</f>
        <v>0</v>
      </c>
      <c r="BS112" s="225">
        <f>投入係数!BS112*手順⑤!BS$123</f>
        <v>0</v>
      </c>
      <c r="BT112" s="225">
        <f>投入係数!BT112*手順⑤!BT$123</f>
        <v>0</v>
      </c>
      <c r="BU112" s="225">
        <f>投入係数!BU112*手順⑤!BU$123</f>
        <v>0</v>
      </c>
      <c r="BV112" s="225">
        <f>投入係数!BV112*手順⑤!BV$123</f>
        <v>0</v>
      </c>
      <c r="BW112" s="225">
        <f>投入係数!BW112*手順⑤!BW$123</f>
        <v>0</v>
      </c>
      <c r="BX112" s="225">
        <f>投入係数!BX112*手順⑤!BX$123</f>
        <v>0</v>
      </c>
      <c r="BY112" s="225">
        <f>投入係数!BY112*手順⑤!BY$123</f>
        <v>0</v>
      </c>
      <c r="BZ112" s="225">
        <f>投入係数!BZ112*手順⑤!BZ$123</f>
        <v>0</v>
      </c>
      <c r="CA112" s="225">
        <f>投入係数!CA112*手順⑤!CA$123</f>
        <v>0</v>
      </c>
      <c r="CB112" s="225">
        <f>投入係数!CB112*手順⑤!CB$123</f>
        <v>0</v>
      </c>
      <c r="CC112" s="225">
        <f>投入係数!CC112*手順⑤!CC$123</f>
        <v>0</v>
      </c>
      <c r="CD112" s="225">
        <f>投入係数!CD112*手順⑤!CD$123</f>
        <v>0</v>
      </c>
      <c r="CE112" s="225">
        <f>投入係数!CE112*手順⑤!CE$123</f>
        <v>0</v>
      </c>
      <c r="CF112" s="225">
        <f>投入係数!CF112*手順⑤!CF$123</f>
        <v>0</v>
      </c>
      <c r="CG112" s="225">
        <f>投入係数!CG112*手順⑤!CG$123</f>
        <v>0</v>
      </c>
      <c r="CH112" s="225">
        <f>投入係数!CH112*手順⑤!CH$123</f>
        <v>0</v>
      </c>
      <c r="CI112" s="225">
        <f>投入係数!CI112*手順⑤!CI$123</f>
        <v>0</v>
      </c>
      <c r="CJ112" s="225">
        <f>投入係数!CJ112*手順⑤!CJ$123</f>
        <v>0</v>
      </c>
      <c r="CK112" s="225">
        <f>投入係数!CK112*手順⑤!CK$123</f>
        <v>0</v>
      </c>
      <c r="CL112" s="225">
        <f>投入係数!CL112*手順⑤!CL$123</f>
        <v>0</v>
      </c>
      <c r="CM112" s="225">
        <f>投入係数!CM112*手順⑤!CM$123</f>
        <v>0</v>
      </c>
      <c r="CN112" s="225">
        <f>投入係数!CN112*手順⑤!CN$123</f>
        <v>0</v>
      </c>
      <c r="CO112" s="225">
        <f>投入係数!CO112*手順⑤!CO$123</f>
        <v>0</v>
      </c>
      <c r="CP112" s="225">
        <f>投入係数!CP112*手順⑤!CP$123</f>
        <v>0</v>
      </c>
      <c r="CQ112" s="225">
        <f>投入係数!CQ112*手順⑤!CQ$123</f>
        <v>0</v>
      </c>
      <c r="CR112" s="225">
        <f>投入係数!CR112*手順⑤!CR$123</f>
        <v>0</v>
      </c>
      <c r="CS112" s="225">
        <f>投入係数!CS112*手順⑤!CS$123</f>
        <v>0</v>
      </c>
      <c r="CT112" s="225">
        <f>投入係数!CT112*手順⑤!CT$123</f>
        <v>0</v>
      </c>
      <c r="CU112" s="225">
        <f>投入係数!CU112*手順⑤!CU$123</f>
        <v>0</v>
      </c>
      <c r="CV112" s="225">
        <f>投入係数!CV112*手順⑤!CV$123</f>
        <v>0</v>
      </c>
      <c r="CW112" s="225">
        <f>投入係数!CW112*手順⑤!CW$123</f>
        <v>0</v>
      </c>
      <c r="CX112" s="225">
        <f>投入係数!CX112*手順⑤!CX$123</f>
        <v>0</v>
      </c>
      <c r="CY112" s="225">
        <f>投入係数!CY112*手順⑤!CY$123</f>
        <v>0</v>
      </c>
      <c r="CZ112" s="225">
        <f>投入係数!CZ112*手順⑤!CZ$123</f>
        <v>0</v>
      </c>
      <c r="DA112" s="225">
        <f>投入係数!DA112*手順⑤!DA$123</f>
        <v>0</v>
      </c>
      <c r="DB112" s="225">
        <f>投入係数!DB112*手順⑤!DB$123</f>
        <v>0</v>
      </c>
      <c r="DC112" s="225">
        <f>投入係数!DC112*手順⑤!DC$123</f>
        <v>0</v>
      </c>
      <c r="DD112" s="225">
        <f>投入係数!DD112*手順⑤!DD$123</f>
        <v>0</v>
      </c>
      <c r="DE112" s="225">
        <f>投入係数!DE112*手順⑤!DE$123</f>
        <v>0</v>
      </c>
      <c r="DF112" s="225">
        <f>投入係数!DF112*手順⑤!DF$123</f>
        <v>0</v>
      </c>
      <c r="DG112" s="225">
        <f>投入係数!DG112*手順⑤!DG$123</f>
        <v>0</v>
      </c>
      <c r="DH112" s="175">
        <f t="shared" ref="DH112" si="4">SUM(D112:DG112)</f>
        <v>0</v>
      </c>
    </row>
    <row r="113" spans="2:112" ht="12" customHeight="1">
      <c r="B113" s="70" t="s">
        <v>769</v>
      </c>
      <c r="C113" s="296" t="s">
        <v>6</v>
      </c>
      <c r="D113" s="297">
        <f>投入係数!D113*手順⑤!D$123</f>
        <v>0</v>
      </c>
      <c r="E113" s="297">
        <f>投入係数!E113*手順⑤!E$123</f>
        <v>0</v>
      </c>
      <c r="F113" s="297">
        <f>投入係数!F113*手順⑤!F$123</f>
        <v>0</v>
      </c>
      <c r="G113" s="297">
        <f>投入係数!G113*手順⑤!G$123</f>
        <v>0</v>
      </c>
      <c r="H113" s="297">
        <f>投入係数!H113*手順⑤!H$123</f>
        <v>0</v>
      </c>
      <c r="I113" s="297">
        <f>投入係数!I113*手順⑤!I$123</f>
        <v>0</v>
      </c>
      <c r="J113" s="297">
        <f>投入係数!J113*手順⑤!J$123</f>
        <v>0</v>
      </c>
      <c r="K113" s="297">
        <f>投入係数!K113*手順⑤!K$123</f>
        <v>0</v>
      </c>
      <c r="L113" s="297">
        <f>投入係数!L113*手順⑤!L$123</f>
        <v>0</v>
      </c>
      <c r="M113" s="297">
        <f>投入係数!M113*手順⑤!M$123</f>
        <v>0</v>
      </c>
      <c r="N113" s="297">
        <f>投入係数!N113*手順⑤!N$123</f>
        <v>0</v>
      </c>
      <c r="O113" s="297">
        <f>投入係数!O113*手順⑤!O$123</f>
        <v>0</v>
      </c>
      <c r="P113" s="297">
        <f>投入係数!P113*手順⑤!P$123</f>
        <v>0</v>
      </c>
      <c r="Q113" s="297">
        <f>投入係数!Q113*手順⑤!Q$123</f>
        <v>0</v>
      </c>
      <c r="R113" s="297">
        <f>投入係数!R113*手順⑤!R$123</f>
        <v>0</v>
      </c>
      <c r="S113" s="297">
        <f>投入係数!S113*手順⑤!S$123</f>
        <v>0</v>
      </c>
      <c r="T113" s="297">
        <f>投入係数!T113*手順⑤!T$123</f>
        <v>0</v>
      </c>
      <c r="U113" s="297">
        <f>投入係数!U113*手順⑤!U$123</f>
        <v>0</v>
      </c>
      <c r="V113" s="297">
        <f>投入係数!V113*手順⑤!V$123</f>
        <v>0</v>
      </c>
      <c r="W113" s="297">
        <f>投入係数!W113*手順⑤!W$123</f>
        <v>0</v>
      </c>
      <c r="X113" s="297">
        <f>投入係数!X113*手順⑤!X$123</f>
        <v>0</v>
      </c>
      <c r="Y113" s="297">
        <f>投入係数!Y113*手順⑤!Y$123</f>
        <v>0</v>
      </c>
      <c r="Z113" s="297">
        <f>投入係数!Z113*手順⑤!Z$123</f>
        <v>0</v>
      </c>
      <c r="AA113" s="297">
        <f>投入係数!AA113*手順⑤!AA$123</f>
        <v>0</v>
      </c>
      <c r="AB113" s="297">
        <f>投入係数!AB113*手順⑤!AB$123</f>
        <v>0</v>
      </c>
      <c r="AC113" s="297">
        <f>投入係数!AC113*手順⑤!AC$123</f>
        <v>0</v>
      </c>
      <c r="AD113" s="297">
        <f>投入係数!AD113*手順⑤!AD$123</f>
        <v>0</v>
      </c>
      <c r="AE113" s="297">
        <f>投入係数!AE113*手順⑤!AE$123</f>
        <v>0</v>
      </c>
      <c r="AF113" s="297">
        <f>投入係数!AF113*手順⑤!AF$123</f>
        <v>0</v>
      </c>
      <c r="AG113" s="297">
        <f>投入係数!AG113*手順⑤!AG$123</f>
        <v>0</v>
      </c>
      <c r="AH113" s="297">
        <f>投入係数!AH113*手順⑤!AH$123</f>
        <v>0</v>
      </c>
      <c r="AI113" s="297">
        <f>投入係数!AI113*手順⑤!AI$123</f>
        <v>0</v>
      </c>
      <c r="AJ113" s="297">
        <f>投入係数!AJ113*手順⑤!AJ$123</f>
        <v>0</v>
      </c>
      <c r="AK113" s="297">
        <f>投入係数!AK113*手順⑤!AK$123</f>
        <v>0</v>
      </c>
      <c r="AL113" s="297">
        <f>投入係数!AL113*手順⑤!AL$123</f>
        <v>0</v>
      </c>
      <c r="AM113" s="297">
        <f>投入係数!AM113*手順⑤!AM$123</f>
        <v>0</v>
      </c>
      <c r="AN113" s="297">
        <f>投入係数!AN113*手順⑤!AN$123</f>
        <v>0</v>
      </c>
      <c r="AO113" s="297">
        <f>投入係数!AO113*手順⑤!AO$123</f>
        <v>0</v>
      </c>
      <c r="AP113" s="297">
        <f>投入係数!AP113*手順⑤!AP$123</f>
        <v>0</v>
      </c>
      <c r="AQ113" s="297">
        <f>投入係数!AQ113*手順⑤!AQ$123</f>
        <v>0</v>
      </c>
      <c r="AR113" s="297">
        <f>投入係数!AR113*手順⑤!AR$123</f>
        <v>0</v>
      </c>
      <c r="AS113" s="297">
        <f>投入係数!AS113*手順⑤!AS$123</f>
        <v>0</v>
      </c>
      <c r="AT113" s="297">
        <f>投入係数!AT113*手順⑤!AT$123</f>
        <v>0</v>
      </c>
      <c r="AU113" s="297">
        <f>投入係数!AU113*手順⑤!AU$123</f>
        <v>0</v>
      </c>
      <c r="AV113" s="297">
        <f>投入係数!AV113*手順⑤!AV$123</f>
        <v>0</v>
      </c>
      <c r="AW113" s="297">
        <f>投入係数!AW113*手順⑤!AW$123</f>
        <v>0</v>
      </c>
      <c r="AX113" s="297">
        <f>投入係数!AX113*手順⑤!AX$123</f>
        <v>0</v>
      </c>
      <c r="AY113" s="297">
        <f>投入係数!AY113*手順⑤!AY$123</f>
        <v>0</v>
      </c>
      <c r="AZ113" s="297">
        <f>投入係数!AZ113*手順⑤!AZ$123</f>
        <v>0</v>
      </c>
      <c r="BA113" s="297">
        <f>投入係数!BA113*手順⑤!BA$123</f>
        <v>0</v>
      </c>
      <c r="BB113" s="297">
        <f>投入係数!BB113*手順⑤!BB$123</f>
        <v>0</v>
      </c>
      <c r="BC113" s="297">
        <f>投入係数!BC113*手順⑤!BC$123</f>
        <v>0</v>
      </c>
      <c r="BD113" s="297">
        <f>投入係数!BD113*手順⑤!BD$123</f>
        <v>0</v>
      </c>
      <c r="BE113" s="297">
        <f>投入係数!BE113*手順⑤!BE$123</f>
        <v>0</v>
      </c>
      <c r="BF113" s="297">
        <f>投入係数!BF113*手順⑤!BF$123</f>
        <v>0</v>
      </c>
      <c r="BG113" s="297">
        <f>投入係数!BG113*手順⑤!BG$123</f>
        <v>0</v>
      </c>
      <c r="BH113" s="297">
        <f>投入係数!BH113*手順⑤!BH$123</f>
        <v>0</v>
      </c>
      <c r="BI113" s="297">
        <f>投入係数!BI113*手順⑤!BI$123</f>
        <v>0</v>
      </c>
      <c r="BJ113" s="297">
        <f>投入係数!BJ113*手順⑤!BJ$123</f>
        <v>0</v>
      </c>
      <c r="BK113" s="297">
        <f>投入係数!BK113*手順⑤!BK$123</f>
        <v>0</v>
      </c>
      <c r="BL113" s="297">
        <f>投入係数!BL113*手順⑤!BL$123</f>
        <v>0</v>
      </c>
      <c r="BM113" s="297">
        <f>投入係数!BM113*手順⑤!BM$123</f>
        <v>0</v>
      </c>
      <c r="BN113" s="297">
        <f>投入係数!BN113*手順⑤!BN$123</f>
        <v>0</v>
      </c>
      <c r="BO113" s="297">
        <f>投入係数!BO113*手順⑤!BO$123</f>
        <v>0</v>
      </c>
      <c r="BP113" s="297">
        <f>投入係数!BP113*手順⑤!BP$123</f>
        <v>0</v>
      </c>
      <c r="BQ113" s="297">
        <f>投入係数!BQ113*手順⑤!BQ$123</f>
        <v>0</v>
      </c>
      <c r="BR113" s="297">
        <f>投入係数!BR113*手順⑤!BR$123</f>
        <v>0</v>
      </c>
      <c r="BS113" s="297">
        <f>投入係数!BS113*手順⑤!BS$123</f>
        <v>0</v>
      </c>
      <c r="BT113" s="297">
        <f>投入係数!BT113*手順⑤!BT$123</f>
        <v>0</v>
      </c>
      <c r="BU113" s="297">
        <f>投入係数!BU113*手順⑤!BU$123</f>
        <v>0</v>
      </c>
      <c r="BV113" s="297">
        <f>投入係数!BV113*手順⑤!BV$123</f>
        <v>0</v>
      </c>
      <c r="BW113" s="297">
        <f>投入係数!BW113*手順⑤!BW$123</f>
        <v>0</v>
      </c>
      <c r="BX113" s="297">
        <f>投入係数!BX113*手順⑤!BX$123</f>
        <v>0</v>
      </c>
      <c r="BY113" s="297">
        <f>投入係数!BY113*手順⑤!BY$123</f>
        <v>0</v>
      </c>
      <c r="BZ113" s="297">
        <f>投入係数!BZ113*手順⑤!BZ$123</f>
        <v>0</v>
      </c>
      <c r="CA113" s="297">
        <f>投入係数!CA113*手順⑤!CA$123</f>
        <v>0</v>
      </c>
      <c r="CB113" s="297">
        <f>投入係数!CB113*手順⑤!CB$123</f>
        <v>0</v>
      </c>
      <c r="CC113" s="297">
        <f>投入係数!CC113*手順⑤!CC$123</f>
        <v>0</v>
      </c>
      <c r="CD113" s="297">
        <f>投入係数!CD113*手順⑤!CD$123</f>
        <v>0</v>
      </c>
      <c r="CE113" s="297">
        <f>投入係数!CE113*手順⑤!CE$123</f>
        <v>0</v>
      </c>
      <c r="CF113" s="297">
        <f>投入係数!CF113*手順⑤!CF$123</f>
        <v>0</v>
      </c>
      <c r="CG113" s="297">
        <f>投入係数!CG113*手順⑤!CG$123</f>
        <v>0</v>
      </c>
      <c r="CH113" s="297">
        <f>投入係数!CH113*手順⑤!CH$123</f>
        <v>0</v>
      </c>
      <c r="CI113" s="297">
        <f>投入係数!CI113*手順⑤!CI$123</f>
        <v>0</v>
      </c>
      <c r="CJ113" s="297">
        <f>投入係数!CJ113*手順⑤!CJ$123</f>
        <v>0</v>
      </c>
      <c r="CK113" s="297">
        <f>投入係数!CK113*手順⑤!CK$123</f>
        <v>0</v>
      </c>
      <c r="CL113" s="297">
        <f>投入係数!CL113*手順⑤!CL$123</f>
        <v>0</v>
      </c>
      <c r="CM113" s="297">
        <f>投入係数!CM113*手順⑤!CM$123</f>
        <v>0</v>
      </c>
      <c r="CN113" s="297">
        <f>投入係数!CN113*手順⑤!CN$123</f>
        <v>0</v>
      </c>
      <c r="CO113" s="297">
        <f>投入係数!CO113*手順⑤!CO$123</f>
        <v>0</v>
      </c>
      <c r="CP113" s="297">
        <f>投入係数!CP113*手順⑤!CP$123</f>
        <v>0</v>
      </c>
      <c r="CQ113" s="297">
        <f>投入係数!CQ113*手順⑤!CQ$123</f>
        <v>0</v>
      </c>
      <c r="CR113" s="297">
        <f>投入係数!CR113*手順⑤!CR$123</f>
        <v>0</v>
      </c>
      <c r="CS113" s="297">
        <f>投入係数!CS113*手順⑤!CS$123</f>
        <v>0</v>
      </c>
      <c r="CT113" s="297">
        <f>投入係数!CT113*手順⑤!CT$123</f>
        <v>0</v>
      </c>
      <c r="CU113" s="297">
        <f>投入係数!CU113*手順⑤!CU$123</f>
        <v>0</v>
      </c>
      <c r="CV113" s="297">
        <f>投入係数!CV113*手順⑤!CV$123</f>
        <v>0</v>
      </c>
      <c r="CW113" s="297">
        <f>投入係数!CW113*手順⑤!CW$123</f>
        <v>0</v>
      </c>
      <c r="CX113" s="297">
        <f>投入係数!CX113*手順⑤!CX$123</f>
        <v>0</v>
      </c>
      <c r="CY113" s="297">
        <f>投入係数!CY113*手順⑤!CY$123</f>
        <v>0</v>
      </c>
      <c r="CZ113" s="297">
        <f>投入係数!CZ113*手順⑤!CZ$123</f>
        <v>0</v>
      </c>
      <c r="DA113" s="297">
        <f>投入係数!DA113*手順⑤!DA$123</f>
        <v>0</v>
      </c>
      <c r="DB113" s="297">
        <f>投入係数!DB113*手順⑤!DB$123</f>
        <v>0</v>
      </c>
      <c r="DC113" s="297">
        <f>投入係数!DC113*手順⑤!DC$123</f>
        <v>0</v>
      </c>
      <c r="DD113" s="297">
        <f>投入係数!DD113*手順⑤!DD$123</f>
        <v>0</v>
      </c>
      <c r="DE113" s="297">
        <f>投入係数!DE113*手順⑤!DE$123</f>
        <v>0</v>
      </c>
      <c r="DF113" s="297">
        <f>投入係数!DF113*手順⑤!DF$123</f>
        <v>0</v>
      </c>
      <c r="DG113" s="297">
        <f>投入係数!DG113*手順⑤!DG$123</f>
        <v>0</v>
      </c>
      <c r="DH113" s="298">
        <f t="shared" ref="DH113:DH123" si="5">SUM(D113:DG113)</f>
        <v>0</v>
      </c>
    </row>
    <row r="114" spans="2:112" ht="12" customHeight="1">
      <c r="B114" s="254" t="s">
        <v>669</v>
      </c>
      <c r="C114" s="255" t="s">
        <v>7</v>
      </c>
      <c r="D114" s="256">
        <f>SUM(D6:D113)</f>
        <v>0</v>
      </c>
      <c r="E114" s="256">
        <f>SUM(E6:E113)</f>
        <v>0</v>
      </c>
      <c r="F114" s="256">
        <f t="shared" ref="F114:AI114" si="6">SUM(F6:F113)</f>
        <v>0</v>
      </c>
      <c r="G114" s="256">
        <f t="shared" si="6"/>
        <v>0</v>
      </c>
      <c r="H114" s="256">
        <f t="shared" si="6"/>
        <v>0</v>
      </c>
      <c r="I114" s="256">
        <f t="shared" si="6"/>
        <v>0</v>
      </c>
      <c r="J114" s="256">
        <f t="shared" si="6"/>
        <v>0</v>
      </c>
      <c r="K114" s="256">
        <f t="shared" si="6"/>
        <v>0</v>
      </c>
      <c r="L114" s="256">
        <f t="shared" si="6"/>
        <v>0</v>
      </c>
      <c r="M114" s="256">
        <f t="shared" si="6"/>
        <v>0</v>
      </c>
      <c r="N114" s="256">
        <f t="shared" si="6"/>
        <v>0</v>
      </c>
      <c r="O114" s="256">
        <f t="shared" si="6"/>
        <v>0</v>
      </c>
      <c r="P114" s="256">
        <f t="shared" si="6"/>
        <v>0</v>
      </c>
      <c r="Q114" s="256">
        <f t="shared" si="6"/>
        <v>0</v>
      </c>
      <c r="R114" s="256">
        <f t="shared" si="6"/>
        <v>0</v>
      </c>
      <c r="S114" s="256">
        <f t="shared" si="6"/>
        <v>0</v>
      </c>
      <c r="T114" s="256">
        <f t="shared" si="6"/>
        <v>0</v>
      </c>
      <c r="U114" s="256">
        <f t="shared" si="6"/>
        <v>0</v>
      </c>
      <c r="V114" s="256">
        <f t="shared" si="6"/>
        <v>0</v>
      </c>
      <c r="W114" s="256">
        <f t="shared" si="6"/>
        <v>0</v>
      </c>
      <c r="X114" s="256">
        <f t="shared" si="6"/>
        <v>0</v>
      </c>
      <c r="Y114" s="256">
        <f t="shared" si="6"/>
        <v>0</v>
      </c>
      <c r="Z114" s="256">
        <f t="shared" si="6"/>
        <v>0</v>
      </c>
      <c r="AA114" s="256">
        <f t="shared" si="6"/>
        <v>0</v>
      </c>
      <c r="AB114" s="256">
        <f t="shared" si="6"/>
        <v>0</v>
      </c>
      <c r="AC114" s="256">
        <f t="shared" si="6"/>
        <v>0</v>
      </c>
      <c r="AD114" s="256">
        <f t="shared" si="6"/>
        <v>0</v>
      </c>
      <c r="AE114" s="256">
        <f t="shared" si="6"/>
        <v>0</v>
      </c>
      <c r="AF114" s="256">
        <f t="shared" si="6"/>
        <v>0</v>
      </c>
      <c r="AG114" s="256">
        <f t="shared" si="6"/>
        <v>0</v>
      </c>
      <c r="AH114" s="256">
        <f t="shared" si="6"/>
        <v>0</v>
      </c>
      <c r="AI114" s="256">
        <f t="shared" si="6"/>
        <v>0</v>
      </c>
      <c r="AJ114" s="256">
        <f t="shared" ref="AJ114:BO114" si="7">SUM(AJ6:AJ113)</f>
        <v>0</v>
      </c>
      <c r="AK114" s="256">
        <f t="shared" si="7"/>
        <v>0</v>
      </c>
      <c r="AL114" s="256">
        <f t="shared" si="7"/>
        <v>0</v>
      </c>
      <c r="AM114" s="256">
        <f t="shared" si="7"/>
        <v>0</v>
      </c>
      <c r="AN114" s="256">
        <f t="shared" si="7"/>
        <v>0</v>
      </c>
      <c r="AO114" s="256">
        <f t="shared" si="7"/>
        <v>0</v>
      </c>
      <c r="AP114" s="256">
        <f t="shared" si="7"/>
        <v>0</v>
      </c>
      <c r="AQ114" s="256">
        <f t="shared" si="7"/>
        <v>0</v>
      </c>
      <c r="AR114" s="256">
        <f t="shared" si="7"/>
        <v>0</v>
      </c>
      <c r="AS114" s="256">
        <f t="shared" si="7"/>
        <v>0</v>
      </c>
      <c r="AT114" s="256">
        <f t="shared" si="7"/>
        <v>0</v>
      </c>
      <c r="AU114" s="256">
        <f t="shared" si="7"/>
        <v>0</v>
      </c>
      <c r="AV114" s="256">
        <f t="shared" si="7"/>
        <v>0</v>
      </c>
      <c r="AW114" s="256">
        <f t="shared" si="7"/>
        <v>0</v>
      </c>
      <c r="AX114" s="256">
        <f t="shared" si="7"/>
        <v>0</v>
      </c>
      <c r="AY114" s="256">
        <f t="shared" si="7"/>
        <v>0</v>
      </c>
      <c r="AZ114" s="256">
        <f t="shared" si="7"/>
        <v>0</v>
      </c>
      <c r="BA114" s="256">
        <f t="shared" si="7"/>
        <v>0</v>
      </c>
      <c r="BB114" s="256">
        <f t="shared" si="7"/>
        <v>0</v>
      </c>
      <c r="BC114" s="256">
        <f t="shared" si="7"/>
        <v>0</v>
      </c>
      <c r="BD114" s="256">
        <f t="shared" si="7"/>
        <v>0</v>
      </c>
      <c r="BE114" s="256">
        <f t="shared" si="7"/>
        <v>0</v>
      </c>
      <c r="BF114" s="256">
        <f t="shared" si="7"/>
        <v>0</v>
      </c>
      <c r="BG114" s="256">
        <f t="shared" si="7"/>
        <v>0</v>
      </c>
      <c r="BH114" s="256">
        <f t="shared" si="7"/>
        <v>0</v>
      </c>
      <c r="BI114" s="256">
        <f t="shared" si="7"/>
        <v>0</v>
      </c>
      <c r="BJ114" s="256">
        <f t="shared" si="7"/>
        <v>0</v>
      </c>
      <c r="BK114" s="256">
        <f t="shared" si="7"/>
        <v>0</v>
      </c>
      <c r="BL114" s="256">
        <f t="shared" si="7"/>
        <v>0</v>
      </c>
      <c r="BM114" s="256">
        <f t="shared" si="7"/>
        <v>0</v>
      </c>
      <c r="BN114" s="256">
        <f t="shared" si="7"/>
        <v>0</v>
      </c>
      <c r="BO114" s="256">
        <f t="shared" si="7"/>
        <v>0</v>
      </c>
      <c r="BP114" s="256">
        <f t="shared" ref="BP114:CU114" si="8">SUM(BP6:BP113)</f>
        <v>0</v>
      </c>
      <c r="BQ114" s="256">
        <f t="shared" si="8"/>
        <v>0</v>
      </c>
      <c r="BR114" s="256">
        <f t="shared" si="8"/>
        <v>0</v>
      </c>
      <c r="BS114" s="256">
        <f t="shared" si="8"/>
        <v>0</v>
      </c>
      <c r="BT114" s="256">
        <f t="shared" si="8"/>
        <v>0</v>
      </c>
      <c r="BU114" s="256">
        <f t="shared" si="8"/>
        <v>0</v>
      </c>
      <c r="BV114" s="256">
        <f t="shared" si="8"/>
        <v>0</v>
      </c>
      <c r="BW114" s="256">
        <f t="shared" si="8"/>
        <v>0</v>
      </c>
      <c r="BX114" s="256">
        <f t="shared" si="8"/>
        <v>0</v>
      </c>
      <c r="BY114" s="256">
        <f t="shared" si="8"/>
        <v>0</v>
      </c>
      <c r="BZ114" s="256">
        <f t="shared" si="8"/>
        <v>0</v>
      </c>
      <c r="CA114" s="256">
        <f t="shared" si="8"/>
        <v>0</v>
      </c>
      <c r="CB114" s="256">
        <f t="shared" si="8"/>
        <v>0</v>
      </c>
      <c r="CC114" s="256">
        <f t="shared" si="8"/>
        <v>0</v>
      </c>
      <c r="CD114" s="256">
        <f t="shared" si="8"/>
        <v>0</v>
      </c>
      <c r="CE114" s="256">
        <f t="shared" si="8"/>
        <v>0</v>
      </c>
      <c r="CF114" s="256">
        <f t="shared" si="8"/>
        <v>0</v>
      </c>
      <c r="CG114" s="256">
        <f t="shared" si="8"/>
        <v>0</v>
      </c>
      <c r="CH114" s="256">
        <f t="shared" si="8"/>
        <v>0</v>
      </c>
      <c r="CI114" s="256">
        <f t="shared" si="8"/>
        <v>0</v>
      </c>
      <c r="CJ114" s="256">
        <f t="shared" si="8"/>
        <v>0</v>
      </c>
      <c r="CK114" s="256">
        <f t="shared" si="8"/>
        <v>0</v>
      </c>
      <c r="CL114" s="256">
        <f t="shared" si="8"/>
        <v>0</v>
      </c>
      <c r="CM114" s="256">
        <f t="shared" si="8"/>
        <v>0</v>
      </c>
      <c r="CN114" s="256">
        <f t="shared" si="8"/>
        <v>0</v>
      </c>
      <c r="CO114" s="256">
        <f t="shared" si="8"/>
        <v>0</v>
      </c>
      <c r="CP114" s="256">
        <f t="shared" si="8"/>
        <v>0</v>
      </c>
      <c r="CQ114" s="256">
        <f t="shared" si="8"/>
        <v>0</v>
      </c>
      <c r="CR114" s="256">
        <f t="shared" si="8"/>
        <v>0</v>
      </c>
      <c r="CS114" s="256">
        <f t="shared" si="8"/>
        <v>0</v>
      </c>
      <c r="CT114" s="256">
        <f t="shared" si="8"/>
        <v>0</v>
      </c>
      <c r="CU114" s="256">
        <f t="shared" si="8"/>
        <v>0</v>
      </c>
      <c r="CV114" s="256">
        <f t="shared" ref="CV114:DG114" si="9">SUM(CV6:CV113)</f>
        <v>0</v>
      </c>
      <c r="CW114" s="256">
        <f t="shared" si="9"/>
        <v>0</v>
      </c>
      <c r="CX114" s="256">
        <f t="shared" si="9"/>
        <v>0</v>
      </c>
      <c r="CY114" s="256">
        <f t="shared" si="9"/>
        <v>0</v>
      </c>
      <c r="CZ114" s="256">
        <f t="shared" si="9"/>
        <v>0</v>
      </c>
      <c r="DA114" s="256">
        <f t="shared" si="9"/>
        <v>0</v>
      </c>
      <c r="DB114" s="256">
        <f t="shared" si="9"/>
        <v>0</v>
      </c>
      <c r="DC114" s="256">
        <f t="shared" si="9"/>
        <v>0</v>
      </c>
      <c r="DD114" s="256">
        <f t="shared" si="9"/>
        <v>0</v>
      </c>
      <c r="DE114" s="256">
        <f t="shared" si="9"/>
        <v>0</v>
      </c>
      <c r="DF114" s="256">
        <f t="shared" ref="DF114" si="10">SUM(DF6:DF113)</f>
        <v>0</v>
      </c>
      <c r="DG114" s="256">
        <f t="shared" si="9"/>
        <v>0</v>
      </c>
      <c r="DH114" s="237">
        <f t="shared" si="5"/>
        <v>0</v>
      </c>
    </row>
    <row r="115" spans="2:112" ht="12" customHeight="1">
      <c r="B115" s="257" t="s">
        <v>670</v>
      </c>
      <c r="C115" s="258" t="s">
        <v>671</v>
      </c>
      <c r="D115" s="225">
        <f>投入係数!D115*手順⑤!D$123</f>
        <v>0</v>
      </c>
      <c r="E115" s="225">
        <f>投入係数!E115*手順⑤!E$123</f>
        <v>0</v>
      </c>
      <c r="F115" s="225">
        <f>投入係数!F115*手順⑤!F$123</f>
        <v>0</v>
      </c>
      <c r="G115" s="225">
        <f>投入係数!G115*手順⑤!G$123</f>
        <v>0</v>
      </c>
      <c r="H115" s="225">
        <f>投入係数!H115*手順⑤!H$123</f>
        <v>0</v>
      </c>
      <c r="I115" s="225">
        <f>投入係数!I115*手順⑤!I$123</f>
        <v>0</v>
      </c>
      <c r="J115" s="225">
        <f>投入係数!J115*手順⑤!J$123</f>
        <v>0</v>
      </c>
      <c r="K115" s="225">
        <f>投入係数!K115*手順⑤!K$123</f>
        <v>0</v>
      </c>
      <c r="L115" s="225">
        <f>投入係数!L115*手順⑤!L$123</f>
        <v>0</v>
      </c>
      <c r="M115" s="225">
        <f>投入係数!M115*手順⑤!M$123</f>
        <v>0</v>
      </c>
      <c r="N115" s="225">
        <f>投入係数!N115*手順⑤!N$123</f>
        <v>0</v>
      </c>
      <c r="O115" s="225">
        <f>投入係数!O115*手順⑤!O$123</f>
        <v>0</v>
      </c>
      <c r="P115" s="225">
        <f>投入係数!P115*手順⑤!P$123</f>
        <v>0</v>
      </c>
      <c r="Q115" s="225">
        <f>投入係数!Q115*手順⑤!Q$123</f>
        <v>0</v>
      </c>
      <c r="R115" s="225">
        <f>投入係数!R115*手順⑤!R$123</f>
        <v>0</v>
      </c>
      <c r="S115" s="225">
        <f>投入係数!S115*手順⑤!S$123</f>
        <v>0</v>
      </c>
      <c r="T115" s="225">
        <f>投入係数!T115*手順⑤!T$123</f>
        <v>0</v>
      </c>
      <c r="U115" s="225">
        <f>投入係数!U115*手順⑤!U$123</f>
        <v>0</v>
      </c>
      <c r="V115" s="225">
        <f>投入係数!V115*手順⑤!V$123</f>
        <v>0</v>
      </c>
      <c r="W115" s="225">
        <f>投入係数!W115*手順⑤!W$123</f>
        <v>0</v>
      </c>
      <c r="X115" s="225">
        <f>投入係数!X115*手順⑤!X$123</f>
        <v>0</v>
      </c>
      <c r="Y115" s="225">
        <f>投入係数!Y115*手順⑤!Y$123</f>
        <v>0</v>
      </c>
      <c r="Z115" s="225">
        <f>投入係数!Z115*手順⑤!Z$123</f>
        <v>0</v>
      </c>
      <c r="AA115" s="225">
        <f>投入係数!AA115*手順⑤!AA$123</f>
        <v>0</v>
      </c>
      <c r="AB115" s="225">
        <f>投入係数!AB115*手順⑤!AB$123</f>
        <v>0</v>
      </c>
      <c r="AC115" s="225">
        <f>投入係数!AC115*手順⑤!AC$123</f>
        <v>0</v>
      </c>
      <c r="AD115" s="225">
        <f>投入係数!AD115*手順⑤!AD$123</f>
        <v>0</v>
      </c>
      <c r="AE115" s="225">
        <f>投入係数!AE115*手順⑤!AE$123</f>
        <v>0</v>
      </c>
      <c r="AF115" s="225">
        <f>投入係数!AF115*手順⑤!AF$123</f>
        <v>0</v>
      </c>
      <c r="AG115" s="225">
        <f>投入係数!AG115*手順⑤!AG$123</f>
        <v>0</v>
      </c>
      <c r="AH115" s="225">
        <f>投入係数!AH115*手順⑤!AH$123</f>
        <v>0</v>
      </c>
      <c r="AI115" s="225">
        <f>投入係数!AI115*手順⑤!AI$123</f>
        <v>0</v>
      </c>
      <c r="AJ115" s="225">
        <f>投入係数!AJ115*手順⑤!AJ$123</f>
        <v>0</v>
      </c>
      <c r="AK115" s="225">
        <f>投入係数!AK115*手順⑤!AK$123</f>
        <v>0</v>
      </c>
      <c r="AL115" s="225">
        <f>投入係数!AL115*手順⑤!AL$123</f>
        <v>0</v>
      </c>
      <c r="AM115" s="225">
        <f>投入係数!AM115*手順⑤!AM$123</f>
        <v>0</v>
      </c>
      <c r="AN115" s="225">
        <f>投入係数!AN115*手順⑤!AN$123</f>
        <v>0</v>
      </c>
      <c r="AO115" s="225">
        <f>投入係数!AO115*手順⑤!AO$123</f>
        <v>0</v>
      </c>
      <c r="AP115" s="225">
        <f>投入係数!AP115*手順⑤!AP$123</f>
        <v>0</v>
      </c>
      <c r="AQ115" s="225">
        <f>投入係数!AQ115*手順⑤!AQ$123</f>
        <v>0</v>
      </c>
      <c r="AR115" s="225">
        <f>投入係数!AR115*手順⑤!AR$123</f>
        <v>0</v>
      </c>
      <c r="AS115" s="225">
        <f>投入係数!AS115*手順⑤!AS$123</f>
        <v>0</v>
      </c>
      <c r="AT115" s="225">
        <f>投入係数!AT115*手順⑤!AT$123</f>
        <v>0</v>
      </c>
      <c r="AU115" s="225">
        <f>投入係数!AU115*手順⑤!AU$123</f>
        <v>0</v>
      </c>
      <c r="AV115" s="225">
        <f>投入係数!AV115*手順⑤!AV$123</f>
        <v>0</v>
      </c>
      <c r="AW115" s="225">
        <f>投入係数!AW115*手順⑤!AW$123</f>
        <v>0</v>
      </c>
      <c r="AX115" s="225">
        <f>投入係数!AX115*手順⑤!AX$123</f>
        <v>0</v>
      </c>
      <c r="AY115" s="225">
        <f>投入係数!AY115*手順⑤!AY$123</f>
        <v>0</v>
      </c>
      <c r="AZ115" s="225">
        <f>投入係数!AZ115*手順⑤!AZ$123</f>
        <v>0</v>
      </c>
      <c r="BA115" s="225">
        <f>投入係数!BA115*手順⑤!BA$123</f>
        <v>0</v>
      </c>
      <c r="BB115" s="225">
        <f>投入係数!BB115*手順⑤!BB$123</f>
        <v>0</v>
      </c>
      <c r="BC115" s="225">
        <f>投入係数!BC115*手順⑤!BC$123</f>
        <v>0</v>
      </c>
      <c r="BD115" s="225">
        <f>投入係数!BD115*手順⑤!BD$123</f>
        <v>0</v>
      </c>
      <c r="BE115" s="225">
        <f>投入係数!BE115*手順⑤!BE$123</f>
        <v>0</v>
      </c>
      <c r="BF115" s="225">
        <f>投入係数!BF115*手順⑤!BF$123</f>
        <v>0</v>
      </c>
      <c r="BG115" s="225">
        <f>投入係数!BG115*手順⑤!BG$123</f>
        <v>0</v>
      </c>
      <c r="BH115" s="225">
        <f>投入係数!BH115*手順⑤!BH$123</f>
        <v>0</v>
      </c>
      <c r="BI115" s="225">
        <f>投入係数!BI115*手順⑤!BI$123</f>
        <v>0</v>
      </c>
      <c r="BJ115" s="225">
        <f>投入係数!BJ115*手順⑤!BJ$123</f>
        <v>0</v>
      </c>
      <c r="BK115" s="225">
        <f>投入係数!BK115*手順⑤!BK$123</f>
        <v>0</v>
      </c>
      <c r="BL115" s="225">
        <f>投入係数!BL115*手順⑤!BL$123</f>
        <v>0</v>
      </c>
      <c r="BM115" s="225">
        <f>投入係数!BM115*手順⑤!BM$123</f>
        <v>0</v>
      </c>
      <c r="BN115" s="225">
        <f>投入係数!BN115*手順⑤!BN$123</f>
        <v>0</v>
      </c>
      <c r="BO115" s="225">
        <f>投入係数!BO115*手順⑤!BO$123</f>
        <v>0</v>
      </c>
      <c r="BP115" s="225">
        <f>投入係数!BP115*手順⑤!BP$123</f>
        <v>0</v>
      </c>
      <c r="BQ115" s="225">
        <f>投入係数!BQ115*手順⑤!BQ$123</f>
        <v>0</v>
      </c>
      <c r="BR115" s="225">
        <f>投入係数!BR115*手順⑤!BR$123</f>
        <v>0</v>
      </c>
      <c r="BS115" s="225">
        <f>投入係数!BS115*手順⑤!BS$123</f>
        <v>0</v>
      </c>
      <c r="BT115" s="225">
        <f>投入係数!BT115*手順⑤!BT$123</f>
        <v>0</v>
      </c>
      <c r="BU115" s="225">
        <f>投入係数!BU115*手順⑤!BU$123</f>
        <v>0</v>
      </c>
      <c r="BV115" s="225">
        <f>投入係数!BV115*手順⑤!BV$123</f>
        <v>0</v>
      </c>
      <c r="BW115" s="225">
        <f>投入係数!BW115*手順⑤!BW$123</f>
        <v>0</v>
      </c>
      <c r="BX115" s="225">
        <f>投入係数!BX115*手順⑤!BX$123</f>
        <v>0</v>
      </c>
      <c r="BY115" s="225">
        <f>投入係数!BY115*手順⑤!BY$123</f>
        <v>0</v>
      </c>
      <c r="BZ115" s="225">
        <f>投入係数!BZ115*手順⑤!BZ$123</f>
        <v>0</v>
      </c>
      <c r="CA115" s="225">
        <f>投入係数!CA115*手順⑤!CA$123</f>
        <v>0</v>
      </c>
      <c r="CB115" s="225">
        <f>投入係数!CB115*手順⑤!CB$123</f>
        <v>0</v>
      </c>
      <c r="CC115" s="225">
        <f>投入係数!CC115*手順⑤!CC$123</f>
        <v>0</v>
      </c>
      <c r="CD115" s="225">
        <f>投入係数!CD115*手順⑤!CD$123</f>
        <v>0</v>
      </c>
      <c r="CE115" s="225">
        <f>投入係数!CE115*手順⑤!CE$123</f>
        <v>0</v>
      </c>
      <c r="CF115" s="225">
        <f>投入係数!CF115*手順⑤!CF$123</f>
        <v>0</v>
      </c>
      <c r="CG115" s="225">
        <f>投入係数!CG115*手順⑤!CG$123</f>
        <v>0</v>
      </c>
      <c r="CH115" s="225">
        <f>投入係数!CH115*手順⑤!CH$123</f>
        <v>0</v>
      </c>
      <c r="CI115" s="225">
        <f>投入係数!CI115*手順⑤!CI$123</f>
        <v>0</v>
      </c>
      <c r="CJ115" s="225">
        <f>投入係数!CJ115*手順⑤!CJ$123</f>
        <v>0</v>
      </c>
      <c r="CK115" s="225">
        <f>投入係数!CK115*手順⑤!CK$123</f>
        <v>0</v>
      </c>
      <c r="CL115" s="225">
        <f>投入係数!CL115*手順⑤!CL$123</f>
        <v>0</v>
      </c>
      <c r="CM115" s="225">
        <f>投入係数!CM115*手順⑤!CM$123</f>
        <v>0</v>
      </c>
      <c r="CN115" s="225">
        <f>投入係数!CN115*手順⑤!CN$123</f>
        <v>0</v>
      </c>
      <c r="CO115" s="225">
        <f>投入係数!CO115*手順⑤!CO$123</f>
        <v>0</v>
      </c>
      <c r="CP115" s="225">
        <f>投入係数!CP115*手順⑤!CP$123</f>
        <v>0</v>
      </c>
      <c r="CQ115" s="225">
        <f>投入係数!CQ115*手順⑤!CQ$123</f>
        <v>0</v>
      </c>
      <c r="CR115" s="225">
        <f>投入係数!CR115*手順⑤!CR$123</f>
        <v>0</v>
      </c>
      <c r="CS115" s="225">
        <f>投入係数!CS115*手順⑤!CS$123</f>
        <v>0</v>
      </c>
      <c r="CT115" s="225">
        <f>投入係数!CT115*手順⑤!CT$123</f>
        <v>0</v>
      </c>
      <c r="CU115" s="225">
        <f>投入係数!CU115*手順⑤!CU$123</f>
        <v>0</v>
      </c>
      <c r="CV115" s="225">
        <f>投入係数!CV115*手順⑤!CV$123</f>
        <v>0</v>
      </c>
      <c r="CW115" s="225">
        <f>投入係数!CW115*手順⑤!CW$123</f>
        <v>0</v>
      </c>
      <c r="CX115" s="225">
        <f>投入係数!CX115*手順⑤!CX$123</f>
        <v>0</v>
      </c>
      <c r="CY115" s="225">
        <f>投入係数!CY115*手順⑤!CY$123</f>
        <v>0</v>
      </c>
      <c r="CZ115" s="225">
        <f>投入係数!CZ115*手順⑤!CZ$123</f>
        <v>0</v>
      </c>
      <c r="DA115" s="225">
        <f>投入係数!DA115*手順⑤!DA$123</f>
        <v>0</v>
      </c>
      <c r="DB115" s="225">
        <f>投入係数!DB115*手順⑤!DB$123</f>
        <v>0</v>
      </c>
      <c r="DC115" s="225">
        <f>投入係数!DC115*手順⑤!DC$123</f>
        <v>0</v>
      </c>
      <c r="DD115" s="225">
        <f>投入係数!DD115*手順⑤!DD$123</f>
        <v>0</v>
      </c>
      <c r="DE115" s="225">
        <f>投入係数!DE115*手順⑤!DE$123</f>
        <v>0</v>
      </c>
      <c r="DF115" s="225">
        <f>投入係数!DF115*手順⑤!DF$123</f>
        <v>0</v>
      </c>
      <c r="DG115" s="225">
        <f>投入係数!DG115*手順⑤!DG$123</f>
        <v>0</v>
      </c>
      <c r="DH115" s="175">
        <f t="shared" si="5"/>
        <v>0</v>
      </c>
    </row>
    <row r="116" spans="2:112" ht="12" customHeight="1">
      <c r="B116" s="257" t="s">
        <v>672</v>
      </c>
      <c r="C116" s="258" t="s">
        <v>11</v>
      </c>
      <c r="D116" s="225">
        <f>投入係数!D116*手順⑤!D$123</f>
        <v>0</v>
      </c>
      <c r="E116" s="225">
        <f>投入係数!E116*手順⑤!E$123</f>
        <v>0</v>
      </c>
      <c r="F116" s="225">
        <f>投入係数!F116*手順⑤!F$123</f>
        <v>0</v>
      </c>
      <c r="G116" s="225">
        <f>投入係数!G116*手順⑤!G$123</f>
        <v>0</v>
      </c>
      <c r="H116" s="225">
        <f>投入係数!H116*手順⑤!H$123</f>
        <v>0</v>
      </c>
      <c r="I116" s="225">
        <f>投入係数!I116*手順⑤!I$123</f>
        <v>0</v>
      </c>
      <c r="J116" s="225">
        <f>投入係数!J116*手順⑤!J$123</f>
        <v>0</v>
      </c>
      <c r="K116" s="225">
        <f>投入係数!K116*手順⑤!K$123</f>
        <v>0</v>
      </c>
      <c r="L116" s="225">
        <f>投入係数!L116*手順⑤!L$123</f>
        <v>0</v>
      </c>
      <c r="M116" s="225">
        <f>投入係数!M116*手順⑤!M$123</f>
        <v>0</v>
      </c>
      <c r="N116" s="225">
        <f>投入係数!N116*手順⑤!N$123</f>
        <v>0</v>
      </c>
      <c r="O116" s="225">
        <f>投入係数!O116*手順⑤!O$123</f>
        <v>0</v>
      </c>
      <c r="P116" s="225">
        <f>投入係数!P116*手順⑤!P$123</f>
        <v>0</v>
      </c>
      <c r="Q116" s="225">
        <f>投入係数!Q116*手順⑤!Q$123</f>
        <v>0</v>
      </c>
      <c r="R116" s="225">
        <f>投入係数!R116*手順⑤!R$123</f>
        <v>0</v>
      </c>
      <c r="S116" s="225">
        <f>投入係数!S116*手順⑤!S$123</f>
        <v>0</v>
      </c>
      <c r="T116" s="225">
        <f>投入係数!T116*手順⑤!T$123</f>
        <v>0</v>
      </c>
      <c r="U116" s="225">
        <f>投入係数!U116*手順⑤!U$123</f>
        <v>0</v>
      </c>
      <c r="V116" s="225">
        <f>投入係数!V116*手順⑤!V$123</f>
        <v>0</v>
      </c>
      <c r="W116" s="225">
        <f>投入係数!W116*手順⑤!W$123</f>
        <v>0</v>
      </c>
      <c r="X116" s="225">
        <f>投入係数!X116*手順⑤!X$123</f>
        <v>0</v>
      </c>
      <c r="Y116" s="225">
        <f>投入係数!Y116*手順⑤!Y$123</f>
        <v>0</v>
      </c>
      <c r="Z116" s="225">
        <f>投入係数!Z116*手順⑤!Z$123</f>
        <v>0</v>
      </c>
      <c r="AA116" s="225">
        <f>投入係数!AA116*手順⑤!AA$123</f>
        <v>0</v>
      </c>
      <c r="AB116" s="225">
        <f>投入係数!AB116*手順⑤!AB$123</f>
        <v>0</v>
      </c>
      <c r="AC116" s="225">
        <f>投入係数!AC116*手順⑤!AC$123</f>
        <v>0</v>
      </c>
      <c r="AD116" s="225">
        <f>投入係数!AD116*手順⑤!AD$123</f>
        <v>0</v>
      </c>
      <c r="AE116" s="225">
        <f>投入係数!AE116*手順⑤!AE$123</f>
        <v>0</v>
      </c>
      <c r="AF116" s="225">
        <f>投入係数!AF116*手順⑤!AF$123</f>
        <v>0</v>
      </c>
      <c r="AG116" s="225">
        <f>投入係数!AG116*手順⑤!AG$123</f>
        <v>0</v>
      </c>
      <c r="AH116" s="225">
        <f>投入係数!AH116*手順⑤!AH$123</f>
        <v>0</v>
      </c>
      <c r="AI116" s="225">
        <f>投入係数!AI116*手順⑤!AI$123</f>
        <v>0</v>
      </c>
      <c r="AJ116" s="225">
        <f>投入係数!AJ116*手順⑤!AJ$123</f>
        <v>0</v>
      </c>
      <c r="AK116" s="225">
        <f>投入係数!AK116*手順⑤!AK$123</f>
        <v>0</v>
      </c>
      <c r="AL116" s="225">
        <f>投入係数!AL116*手順⑤!AL$123</f>
        <v>0</v>
      </c>
      <c r="AM116" s="225">
        <f>投入係数!AM116*手順⑤!AM$123</f>
        <v>0</v>
      </c>
      <c r="AN116" s="225">
        <f>投入係数!AN116*手順⑤!AN$123</f>
        <v>0</v>
      </c>
      <c r="AO116" s="225">
        <f>投入係数!AO116*手順⑤!AO$123</f>
        <v>0</v>
      </c>
      <c r="AP116" s="225">
        <f>投入係数!AP116*手順⑤!AP$123</f>
        <v>0</v>
      </c>
      <c r="AQ116" s="225">
        <f>投入係数!AQ116*手順⑤!AQ$123</f>
        <v>0</v>
      </c>
      <c r="AR116" s="225">
        <f>投入係数!AR116*手順⑤!AR$123</f>
        <v>0</v>
      </c>
      <c r="AS116" s="225">
        <f>投入係数!AS116*手順⑤!AS$123</f>
        <v>0</v>
      </c>
      <c r="AT116" s="225">
        <f>投入係数!AT116*手順⑤!AT$123</f>
        <v>0</v>
      </c>
      <c r="AU116" s="225">
        <f>投入係数!AU116*手順⑤!AU$123</f>
        <v>0</v>
      </c>
      <c r="AV116" s="225">
        <f>投入係数!AV116*手順⑤!AV$123</f>
        <v>0</v>
      </c>
      <c r="AW116" s="225">
        <f>投入係数!AW116*手順⑤!AW$123</f>
        <v>0</v>
      </c>
      <c r="AX116" s="225">
        <f>投入係数!AX116*手順⑤!AX$123</f>
        <v>0</v>
      </c>
      <c r="AY116" s="225">
        <f>投入係数!AY116*手順⑤!AY$123</f>
        <v>0</v>
      </c>
      <c r="AZ116" s="225">
        <f>投入係数!AZ116*手順⑤!AZ$123</f>
        <v>0</v>
      </c>
      <c r="BA116" s="225">
        <f>投入係数!BA116*手順⑤!BA$123</f>
        <v>0</v>
      </c>
      <c r="BB116" s="225">
        <f>投入係数!BB116*手順⑤!BB$123</f>
        <v>0</v>
      </c>
      <c r="BC116" s="225">
        <f>投入係数!BC116*手順⑤!BC$123</f>
        <v>0</v>
      </c>
      <c r="BD116" s="225">
        <f>投入係数!BD116*手順⑤!BD$123</f>
        <v>0</v>
      </c>
      <c r="BE116" s="225">
        <f>投入係数!BE116*手順⑤!BE$123</f>
        <v>0</v>
      </c>
      <c r="BF116" s="225">
        <f>投入係数!BF116*手順⑤!BF$123</f>
        <v>0</v>
      </c>
      <c r="BG116" s="225">
        <f>投入係数!BG116*手順⑤!BG$123</f>
        <v>0</v>
      </c>
      <c r="BH116" s="225">
        <f>投入係数!BH116*手順⑤!BH$123</f>
        <v>0</v>
      </c>
      <c r="BI116" s="225">
        <f>投入係数!BI116*手順⑤!BI$123</f>
        <v>0</v>
      </c>
      <c r="BJ116" s="225">
        <f>投入係数!BJ116*手順⑤!BJ$123</f>
        <v>0</v>
      </c>
      <c r="BK116" s="225">
        <f>投入係数!BK116*手順⑤!BK$123</f>
        <v>0</v>
      </c>
      <c r="BL116" s="225">
        <f>投入係数!BL116*手順⑤!BL$123</f>
        <v>0</v>
      </c>
      <c r="BM116" s="225">
        <f>投入係数!BM116*手順⑤!BM$123</f>
        <v>0</v>
      </c>
      <c r="BN116" s="225">
        <f>投入係数!BN116*手順⑤!BN$123</f>
        <v>0</v>
      </c>
      <c r="BO116" s="225">
        <f>投入係数!BO116*手順⑤!BO$123</f>
        <v>0</v>
      </c>
      <c r="BP116" s="225">
        <f>投入係数!BP116*手順⑤!BP$123</f>
        <v>0</v>
      </c>
      <c r="BQ116" s="225">
        <f>投入係数!BQ116*手順⑤!BQ$123</f>
        <v>0</v>
      </c>
      <c r="BR116" s="225">
        <f>投入係数!BR116*手順⑤!BR$123</f>
        <v>0</v>
      </c>
      <c r="BS116" s="225">
        <f>投入係数!BS116*手順⑤!BS$123</f>
        <v>0</v>
      </c>
      <c r="BT116" s="225">
        <f>投入係数!BT116*手順⑤!BT$123</f>
        <v>0</v>
      </c>
      <c r="BU116" s="225">
        <f>投入係数!BU116*手順⑤!BU$123</f>
        <v>0</v>
      </c>
      <c r="BV116" s="225">
        <f>投入係数!BV116*手順⑤!BV$123</f>
        <v>0</v>
      </c>
      <c r="BW116" s="225">
        <f>投入係数!BW116*手順⑤!BW$123</f>
        <v>0</v>
      </c>
      <c r="BX116" s="225">
        <f>投入係数!BX116*手順⑤!BX$123</f>
        <v>0</v>
      </c>
      <c r="BY116" s="225">
        <f>投入係数!BY116*手順⑤!BY$123</f>
        <v>0</v>
      </c>
      <c r="BZ116" s="225">
        <f>投入係数!BZ116*手順⑤!BZ$123</f>
        <v>0</v>
      </c>
      <c r="CA116" s="225">
        <f>投入係数!CA116*手順⑤!CA$123</f>
        <v>0</v>
      </c>
      <c r="CB116" s="225">
        <f>投入係数!CB116*手順⑤!CB$123</f>
        <v>0</v>
      </c>
      <c r="CC116" s="225">
        <f>投入係数!CC116*手順⑤!CC$123</f>
        <v>0</v>
      </c>
      <c r="CD116" s="225">
        <f>投入係数!CD116*手順⑤!CD$123</f>
        <v>0</v>
      </c>
      <c r="CE116" s="225">
        <f>投入係数!CE116*手順⑤!CE$123</f>
        <v>0</v>
      </c>
      <c r="CF116" s="225">
        <f>投入係数!CF116*手順⑤!CF$123</f>
        <v>0</v>
      </c>
      <c r="CG116" s="225">
        <f>投入係数!CG116*手順⑤!CG$123</f>
        <v>0</v>
      </c>
      <c r="CH116" s="225">
        <f>投入係数!CH116*手順⑤!CH$123</f>
        <v>0</v>
      </c>
      <c r="CI116" s="225">
        <f>投入係数!CI116*手順⑤!CI$123</f>
        <v>0</v>
      </c>
      <c r="CJ116" s="225">
        <f>投入係数!CJ116*手順⑤!CJ$123</f>
        <v>0</v>
      </c>
      <c r="CK116" s="225">
        <f>投入係数!CK116*手順⑤!CK$123</f>
        <v>0</v>
      </c>
      <c r="CL116" s="225">
        <f>投入係数!CL116*手順⑤!CL$123</f>
        <v>0</v>
      </c>
      <c r="CM116" s="225">
        <f>投入係数!CM116*手順⑤!CM$123</f>
        <v>0</v>
      </c>
      <c r="CN116" s="225">
        <f>投入係数!CN116*手順⑤!CN$123</f>
        <v>0</v>
      </c>
      <c r="CO116" s="225">
        <f>投入係数!CO116*手順⑤!CO$123</f>
        <v>0</v>
      </c>
      <c r="CP116" s="225">
        <f>投入係数!CP116*手順⑤!CP$123</f>
        <v>0</v>
      </c>
      <c r="CQ116" s="225">
        <f>投入係数!CQ116*手順⑤!CQ$123</f>
        <v>0</v>
      </c>
      <c r="CR116" s="225">
        <f>投入係数!CR116*手順⑤!CR$123</f>
        <v>0</v>
      </c>
      <c r="CS116" s="225">
        <f>投入係数!CS116*手順⑤!CS$123</f>
        <v>0</v>
      </c>
      <c r="CT116" s="225">
        <f>投入係数!CT116*手順⑤!CT$123</f>
        <v>0</v>
      </c>
      <c r="CU116" s="225">
        <f>投入係数!CU116*手順⑤!CU$123</f>
        <v>0</v>
      </c>
      <c r="CV116" s="225">
        <f>投入係数!CV116*手順⑤!CV$123</f>
        <v>0</v>
      </c>
      <c r="CW116" s="225">
        <f>投入係数!CW116*手順⑤!CW$123</f>
        <v>0</v>
      </c>
      <c r="CX116" s="225">
        <f>投入係数!CX116*手順⑤!CX$123</f>
        <v>0</v>
      </c>
      <c r="CY116" s="225">
        <f>投入係数!CY116*手順⑤!CY$123</f>
        <v>0</v>
      </c>
      <c r="CZ116" s="225">
        <f>投入係数!CZ116*手順⑤!CZ$123</f>
        <v>0</v>
      </c>
      <c r="DA116" s="225">
        <f>投入係数!DA116*手順⑤!DA$123</f>
        <v>0</v>
      </c>
      <c r="DB116" s="225">
        <f>投入係数!DB116*手順⑤!DB$123</f>
        <v>0</v>
      </c>
      <c r="DC116" s="225">
        <f>投入係数!DC116*手順⑤!DC$123</f>
        <v>0</v>
      </c>
      <c r="DD116" s="225">
        <f>投入係数!DD116*手順⑤!DD$123</f>
        <v>0</v>
      </c>
      <c r="DE116" s="225">
        <f>投入係数!DE116*手順⑤!DE$123</f>
        <v>0</v>
      </c>
      <c r="DF116" s="225">
        <f>投入係数!DF116*手順⑤!DF$123</f>
        <v>0</v>
      </c>
      <c r="DG116" s="225">
        <f>投入係数!DG116*手順⑤!DG$123</f>
        <v>0</v>
      </c>
      <c r="DH116" s="175">
        <f t="shared" si="5"/>
        <v>0</v>
      </c>
    </row>
    <row r="117" spans="2:112" ht="12" customHeight="1">
      <c r="B117" s="257" t="s">
        <v>673</v>
      </c>
      <c r="C117" s="258" t="s">
        <v>12</v>
      </c>
      <c r="D117" s="225">
        <f>投入係数!D117*手順⑤!D$123</f>
        <v>0</v>
      </c>
      <c r="E117" s="225">
        <f>投入係数!E117*手順⑤!E$123</f>
        <v>0</v>
      </c>
      <c r="F117" s="225">
        <f>投入係数!F117*手順⑤!F$123</f>
        <v>0</v>
      </c>
      <c r="G117" s="225">
        <f>投入係数!G117*手順⑤!G$123</f>
        <v>0</v>
      </c>
      <c r="H117" s="225">
        <f>投入係数!H117*手順⑤!H$123</f>
        <v>0</v>
      </c>
      <c r="I117" s="225">
        <f>投入係数!I117*手順⑤!I$123</f>
        <v>0</v>
      </c>
      <c r="J117" s="225">
        <f>投入係数!J117*手順⑤!J$123</f>
        <v>0</v>
      </c>
      <c r="K117" s="225">
        <f>投入係数!K117*手順⑤!K$123</f>
        <v>0</v>
      </c>
      <c r="L117" s="225">
        <f>投入係数!L117*手順⑤!L$123</f>
        <v>0</v>
      </c>
      <c r="M117" s="225">
        <f>投入係数!M117*手順⑤!M$123</f>
        <v>0</v>
      </c>
      <c r="N117" s="225">
        <f>投入係数!N117*手順⑤!N$123</f>
        <v>0</v>
      </c>
      <c r="O117" s="225">
        <f>投入係数!O117*手順⑤!O$123</f>
        <v>0</v>
      </c>
      <c r="P117" s="225">
        <f>投入係数!P117*手順⑤!P$123</f>
        <v>0</v>
      </c>
      <c r="Q117" s="225">
        <f>投入係数!Q117*手順⑤!Q$123</f>
        <v>0</v>
      </c>
      <c r="R117" s="225">
        <f>投入係数!R117*手順⑤!R$123</f>
        <v>0</v>
      </c>
      <c r="S117" s="225">
        <f>投入係数!S117*手順⑤!S$123</f>
        <v>0</v>
      </c>
      <c r="T117" s="225">
        <f>投入係数!T117*手順⑤!T$123</f>
        <v>0</v>
      </c>
      <c r="U117" s="225">
        <f>投入係数!U117*手順⑤!U$123</f>
        <v>0</v>
      </c>
      <c r="V117" s="225">
        <f>投入係数!V117*手順⑤!V$123</f>
        <v>0</v>
      </c>
      <c r="W117" s="225">
        <f>投入係数!W117*手順⑤!W$123</f>
        <v>0</v>
      </c>
      <c r="X117" s="225">
        <f>投入係数!X117*手順⑤!X$123</f>
        <v>0</v>
      </c>
      <c r="Y117" s="225">
        <f>投入係数!Y117*手順⑤!Y$123</f>
        <v>0</v>
      </c>
      <c r="Z117" s="225">
        <f>投入係数!Z117*手順⑤!Z$123</f>
        <v>0</v>
      </c>
      <c r="AA117" s="225">
        <f>投入係数!AA117*手順⑤!AA$123</f>
        <v>0</v>
      </c>
      <c r="AB117" s="225">
        <f>投入係数!AB117*手順⑤!AB$123</f>
        <v>0</v>
      </c>
      <c r="AC117" s="225">
        <f>投入係数!AC117*手順⑤!AC$123</f>
        <v>0</v>
      </c>
      <c r="AD117" s="225">
        <f>投入係数!AD117*手順⑤!AD$123</f>
        <v>0</v>
      </c>
      <c r="AE117" s="225">
        <f>投入係数!AE117*手順⑤!AE$123</f>
        <v>0</v>
      </c>
      <c r="AF117" s="225">
        <f>投入係数!AF117*手順⑤!AF$123</f>
        <v>0</v>
      </c>
      <c r="AG117" s="225">
        <f>投入係数!AG117*手順⑤!AG$123</f>
        <v>0</v>
      </c>
      <c r="AH117" s="225">
        <f>投入係数!AH117*手順⑤!AH$123</f>
        <v>0</v>
      </c>
      <c r="AI117" s="225">
        <f>投入係数!AI117*手順⑤!AI$123</f>
        <v>0</v>
      </c>
      <c r="AJ117" s="225">
        <f>投入係数!AJ117*手順⑤!AJ$123</f>
        <v>0</v>
      </c>
      <c r="AK117" s="225">
        <f>投入係数!AK117*手順⑤!AK$123</f>
        <v>0</v>
      </c>
      <c r="AL117" s="225">
        <f>投入係数!AL117*手順⑤!AL$123</f>
        <v>0</v>
      </c>
      <c r="AM117" s="225">
        <f>投入係数!AM117*手順⑤!AM$123</f>
        <v>0</v>
      </c>
      <c r="AN117" s="225">
        <f>投入係数!AN117*手順⑤!AN$123</f>
        <v>0</v>
      </c>
      <c r="AO117" s="225">
        <f>投入係数!AO117*手順⑤!AO$123</f>
        <v>0</v>
      </c>
      <c r="AP117" s="225">
        <f>投入係数!AP117*手順⑤!AP$123</f>
        <v>0</v>
      </c>
      <c r="AQ117" s="225">
        <f>投入係数!AQ117*手順⑤!AQ$123</f>
        <v>0</v>
      </c>
      <c r="AR117" s="225">
        <f>投入係数!AR117*手順⑤!AR$123</f>
        <v>0</v>
      </c>
      <c r="AS117" s="225">
        <f>投入係数!AS117*手順⑤!AS$123</f>
        <v>0</v>
      </c>
      <c r="AT117" s="225">
        <f>投入係数!AT117*手順⑤!AT$123</f>
        <v>0</v>
      </c>
      <c r="AU117" s="225">
        <f>投入係数!AU117*手順⑤!AU$123</f>
        <v>0</v>
      </c>
      <c r="AV117" s="225">
        <f>投入係数!AV117*手順⑤!AV$123</f>
        <v>0</v>
      </c>
      <c r="AW117" s="225">
        <f>投入係数!AW117*手順⑤!AW$123</f>
        <v>0</v>
      </c>
      <c r="AX117" s="225">
        <f>投入係数!AX117*手順⑤!AX$123</f>
        <v>0</v>
      </c>
      <c r="AY117" s="225">
        <f>投入係数!AY117*手順⑤!AY$123</f>
        <v>0</v>
      </c>
      <c r="AZ117" s="225">
        <f>投入係数!AZ117*手順⑤!AZ$123</f>
        <v>0</v>
      </c>
      <c r="BA117" s="225">
        <f>投入係数!BA117*手順⑤!BA$123</f>
        <v>0</v>
      </c>
      <c r="BB117" s="225">
        <f>投入係数!BB117*手順⑤!BB$123</f>
        <v>0</v>
      </c>
      <c r="BC117" s="225">
        <f>投入係数!BC117*手順⑤!BC$123</f>
        <v>0</v>
      </c>
      <c r="BD117" s="225">
        <f>投入係数!BD117*手順⑤!BD$123</f>
        <v>0</v>
      </c>
      <c r="BE117" s="225">
        <f>投入係数!BE117*手順⑤!BE$123</f>
        <v>0</v>
      </c>
      <c r="BF117" s="225">
        <f>投入係数!BF117*手順⑤!BF$123</f>
        <v>0</v>
      </c>
      <c r="BG117" s="225">
        <f>投入係数!BG117*手順⑤!BG$123</f>
        <v>0</v>
      </c>
      <c r="BH117" s="225">
        <f>投入係数!BH117*手順⑤!BH$123</f>
        <v>0</v>
      </c>
      <c r="BI117" s="225">
        <f>投入係数!BI117*手順⑤!BI$123</f>
        <v>0</v>
      </c>
      <c r="BJ117" s="225">
        <f>投入係数!BJ117*手順⑤!BJ$123</f>
        <v>0</v>
      </c>
      <c r="BK117" s="225">
        <f>投入係数!BK117*手順⑤!BK$123</f>
        <v>0</v>
      </c>
      <c r="BL117" s="225">
        <f>投入係数!BL117*手順⑤!BL$123</f>
        <v>0</v>
      </c>
      <c r="BM117" s="225">
        <f>投入係数!BM117*手順⑤!BM$123</f>
        <v>0</v>
      </c>
      <c r="BN117" s="225">
        <f>投入係数!BN117*手順⑤!BN$123</f>
        <v>0</v>
      </c>
      <c r="BO117" s="225">
        <f>投入係数!BO117*手順⑤!BO$123</f>
        <v>0</v>
      </c>
      <c r="BP117" s="225">
        <f>投入係数!BP117*手順⑤!BP$123</f>
        <v>0</v>
      </c>
      <c r="BQ117" s="225">
        <f>投入係数!BQ117*手順⑤!BQ$123</f>
        <v>0</v>
      </c>
      <c r="BR117" s="225">
        <f>投入係数!BR117*手順⑤!BR$123</f>
        <v>0</v>
      </c>
      <c r="BS117" s="225">
        <f>投入係数!BS117*手順⑤!BS$123</f>
        <v>0</v>
      </c>
      <c r="BT117" s="225">
        <f>投入係数!BT117*手順⑤!BT$123</f>
        <v>0</v>
      </c>
      <c r="BU117" s="225">
        <f>投入係数!BU117*手順⑤!BU$123</f>
        <v>0</v>
      </c>
      <c r="BV117" s="225">
        <f>投入係数!BV117*手順⑤!BV$123</f>
        <v>0</v>
      </c>
      <c r="BW117" s="225">
        <f>投入係数!BW117*手順⑤!BW$123</f>
        <v>0</v>
      </c>
      <c r="BX117" s="225">
        <f>投入係数!BX117*手順⑤!BX$123</f>
        <v>0</v>
      </c>
      <c r="BY117" s="225">
        <f>投入係数!BY117*手順⑤!BY$123</f>
        <v>0</v>
      </c>
      <c r="BZ117" s="225">
        <f>投入係数!BZ117*手順⑤!BZ$123</f>
        <v>0</v>
      </c>
      <c r="CA117" s="225">
        <f>投入係数!CA117*手順⑤!CA$123</f>
        <v>0</v>
      </c>
      <c r="CB117" s="225">
        <f>投入係数!CB117*手順⑤!CB$123</f>
        <v>0</v>
      </c>
      <c r="CC117" s="225">
        <f>投入係数!CC117*手順⑤!CC$123</f>
        <v>0</v>
      </c>
      <c r="CD117" s="225">
        <f>投入係数!CD117*手順⑤!CD$123</f>
        <v>0</v>
      </c>
      <c r="CE117" s="225">
        <f>投入係数!CE117*手順⑤!CE$123</f>
        <v>0</v>
      </c>
      <c r="CF117" s="225">
        <f>投入係数!CF117*手順⑤!CF$123</f>
        <v>0</v>
      </c>
      <c r="CG117" s="225">
        <f>投入係数!CG117*手順⑤!CG$123</f>
        <v>0</v>
      </c>
      <c r="CH117" s="225">
        <f>投入係数!CH117*手順⑤!CH$123</f>
        <v>0</v>
      </c>
      <c r="CI117" s="225">
        <f>投入係数!CI117*手順⑤!CI$123</f>
        <v>0</v>
      </c>
      <c r="CJ117" s="225">
        <f>投入係数!CJ117*手順⑤!CJ$123</f>
        <v>0</v>
      </c>
      <c r="CK117" s="225">
        <f>投入係数!CK117*手順⑤!CK$123</f>
        <v>0</v>
      </c>
      <c r="CL117" s="225">
        <f>投入係数!CL117*手順⑤!CL$123</f>
        <v>0</v>
      </c>
      <c r="CM117" s="225">
        <f>投入係数!CM117*手順⑤!CM$123</f>
        <v>0</v>
      </c>
      <c r="CN117" s="225">
        <f>投入係数!CN117*手順⑤!CN$123</f>
        <v>0</v>
      </c>
      <c r="CO117" s="225">
        <f>投入係数!CO117*手順⑤!CO$123</f>
        <v>0</v>
      </c>
      <c r="CP117" s="225">
        <f>投入係数!CP117*手順⑤!CP$123</f>
        <v>0</v>
      </c>
      <c r="CQ117" s="225">
        <f>投入係数!CQ117*手順⑤!CQ$123</f>
        <v>0</v>
      </c>
      <c r="CR117" s="225">
        <f>投入係数!CR117*手順⑤!CR$123</f>
        <v>0</v>
      </c>
      <c r="CS117" s="225">
        <f>投入係数!CS117*手順⑤!CS$123</f>
        <v>0</v>
      </c>
      <c r="CT117" s="225">
        <f>投入係数!CT117*手順⑤!CT$123</f>
        <v>0</v>
      </c>
      <c r="CU117" s="225">
        <f>投入係数!CU117*手順⑤!CU$123</f>
        <v>0</v>
      </c>
      <c r="CV117" s="225">
        <f>投入係数!CV117*手順⑤!CV$123</f>
        <v>0</v>
      </c>
      <c r="CW117" s="225">
        <f>投入係数!CW117*手順⑤!CW$123</f>
        <v>0</v>
      </c>
      <c r="CX117" s="225">
        <f>投入係数!CX117*手順⑤!CX$123</f>
        <v>0</v>
      </c>
      <c r="CY117" s="225">
        <f>投入係数!CY117*手順⑤!CY$123</f>
        <v>0</v>
      </c>
      <c r="CZ117" s="225">
        <f>投入係数!CZ117*手順⑤!CZ$123</f>
        <v>0</v>
      </c>
      <c r="DA117" s="225">
        <f>投入係数!DA117*手順⑤!DA$123</f>
        <v>0</v>
      </c>
      <c r="DB117" s="225">
        <f>投入係数!DB117*手順⑤!DB$123</f>
        <v>0</v>
      </c>
      <c r="DC117" s="225">
        <f>投入係数!DC117*手順⑤!DC$123</f>
        <v>0</v>
      </c>
      <c r="DD117" s="225">
        <f>投入係数!DD117*手順⑤!DD$123</f>
        <v>0</v>
      </c>
      <c r="DE117" s="225">
        <f>投入係数!DE117*手順⑤!DE$123</f>
        <v>0</v>
      </c>
      <c r="DF117" s="225">
        <f>投入係数!DF117*手順⑤!DF$123</f>
        <v>0</v>
      </c>
      <c r="DG117" s="225">
        <f>投入係数!DG117*手順⑤!DG$123</f>
        <v>0</v>
      </c>
      <c r="DH117" s="175">
        <f t="shared" si="5"/>
        <v>0</v>
      </c>
    </row>
    <row r="118" spans="2:112" ht="12" customHeight="1">
      <c r="B118" s="257" t="s">
        <v>674</v>
      </c>
      <c r="C118" s="258" t="s">
        <v>13</v>
      </c>
      <c r="D118" s="225">
        <f>投入係数!D118*手順⑤!D$123</f>
        <v>0</v>
      </c>
      <c r="E118" s="225">
        <f>投入係数!E118*手順⑤!E$123</f>
        <v>0</v>
      </c>
      <c r="F118" s="225">
        <f>投入係数!F118*手順⑤!F$123</f>
        <v>0</v>
      </c>
      <c r="G118" s="225">
        <f>投入係数!G118*手順⑤!G$123</f>
        <v>0</v>
      </c>
      <c r="H118" s="225">
        <f>投入係数!H118*手順⑤!H$123</f>
        <v>0</v>
      </c>
      <c r="I118" s="225">
        <f>投入係数!I118*手順⑤!I$123</f>
        <v>0</v>
      </c>
      <c r="J118" s="225">
        <f>投入係数!J118*手順⑤!J$123</f>
        <v>0</v>
      </c>
      <c r="K118" s="225">
        <f>投入係数!K118*手順⑤!K$123</f>
        <v>0</v>
      </c>
      <c r="L118" s="225">
        <f>投入係数!L118*手順⑤!L$123</f>
        <v>0</v>
      </c>
      <c r="M118" s="225">
        <f>投入係数!M118*手順⑤!M$123</f>
        <v>0</v>
      </c>
      <c r="N118" s="225">
        <f>投入係数!N118*手順⑤!N$123</f>
        <v>0</v>
      </c>
      <c r="O118" s="225">
        <f>投入係数!O118*手順⑤!O$123</f>
        <v>0</v>
      </c>
      <c r="P118" s="225">
        <f>投入係数!P118*手順⑤!P$123</f>
        <v>0</v>
      </c>
      <c r="Q118" s="225">
        <f>投入係数!Q118*手順⑤!Q$123</f>
        <v>0</v>
      </c>
      <c r="R118" s="225">
        <f>投入係数!R118*手順⑤!R$123</f>
        <v>0</v>
      </c>
      <c r="S118" s="225">
        <f>投入係数!S118*手順⑤!S$123</f>
        <v>0</v>
      </c>
      <c r="T118" s="225">
        <f>投入係数!T118*手順⑤!T$123</f>
        <v>0</v>
      </c>
      <c r="U118" s="225">
        <f>投入係数!U118*手順⑤!U$123</f>
        <v>0</v>
      </c>
      <c r="V118" s="225">
        <f>投入係数!V118*手順⑤!V$123</f>
        <v>0</v>
      </c>
      <c r="W118" s="225">
        <f>投入係数!W118*手順⑤!W$123</f>
        <v>0</v>
      </c>
      <c r="X118" s="225">
        <f>投入係数!X118*手順⑤!X$123</f>
        <v>0</v>
      </c>
      <c r="Y118" s="225">
        <f>投入係数!Y118*手順⑤!Y$123</f>
        <v>0</v>
      </c>
      <c r="Z118" s="225">
        <f>投入係数!Z118*手順⑤!Z$123</f>
        <v>0</v>
      </c>
      <c r="AA118" s="225">
        <f>投入係数!AA118*手順⑤!AA$123</f>
        <v>0</v>
      </c>
      <c r="AB118" s="225">
        <f>投入係数!AB118*手順⑤!AB$123</f>
        <v>0</v>
      </c>
      <c r="AC118" s="225">
        <f>投入係数!AC118*手順⑤!AC$123</f>
        <v>0</v>
      </c>
      <c r="AD118" s="225">
        <f>投入係数!AD118*手順⑤!AD$123</f>
        <v>0</v>
      </c>
      <c r="AE118" s="225">
        <f>投入係数!AE118*手順⑤!AE$123</f>
        <v>0</v>
      </c>
      <c r="AF118" s="225">
        <f>投入係数!AF118*手順⑤!AF$123</f>
        <v>0</v>
      </c>
      <c r="AG118" s="225">
        <f>投入係数!AG118*手順⑤!AG$123</f>
        <v>0</v>
      </c>
      <c r="AH118" s="225">
        <f>投入係数!AH118*手順⑤!AH$123</f>
        <v>0</v>
      </c>
      <c r="AI118" s="225">
        <f>投入係数!AI118*手順⑤!AI$123</f>
        <v>0</v>
      </c>
      <c r="AJ118" s="225">
        <f>投入係数!AJ118*手順⑤!AJ$123</f>
        <v>0</v>
      </c>
      <c r="AK118" s="225">
        <f>投入係数!AK118*手順⑤!AK$123</f>
        <v>0</v>
      </c>
      <c r="AL118" s="225">
        <f>投入係数!AL118*手順⑤!AL$123</f>
        <v>0</v>
      </c>
      <c r="AM118" s="225">
        <f>投入係数!AM118*手順⑤!AM$123</f>
        <v>0</v>
      </c>
      <c r="AN118" s="225">
        <f>投入係数!AN118*手順⑤!AN$123</f>
        <v>0</v>
      </c>
      <c r="AO118" s="225">
        <f>投入係数!AO118*手順⑤!AO$123</f>
        <v>0</v>
      </c>
      <c r="AP118" s="225">
        <f>投入係数!AP118*手順⑤!AP$123</f>
        <v>0</v>
      </c>
      <c r="AQ118" s="225">
        <f>投入係数!AQ118*手順⑤!AQ$123</f>
        <v>0</v>
      </c>
      <c r="AR118" s="225">
        <f>投入係数!AR118*手順⑤!AR$123</f>
        <v>0</v>
      </c>
      <c r="AS118" s="225">
        <f>投入係数!AS118*手順⑤!AS$123</f>
        <v>0</v>
      </c>
      <c r="AT118" s="225">
        <f>投入係数!AT118*手順⑤!AT$123</f>
        <v>0</v>
      </c>
      <c r="AU118" s="225">
        <f>投入係数!AU118*手順⑤!AU$123</f>
        <v>0</v>
      </c>
      <c r="AV118" s="225">
        <f>投入係数!AV118*手順⑤!AV$123</f>
        <v>0</v>
      </c>
      <c r="AW118" s="225">
        <f>投入係数!AW118*手順⑤!AW$123</f>
        <v>0</v>
      </c>
      <c r="AX118" s="225">
        <f>投入係数!AX118*手順⑤!AX$123</f>
        <v>0</v>
      </c>
      <c r="AY118" s="225">
        <f>投入係数!AY118*手順⑤!AY$123</f>
        <v>0</v>
      </c>
      <c r="AZ118" s="225">
        <f>投入係数!AZ118*手順⑤!AZ$123</f>
        <v>0</v>
      </c>
      <c r="BA118" s="225">
        <f>投入係数!BA118*手順⑤!BA$123</f>
        <v>0</v>
      </c>
      <c r="BB118" s="225">
        <f>投入係数!BB118*手順⑤!BB$123</f>
        <v>0</v>
      </c>
      <c r="BC118" s="225">
        <f>投入係数!BC118*手順⑤!BC$123</f>
        <v>0</v>
      </c>
      <c r="BD118" s="225">
        <f>投入係数!BD118*手順⑤!BD$123</f>
        <v>0</v>
      </c>
      <c r="BE118" s="225">
        <f>投入係数!BE118*手順⑤!BE$123</f>
        <v>0</v>
      </c>
      <c r="BF118" s="225">
        <f>投入係数!BF118*手順⑤!BF$123</f>
        <v>0</v>
      </c>
      <c r="BG118" s="225">
        <f>投入係数!BG118*手順⑤!BG$123</f>
        <v>0</v>
      </c>
      <c r="BH118" s="225">
        <f>投入係数!BH118*手順⑤!BH$123</f>
        <v>0</v>
      </c>
      <c r="BI118" s="225">
        <f>投入係数!BI118*手順⑤!BI$123</f>
        <v>0</v>
      </c>
      <c r="BJ118" s="225">
        <f>投入係数!BJ118*手順⑤!BJ$123</f>
        <v>0</v>
      </c>
      <c r="BK118" s="225">
        <f>投入係数!BK118*手順⑤!BK$123</f>
        <v>0</v>
      </c>
      <c r="BL118" s="225">
        <f>投入係数!BL118*手順⑤!BL$123</f>
        <v>0</v>
      </c>
      <c r="BM118" s="225">
        <f>投入係数!BM118*手順⑤!BM$123</f>
        <v>0</v>
      </c>
      <c r="BN118" s="225">
        <f>投入係数!BN118*手順⑤!BN$123</f>
        <v>0</v>
      </c>
      <c r="BO118" s="225">
        <f>投入係数!BO118*手順⑤!BO$123</f>
        <v>0</v>
      </c>
      <c r="BP118" s="225">
        <f>投入係数!BP118*手順⑤!BP$123</f>
        <v>0</v>
      </c>
      <c r="BQ118" s="225">
        <f>投入係数!BQ118*手順⑤!BQ$123</f>
        <v>0</v>
      </c>
      <c r="BR118" s="225">
        <f>投入係数!BR118*手順⑤!BR$123</f>
        <v>0</v>
      </c>
      <c r="BS118" s="225">
        <f>投入係数!BS118*手順⑤!BS$123</f>
        <v>0</v>
      </c>
      <c r="BT118" s="225">
        <f>投入係数!BT118*手順⑤!BT$123</f>
        <v>0</v>
      </c>
      <c r="BU118" s="225">
        <f>投入係数!BU118*手順⑤!BU$123</f>
        <v>0</v>
      </c>
      <c r="BV118" s="225">
        <f>投入係数!BV118*手順⑤!BV$123</f>
        <v>0</v>
      </c>
      <c r="BW118" s="225">
        <f>投入係数!BW118*手順⑤!BW$123</f>
        <v>0</v>
      </c>
      <c r="BX118" s="225">
        <f>投入係数!BX118*手順⑤!BX$123</f>
        <v>0</v>
      </c>
      <c r="BY118" s="225">
        <f>投入係数!BY118*手順⑤!BY$123</f>
        <v>0</v>
      </c>
      <c r="BZ118" s="225">
        <f>投入係数!BZ118*手順⑤!BZ$123</f>
        <v>0</v>
      </c>
      <c r="CA118" s="225">
        <f>投入係数!CA118*手順⑤!CA$123</f>
        <v>0</v>
      </c>
      <c r="CB118" s="225">
        <f>投入係数!CB118*手順⑤!CB$123</f>
        <v>0</v>
      </c>
      <c r="CC118" s="225">
        <f>投入係数!CC118*手順⑤!CC$123</f>
        <v>0</v>
      </c>
      <c r="CD118" s="225">
        <f>投入係数!CD118*手順⑤!CD$123</f>
        <v>0</v>
      </c>
      <c r="CE118" s="225">
        <f>投入係数!CE118*手順⑤!CE$123</f>
        <v>0</v>
      </c>
      <c r="CF118" s="225">
        <f>投入係数!CF118*手順⑤!CF$123</f>
        <v>0</v>
      </c>
      <c r="CG118" s="225">
        <f>投入係数!CG118*手順⑤!CG$123</f>
        <v>0</v>
      </c>
      <c r="CH118" s="225">
        <f>投入係数!CH118*手順⑤!CH$123</f>
        <v>0</v>
      </c>
      <c r="CI118" s="225">
        <f>投入係数!CI118*手順⑤!CI$123</f>
        <v>0</v>
      </c>
      <c r="CJ118" s="225">
        <f>投入係数!CJ118*手順⑤!CJ$123</f>
        <v>0</v>
      </c>
      <c r="CK118" s="225">
        <f>投入係数!CK118*手順⑤!CK$123</f>
        <v>0</v>
      </c>
      <c r="CL118" s="225">
        <f>投入係数!CL118*手順⑤!CL$123</f>
        <v>0</v>
      </c>
      <c r="CM118" s="225">
        <f>投入係数!CM118*手順⑤!CM$123</f>
        <v>0</v>
      </c>
      <c r="CN118" s="225">
        <f>投入係数!CN118*手順⑤!CN$123</f>
        <v>0</v>
      </c>
      <c r="CO118" s="225">
        <f>投入係数!CO118*手順⑤!CO$123</f>
        <v>0</v>
      </c>
      <c r="CP118" s="225">
        <f>投入係数!CP118*手順⑤!CP$123</f>
        <v>0</v>
      </c>
      <c r="CQ118" s="225">
        <f>投入係数!CQ118*手順⑤!CQ$123</f>
        <v>0</v>
      </c>
      <c r="CR118" s="225">
        <f>投入係数!CR118*手順⑤!CR$123</f>
        <v>0</v>
      </c>
      <c r="CS118" s="225">
        <f>投入係数!CS118*手順⑤!CS$123</f>
        <v>0</v>
      </c>
      <c r="CT118" s="225">
        <f>投入係数!CT118*手順⑤!CT$123</f>
        <v>0</v>
      </c>
      <c r="CU118" s="225">
        <f>投入係数!CU118*手順⑤!CU$123</f>
        <v>0</v>
      </c>
      <c r="CV118" s="225">
        <f>投入係数!CV118*手順⑤!CV$123</f>
        <v>0</v>
      </c>
      <c r="CW118" s="225">
        <f>投入係数!CW118*手順⑤!CW$123</f>
        <v>0</v>
      </c>
      <c r="CX118" s="225">
        <f>投入係数!CX118*手順⑤!CX$123</f>
        <v>0</v>
      </c>
      <c r="CY118" s="225">
        <f>投入係数!CY118*手順⑤!CY$123</f>
        <v>0</v>
      </c>
      <c r="CZ118" s="225">
        <f>投入係数!CZ118*手順⑤!CZ$123</f>
        <v>0</v>
      </c>
      <c r="DA118" s="225">
        <f>投入係数!DA118*手順⑤!DA$123</f>
        <v>0</v>
      </c>
      <c r="DB118" s="225">
        <f>投入係数!DB118*手順⑤!DB$123</f>
        <v>0</v>
      </c>
      <c r="DC118" s="225">
        <f>投入係数!DC118*手順⑤!DC$123</f>
        <v>0</v>
      </c>
      <c r="DD118" s="225">
        <f>投入係数!DD118*手順⑤!DD$123</f>
        <v>0</v>
      </c>
      <c r="DE118" s="225">
        <f>投入係数!DE118*手順⑤!DE$123</f>
        <v>0</v>
      </c>
      <c r="DF118" s="225">
        <f>投入係数!DF118*手順⑤!DF$123</f>
        <v>0</v>
      </c>
      <c r="DG118" s="225">
        <f>投入係数!DG118*手順⑤!DG$123</f>
        <v>0</v>
      </c>
      <c r="DH118" s="175">
        <f t="shared" si="5"/>
        <v>0</v>
      </c>
    </row>
    <row r="119" spans="2:112" ht="12" customHeight="1">
      <c r="B119" s="257" t="s">
        <v>675</v>
      </c>
      <c r="C119" s="325" t="s">
        <v>676</v>
      </c>
      <c r="D119" s="225">
        <f>投入係数!D119*手順⑤!D$123</f>
        <v>0</v>
      </c>
      <c r="E119" s="225">
        <f>投入係数!E119*手順⑤!E$123</f>
        <v>0</v>
      </c>
      <c r="F119" s="225">
        <f>投入係数!F119*手順⑤!F$123</f>
        <v>0</v>
      </c>
      <c r="G119" s="225">
        <f>投入係数!G119*手順⑤!G$123</f>
        <v>0</v>
      </c>
      <c r="H119" s="225">
        <f>投入係数!H119*手順⑤!H$123</f>
        <v>0</v>
      </c>
      <c r="I119" s="225">
        <f>投入係数!I119*手順⑤!I$123</f>
        <v>0</v>
      </c>
      <c r="J119" s="225">
        <f>投入係数!J119*手順⑤!J$123</f>
        <v>0</v>
      </c>
      <c r="K119" s="225">
        <f>投入係数!K119*手順⑤!K$123</f>
        <v>0</v>
      </c>
      <c r="L119" s="225">
        <f>投入係数!L119*手順⑤!L$123</f>
        <v>0</v>
      </c>
      <c r="M119" s="225">
        <f>投入係数!M119*手順⑤!M$123</f>
        <v>0</v>
      </c>
      <c r="N119" s="225">
        <f>投入係数!N119*手順⑤!N$123</f>
        <v>0</v>
      </c>
      <c r="O119" s="225">
        <f>投入係数!O119*手順⑤!O$123</f>
        <v>0</v>
      </c>
      <c r="P119" s="225">
        <f>投入係数!P119*手順⑤!P$123</f>
        <v>0</v>
      </c>
      <c r="Q119" s="225">
        <f>投入係数!Q119*手順⑤!Q$123</f>
        <v>0</v>
      </c>
      <c r="R119" s="225">
        <f>投入係数!R119*手順⑤!R$123</f>
        <v>0</v>
      </c>
      <c r="S119" s="225">
        <f>投入係数!S119*手順⑤!S$123</f>
        <v>0</v>
      </c>
      <c r="T119" s="225">
        <f>投入係数!T119*手順⑤!T$123</f>
        <v>0</v>
      </c>
      <c r="U119" s="225">
        <f>投入係数!U119*手順⑤!U$123</f>
        <v>0</v>
      </c>
      <c r="V119" s="225">
        <f>投入係数!V119*手順⑤!V$123</f>
        <v>0</v>
      </c>
      <c r="W119" s="225">
        <f>投入係数!W119*手順⑤!W$123</f>
        <v>0</v>
      </c>
      <c r="X119" s="225">
        <f>投入係数!X119*手順⑤!X$123</f>
        <v>0</v>
      </c>
      <c r="Y119" s="225">
        <f>投入係数!Y119*手順⑤!Y$123</f>
        <v>0</v>
      </c>
      <c r="Z119" s="225">
        <f>投入係数!Z119*手順⑤!Z$123</f>
        <v>0</v>
      </c>
      <c r="AA119" s="225">
        <f>投入係数!AA119*手順⑤!AA$123</f>
        <v>0</v>
      </c>
      <c r="AB119" s="225">
        <f>投入係数!AB119*手順⑤!AB$123</f>
        <v>0</v>
      </c>
      <c r="AC119" s="225">
        <f>投入係数!AC119*手順⑤!AC$123</f>
        <v>0</v>
      </c>
      <c r="AD119" s="225">
        <f>投入係数!AD119*手順⑤!AD$123</f>
        <v>0</v>
      </c>
      <c r="AE119" s="225">
        <f>投入係数!AE119*手順⑤!AE$123</f>
        <v>0</v>
      </c>
      <c r="AF119" s="225">
        <f>投入係数!AF119*手順⑤!AF$123</f>
        <v>0</v>
      </c>
      <c r="AG119" s="225">
        <f>投入係数!AG119*手順⑤!AG$123</f>
        <v>0</v>
      </c>
      <c r="AH119" s="225">
        <f>投入係数!AH119*手順⑤!AH$123</f>
        <v>0</v>
      </c>
      <c r="AI119" s="225">
        <f>投入係数!AI119*手順⑤!AI$123</f>
        <v>0</v>
      </c>
      <c r="AJ119" s="225">
        <f>投入係数!AJ119*手順⑤!AJ$123</f>
        <v>0</v>
      </c>
      <c r="AK119" s="225">
        <f>投入係数!AK119*手順⑤!AK$123</f>
        <v>0</v>
      </c>
      <c r="AL119" s="225">
        <f>投入係数!AL119*手順⑤!AL$123</f>
        <v>0</v>
      </c>
      <c r="AM119" s="225">
        <f>投入係数!AM119*手順⑤!AM$123</f>
        <v>0</v>
      </c>
      <c r="AN119" s="225">
        <f>投入係数!AN119*手順⑤!AN$123</f>
        <v>0</v>
      </c>
      <c r="AO119" s="225">
        <f>投入係数!AO119*手順⑤!AO$123</f>
        <v>0</v>
      </c>
      <c r="AP119" s="225">
        <f>投入係数!AP119*手順⑤!AP$123</f>
        <v>0</v>
      </c>
      <c r="AQ119" s="225">
        <f>投入係数!AQ119*手順⑤!AQ$123</f>
        <v>0</v>
      </c>
      <c r="AR119" s="225">
        <f>投入係数!AR119*手順⑤!AR$123</f>
        <v>0</v>
      </c>
      <c r="AS119" s="225">
        <f>投入係数!AS119*手順⑤!AS$123</f>
        <v>0</v>
      </c>
      <c r="AT119" s="225">
        <f>投入係数!AT119*手順⑤!AT$123</f>
        <v>0</v>
      </c>
      <c r="AU119" s="225">
        <f>投入係数!AU119*手順⑤!AU$123</f>
        <v>0</v>
      </c>
      <c r="AV119" s="225">
        <f>投入係数!AV119*手順⑤!AV$123</f>
        <v>0</v>
      </c>
      <c r="AW119" s="225">
        <f>投入係数!AW119*手順⑤!AW$123</f>
        <v>0</v>
      </c>
      <c r="AX119" s="225">
        <f>投入係数!AX119*手順⑤!AX$123</f>
        <v>0</v>
      </c>
      <c r="AY119" s="225">
        <f>投入係数!AY119*手順⑤!AY$123</f>
        <v>0</v>
      </c>
      <c r="AZ119" s="225">
        <f>投入係数!AZ119*手順⑤!AZ$123</f>
        <v>0</v>
      </c>
      <c r="BA119" s="225">
        <f>投入係数!BA119*手順⑤!BA$123</f>
        <v>0</v>
      </c>
      <c r="BB119" s="225">
        <f>投入係数!BB119*手順⑤!BB$123</f>
        <v>0</v>
      </c>
      <c r="BC119" s="225">
        <f>投入係数!BC119*手順⑤!BC$123</f>
        <v>0</v>
      </c>
      <c r="BD119" s="225">
        <f>投入係数!BD119*手順⑤!BD$123</f>
        <v>0</v>
      </c>
      <c r="BE119" s="225">
        <f>投入係数!BE119*手順⑤!BE$123</f>
        <v>0</v>
      </c>
      <c r="BF119" s="225">
        <f>投入係数!BF119*手順⑤!BF$123</f>
        <v>0</v>
      </c>
      <c r="BG119" s="225">
        <f>投入係数!BG119*手順⑤!BG$123</f>
        <v>0</v>
      </c>
      <c r="BH119" s="225">
        <f>投入係数!BH119*手順⑤!BH$123</f>
        <v>0</v>
      </c>
      <c r="BI119" s="225">
        <f>投入係数!BI119*手順⑤!BI$123</f>
        <v>0</v>
      </c>
      <c r="BJ119" s="225">
        <f>投入係数!BJ119*手順⑤!BJ$123</f>
        <v>0</v>
      </c>
      <c r="BK119" s="225">
        <f>投入係数!BK119*手順⑤!BK$123</f>
        <v>0</v>
      </c>
      <c r="BL119" s="225">
        <f>投入係数!BL119*手順⑤!BL$123</f>
        <v>0</v>
      </c>
      <c r="BM119" s="225">
        <f>投入係数!BM119*手順⑤!BM$123</f>
        <v>0</v>
      </c>
      <c r="BN119" s="225">
        <f>投入係数!BN119*手順⑤!BN$123</f>
        <v>0</v>
      </c>
      <c r="BO119" s="225">
        <f>投入係数!BO119*手順⑤!BO$123</f>
        <v>0</v>
      </c>
      <c r="BP119" s="225">
        <f>投入係数!BP119*手順⑤!BP$123</f>
        <v>0</v>
      </c>
      <c r="BQ119" s="225">
        <f>投入係数!BQ119*手順⑤!BQ$123</f>
        <v>0</v>
      </c>
      <c r="BR119" s="225">
        <f>投入係数!BR119*手順⑤!BR$123</f>
        <v>0</v>
      </c>
      <c r="BS119" s="225">
        <f>投入係数!BS119*手順⑤!BS$123</f>
        <v>0</v>
      </c>
      <c r="BT119" s="225">
        <f>投入係数!BT119*手順⑤!BT$123</f>
        <v>0</v>
      </c>
      <c r="BU119" s="225">
        <f>投入係数!BU119*手順⑤!BU$123</f>
        <v>0</v>
      </c>
      <c r="BV119" s="225">
        <f>投入係数!BV119*手順⑤!BV$123</f>
        <v>0</v>
      </c>
      <c r="BW119" s="225">
        <f>投入係数!BW119*手順⑤!BW$123</f>
        <v>0</v>
      </c>
      <c r="BX119" s="225">
        <f>投入係数!BX119*手順⑤!BX$123</f>
        <v>0</v>
      </c>
      <c r="BY119" s="225">
        <f>投入係数!BY119*手順⑤!BY$123</f>
        <v>0</v>
      </c>
      <c r="BZ119" s="225">
        <f>投入係数!BZ119*手順⑤!BZ$123</f>
        <v>0</v>
      </c>
      <c r="CA119" s="225">
        <f>投入係数!CA119*手順⑤!CA$123</f>
        <v>0</v>
      </c>
      <c r="CB119" s="225">
        <f>投入係数!CB119*手順⑤!CB$123</f>
        <v>0</v>
      </c>
      <c r="CC119" s="225">
        <f>投入係数!CC119*手順⑤!CC$123</f>
        <v>0</v>
      </c>
      <c r="CD119" s="225">
        <f>投入係数!CD119*手順⑤!CD$123</f>
        <v>0</v>
      </c>
      <c r="CE119" s="225">
        <f>投入係数!CE119*手順⑤!CE$123</f>
        <v>0</v>
      </c>
      <c r="CF119" s="225">
        <f>投入係数!CF119*手順⑤!CF$123</f>
        <v>0</v>
      </c>
      <c r="CG119" s="225">
        <f>投入係数!CG119*手順⑤!CG$123</f>
        <v>0</v>
      </c>
      <c r="CH119" s="225">
        <f>投入係数!CH119*手順⑤!CH$123</f>
        <v>0</v>
      </c>
      <c r="CI119" s="225">
        <f>投入係数!CI119*手順⑤!CI$123</f>
        <v>0</v>
      </c>
      <c r="CJ119" s="225">
        <f>投入係数!CJ119*手順⑤!CJ$123</f>
        <v>0</v>
      </c>
      <c r="CK119" s="225">
        <f>投入係数!CK119*手順⑤!CK$123</f>
        <v>0</v>
      </c>
      <c r="CL119" s="225">
        <f>投入係数!CL119*手順⑤!CL$123</f>
        <v>0</v>
      </c>
      <c r="CM119" s="225">
        <f>投入係数!CM119*手順⑤!CM$123</f>
        <v>0</v>
      </c>
      <c r="CN119" s="225">
        <f>投入係数!CN119*手順⑤!CN$123</f>
        <v>0</v>
      </c>
      <c r="CO119" s="225">
        <f>投入係数!CO119*手順⑤!CO$123</f>
        <v>0</v>
      </c>
      <c r="CP119" s="225">
        <f>投入係数!CP119*手順⑤!CP$123</f>
        <v>0</v>
      </c>
      <c r="CQ119" s="225">
        <f>投入係数!CQ119*手順⑤!CQ$123</f>
        <v>0</v>
      </c>
      <c r="CR119" s="225">
        <f>投入係数!CR119*手順⑤!CR$123</f>
        <v>0</v>
      </c>
      <c r="CS119" s="225">
        <f>投入係数!CS119*手順⑤!CS$123</f>
        <v>0</v>
      </c>
      <c r="CT119" s="225">
        <f>投入係数!CT119*手順⑤!CT$123</f>
        <v>0</v>
      </c>
      <c r="CU119" s="225">
        <f>投入係数!CU119*手順⑤!CU$123</f>
        <v>0</v>
      </c>
      <c r="CV119" s="225">
        <f>投入係数!CV119*手順⑤!CV$123</f>
        <v>0</v>
      </c>
      <c r="CW119" s="225">
        <f>投入係数!CW119*手順⑤!CW$123</f>
        <v>0</v>
      </c>
      <c r="CX119" s="225">
        <f>投入係数!CX119*手順⑤!CX$123</f>
        <v>0</v>
      </c>
      <c r="CY119" s="225">
        <f>投入係数!CY119*手順⑤!CY$123</f>
        <v>0</v>
      </c>
      <c r="CZ119" s="225">
        <f>投入係数!CZ119*手順⑤!CZ$123</f>
        <v>0</v>
      </c>
      <c r="DA119" s="225">
        <f>投入係数!DA119*手順⑤!DA$123</f>
        <v>0</v>
      </c>
      <c r="DB119" s="225">
        <f>投入係数!DB119*手順⑤!DB$123</f>
        <v>0</v>
      </c>
      <c r="DC119" s="225">
        <f>投入係数!DC119*手順⑤!DC$123</f>
        <v>0</v>
      </c>
      <c r="DD119" s="225">
        <f>投入係数!DD119*手順⑤!DD$123</f>
        <v>0</v>
      </c>
      <c r="DE119" s="225">
        <f>投入係数!DE119*手順⑤!DE$123</f>
        <v>0</v>
      </c>
      <c r="DF119" s="225">
        <f>投入係数!DF119*手順⑤!DF$123</f>
        <v>0</v>
      </c>
      <c r="DG119" s="225">
        <f>投入係数!DG119*手順⑤!DG$123</f>
        <v>0</v>
      </c>
      <c r="DH119" s="175">
        <f t="shared" si="5"/>
        <v>0</v>
      </c>
    </row>
    <row r="120" spans="2:112" ht="12" customHeight="1">
      <c r="B120" s="257" t="s">
        <v>677</v>
      </c>
      <c r="C120" s="325" t="s">
        <v>678</v>
      </c>
      <c r="D120" s="225">
        <f>投入係数!D120*手順⑤!D$123</f>
        <v>0</v>
      </c>
      <c r="E120" s="225">
        <f>投入係数!E120*手順⑤!E$123</f>
        <v>0</v>
      </c>
      <c r="F120" s="225">
        <f>投入係数!F120*手順⑤!F$123</f>
        <v>0</v>
      </c>
      <c r="G120" s="225">
        <f>投入係数!G120*手順⑤!G$123</f>
        <v>0</v>
      </c>
      <c r="H120" s="225">
        <f>投入係数!H120*手順⑤!H$123</f>
        <v>0</v>
      </c>
      <c r="I120" s="225">
        <f>投入係数!I120*手順⑤!I$123</f>
        <v>0</v>
      </c>
      <c r="J120" s="225">
        <f>投入係数!J120*手順⑤!J$123</f>
        <v>0</v>
      </c>
      <c r="K120" s="225">
        <f>投入係数!K120*手順⑤!K$123</f>
        <v>0</v>
      </c>
      <c r="L120" s="225">
        <f>投入係数!L120*手順⑤!L$123</f>
        <v>0</v>
      </c>
      <c r="M120" s="225">
        <f>投入係数!M120*手順⑤!M$123</f>
        <v>0</v>
      </c>
      <c r="N120" s="225">
        <f>投入係数!N120*手順⑤!N$123</f>
        <v>0</v>
      </c>
      <c r="O120" s="225">
        <f>投入係数!O120*手順⑤!O$123</f>
        <v>0</v>
      </c>
      <c r="P120" s="225">
        <f>投入係数!P120*手順⑤!P$123</f>
        <v>0</v>
      </c>
      <c r="Q120" s="225">
        <f>投入係数!Q120*手順⑤!Q$123</f>
        <v>0</v>
      </c>
      <c r="R120" s="225">
        <f>投入係数!R120*手順⑤!R$123</f>
        <v>0</v>
      </c>
      <c r="S120" s="225">
        <f>投入係数!S120*手順⑤!S$123</f>
        <v>0</v>
      </c>
      <c r="T120" s="225">
        <f>投入係数!T120*手順⑤!T$123</f>
        <v>0</v>
      </c>
      <c r="U120" s="225">
        <f>投入係数!U120*手順⑤!U$123</f>
        <v>0</v>
      </c>
      <c r="V120" s="225">
        <f>投入係数!V120*手順⑤!V$123</f>
        <v>0</v>
      </c>
      <c r="W120" s="225">
        <f>投入係数!W120*手順⑤!W$123</f>
        <v>0</v>
      </c>
      <c r="X120" s="225">
        <f>投入係数!X120*手順⑤!X$123</f>
        <v>0</v>
      </c>
      <c r="Y120" s="225">
        <f>投入係数!Y120*手順⑤!Y$123</f>
        <v>0</v>
      </c>
      <c r="Z120" s="225">
        <f>投入係数!Z120*手順⑤!Z$123</f>
        <v>0</v>
      </c>
      <c r="AA120" s="225">
        <f>投入係数!AA120*手順⑤!AA$123</f>
        <v>0</v>
      </c>
      <c r="AB120" s="225">
        <f>投入係数!AB120*手順⑤!AB$123</f>
        <v>0</v>
      </c>
      <c r="AC120" s="225">
        <f>投入係数!AC120*手順⑤!AC$123</f>
        <v>0</v>
      </c>
      <c r="AD120" s="225">
        <f>投入係数!AD120*手順⑤!AD$123</f>
        <v>0</v>
      </c>
      <c r="AE120" s="225">
        <f>投入係数!AE120*手順⑤!AE$123</f>
        <v>0</v>
      </c>
      <c r="AF120" s="225">
        <f>投入係数!AF120*手順⑤!AF$123</f>
        <v>0</v>
      </c>
      <c r="AG120" s="225">
        <f>投入係数!AG120*手順⑤!AG$123</f>
        <v>0</v>
      </c>
      <c r="AH120" s="225">
        <f>投入係数!AH120*手順⑤!AH$123</f>
        <v>0</v>
      </c>
      <c r="AI120" s="225">
        <f>投入係数!AI120*手順⑤!AI$123</f>
        <v>0</v>
      </c>
      <c r="AJ120" s="225">
        <f>投入係数!AJ120*手順⑤!AJ$123</f>
        <v>0</v>
      </c>
      <c r="AK120" s="225">
        <f>投入係数!AK120*手順⑤!AK$123</f>
        <v>0</v>
      </c>
      <c r="AL120" s="225">
        <f>投入係数!AL120*手順⑤!AL$123</f>
        <v>0</v>
      </c>
      <c r="AM120" s="225">
        <f>投入係数!AM120*手順⑤!AM$123</f>
        <v>0</v>
      </c>
      <c r="AN120" s="225">
        <f>投入係数!AN120*手順⑤!AN$123</f>
        <v>0</v>
      </c>
      <c r="AO120" s="225">
        <f>投入係数!AO120*手順⑤!AO$123</f>
        <v>0</v>
      </c>
      <c r="AP120" s="225">
        <f>投入係数!AP120*手順⑤!AP$123</f>
        <v>0</v>
      </c>
      <c r="AQ120" s="225">
        <f>投入係数!AQ120*手順⑤!AQ$123</f>
        <v>0</v>
      </c>
      <c r="AR120" s="225">
        <f>投入係数!AR120*手順⑤!AR$123</f>
        <v>0</v>
      </c>
      <c r="AS120" s="225">
        <f>投入係数!AS120*手順⑤!AS$123</f>
        <v>0</v>
      </c>
      <c r="AT120" s="225">
        <f>投入係数!AT120*手順⑤!AT$123</f>
        <v>0</v>
      </c>
      <c r="AU120" s="225">
        <f>投入係数!AU120*手順⑤!AU$123</f>
        <v>0</v>
      </c>
      <c r="AV120" s="225">
        <f>投入係数!AV120*手順⑤!AV$123</f>
        <v>0</v>
      </c>
      <c r="AW120" s="225">
        <f>投入係数!AW120*手順⑤!AW$123</f>
        <v>0</v>
      </c>
      <c r="AX120" s="225">
        <f>投入係数!AX120*手順⑤!AX$123</f>
        <v>0</v>
      </c>
      <c r="AY120" s="225">
        <f>投入係数!AY120*手順⑤!AY$123</f>
        <v>0</v>
      </c>
      <c r="AZ120" s="225">
        <f>投入係数!AZ120*手順⑤!AZ$123</f>
        <v>0</v>
      </c>
      <c r="BA120" s="225">
        <f>投入係数!BA120*手順⑤!BA$123</f>
        <v>0</v>
      </c>
      <c r="BB120" s="225">
        <f>投入係数!BB120*手順⑤!BB$123</f>
        <v>0</v>
      </c>
      <c r="BC120" s="225">
        <f>投入係数!BC120*手順⑤!BC$123</f>
        <v>0</v>
      </c>
      <c r="BD120" s="225">
        <f>投入係数!BD120*手順⑤!BD$123</f>
        <v>0</v>
      </c>
      <c r="BE120" s="225">
        <f>投入係数!BE120*手順⑤!BE$123</f>
        <v>0</v>
      </c>
      <c r="BF120" s="225">
        <f>投入係数!BF120*手順⑤!BF$123</f>
        <v>0</v>
      </c>
      <c r="BG120" s="225">
        <f>投入係数!BG120*手順⑤!BG$123</f>
        <v>0</v>
      </c>
      <c r="BH120" s="225">
        <f>投入係数!BH120*手順⑤!BH$123</f>
        <v>0</v>
      </c>
      <c r="BI120" s="225">
        <f>投入係数!BI120*手順⑤!BI$123</f>
        <v>0</v>
      </c>
      <c r="BJ120" s="225">
        <f>投入係数!BJ120*手順⑤!BJ$123</f>
        <v>0</v>
      </c>
      <c r="BK120" s="225">
        <f>投入係数!BK120*手順⑤!BK$123</f>
        <v>0</v>
      </c>
      <c r="BL120" s="225">
        <f>投入係数!BL120*手順⑤!BL$123</f>
        <v>0</v>
      </c>
      <c r="BM120" s="225">
        <f>投入係数!BM120*手順⑤!BM$123</f>
        <v>0</v>
      </c>
      <c r="BN120" s="225">
        <f>投入係数!BN120*手順⑤!BN$123</f>
        <v>0</v>
      </c>
      <c r="BO120" s="225">
        <f>投入係数!BO120*手順⑤!BO$123</f>
        <v>0</v>
      </c>
      <c r="BP120" s="225">
        <f>投入係数!BP120*手順⑤!BP$123</f>
        <v>0</v>
      </c>
      <c r="BQ120" s="225">
        <f>投入係数!BQ120*手順⑤!BQ$123</f>
        <v>0</v>
      </c>
      <c r="BR120" s="225">
        <f>投入係数!BR120*手順⑤!BR$123</f>
        <v>0</v>
      </c>
      <c r="BS120" s="225">
        <f>投入係数!BS120*手順⑤!BS$123</f>
        <v>0</v>
      </c>
      <c r="BT120" s="225">
        <f>投入係数!BT120*手順⑤!BT$123</f>
        <v>0</v>
      </c>
      <c r="BU120" s="225">
        <f>投入係数!BU120*手順⑤!BU$123</f>
        <v>0</v>
      </c>
      <c r="BV120" s="225">
        <f>投入係数!BV120*手順⑤!BV$123</f>
        <v>0</v>
      </c>
      <c r="BW120" s="225">
        <f>投入係数!BW120*手順⑤!BW$123</f>
        <v>0</v>
      </c>
      <c r="BX120" s="225">
        <f>投入係数!BX120*手順⑤!BX$123</f>
        <v>0</v>
      </c>
      <c r="BY120" s="225">
        <f>投入係数!BY120*手順⑤!BY$123</f>
        <v>0</v>
      </c>
      <c r="BZ120" s="225">
        <f>投入係数!BZ120*手順⑤!BZ$123</f>
        <v>0</v>
      </c>
      <c r="CA120" s="225">
        <f>投入係数!CA120*手順⑤!CA$123</f>
        <v>0</v>
      </c>
      <c r="CB120" s="225">
        <f>投入係数!CB120*手順⑤!CB$123</f>
        <v>0</v>
      </c>
      <c r="CC120" s="225">
        <f>投入係数!CC120*手順⑤!CC$123</f>
        <v>0</v>
      </c>
      <c r="CD120" s="225">
        <f>投入係数!CD120*手順⑤!CD$123</f>
        <v>0</v>
      </c>
      <c r="CE120" s="225">
        <f>投入係数!CE120*手順⑤!CE$123</f>
        <v>0</v>
      </c>
      <c r="CF120" s="225">
        <f>投入係数!CF120*手順⑤!CF$123</f>
        <v>0</v>
      </c>
      <c r="CG120" s="225">
        <f>投入係数!CG120*手順⑤!CG$123</f>
        <v>0</v>
      </c>
      <c r="CH120" s="225">
        <f>投入係数!CH120*手順⑤!CH$123</f>
        <v>0</v>
      </c>
      <c r="CI120" s="225">
        <f>投入係数!CI120*手順⑤!CI$123</f>
        <v>0</v>
      </c>
      <c r="CJ120" s="225">
        <f>投入係数!CJ120*手順⑤!CJ$123</f>
        <v>0</v>
      </c>
      <c r="CK120" s="225">
        <f>投入係数!CK120*手順⑤!CK$123</f>
        <v>0</v>
      </c>
      <c r="CL120" s="225">
        <f>投入係数!CL120*手順⑤!CL$123</f>
        <v>0</v>
      </c>
      <c r="CM120" s="225">
        <f>投入係数!CM120*手順⑤!CM$123</f>
        <v>0</v>
      </c>
      <c r="CN120" s="225">
        <f>投入係数!CN120*手順⑤!CN$123</f>
        <v>0</v>
      </c>
      <c r="CO120" s="225">
        <f>投入係数!CO120*手順⑤!CO$123</f>
        <v>0</v>
      </c>
      <c r="CP120" s="225">
        <f>投入係数!CP120*手順⑤!CP$123</f>
        <v>0</v>
      </c>
      <c r="CQ120" s="225">
        <f>投入係数!CQ120*手順⑤!CQ$123</f>
        <v>0</v>
      </c>
      <c r="CR120" s="225">
        <f>投入係数!CR120*手順⑤!CR$123</f>
        <v>0</v>
      </c>
      <c r="CS120" s="225">
        <f>投入係数!CS120*手順⑤!CS$123</f>
        <v>0</v>
      </c>
      <c r="CT120" s="225">
        <f>投入係数!CT120*手順⑤!CT$123</f>
        <v>0</v>
      </c>
      <c r="CU120" s="225">
        <f>投入係数!CU120*手順⑤!CU$123</f>
        <v>0</v>
      </c>
      <c r="CV120" s="225">
        <f>投入係数!CV120*手順⑤!CV$123</f>
        <v>0</v>
      </c>
      <c r="CW120" s="225">
        <f>投入係数!CW120*手順⑤!CW$123</f>
        <v>0</v>
      </c>
      <c r="CX120" s="225">
        <f>投入係数!CX120*手順⑤!CX$123</f>
        <v>0</v>
      </c>
      <c r="CY120" s="225">
        <f>投入係数!CY120*手順⑤!CY$123</f>
        <v>0</v>
      </c>
      <c r="CZ120" s="225">
        <f>投入係数!CZ120*手順⑤!CZ$123</f>
        <v>0</v>
      </c>
      <c r="DA120" s="225">
        <f>投入係数!DA120*手順⑤!DA$123</f>
        <v>0</v>
      </c>
      <c r="DB120" s="225">
        <f>投入係数!DB120*手順⑤!DB$123</f>
        <v>0</v>
      </c>
      <c r="DC120" s="225">
        <f>投入係数!DC120*手順⑤!DC$123</f>
        <v>0</v>
      </c>
      <c r="DD120" s="225">
        <f>投入係数!DD120*手順⑤!DD$123</f>
        <v>0</v>
      </c>
      <c r="DE120" s="225">
        <f>投入係数!DE120*手順⑤!DE$123</f>
        <v>0</v>
      </c>
      <c r="DF120" s="225">
        <f>投入係数!DF120*手順⑤!DF$123</f>
        <v>0</v>
      </c>
      <c r="DG120" s="225">
        <f>投入係数!DG120*手順⑤!DG$123</f>
        <v>0</v>
      </c>
      <c r="DH120" s="175">
        <f t="shared" si="5"/>
        <v>0</v>
      </c>
    </row>
    <row r="121" spans="2:112" ht="12" customHeight="1">
      <c r="B121" s="257" t="s">
        <v>679</v>
      </c>
      <c r="C121" s="258" t="s">
        <v>680</v>
      </c>
      <c r="D121" s="225">
        <f>投入係数!D121*手順⑤!D$123</f>
        <v>0</v>
      </c>
      <c r="E121" s="225">
        <f>投入係数!E121*手順⑤!E$123</f>
        <v>0</v>
      </c>
      <c r="F121" s="225">
        <f>投入係数!F121*手順⑤!F$123</f>
        <v>0</v>
      </c>
      <c r="G121" s="225">
        <f>投入係数!G121*手順⑤!G$123</f>
        <v>0</v>
      </c>
      <c r="H121" s="225">
        <f>投入係数!H121*手順⑤!H$123</f>
        <v>0</v>
      </c>
      <c r="I121" s="225">
        <f>投入係数!I121*手順⑤!I$123</f>
        <v>0</v>
      </c>
      <c r="J121" s="225">
        <f>投入係数!J121*手順⑤!J$123</f>
        <v>0</v>
      </c>
      <c r="K121" s="225">
        <f>投入係数!K121*手順⑤!K$123</f>
        <v>0</v>
      </c>
      <c r="L121" s="225">
        <f>投入係数!L121*手順⑤!L$123</f>
        <v>0</v>
      </c>
      <c r="M121" s="225">
        <f>投入係数!M121*手順⑤!M$123</f>
        <v>0</v>
      </c>
      <c r="N121" s="225">
        <f>投入係数!N121*手順⑤!N$123</f>
        <v>0</v>
      </c>
      <c r="O121" s="225">
        <f>投入係数!O121*手順⑤!O$123</f>
        <v>0</v>
      </c>
      <c r="P121" s="225">
        <f>投入係数!P121*手順⑤!P$123</f>
        <v>0</v>
      </c>
      <c r="Q121" s="225">
        <f>投入係数!Q121*手順⑤!Q$123</f>
        <v>0</v>
      </c>
      <c r="R121" s="225">
        <f>投入係数!R121*手順⑤!R$123</f>
        <v>0</v>
      </c>
      <c r="S121" s="225">
        <f>投入係数!S121*手順⑤!S$123</f>
        <v>0</v>
      </c>
      <c r="T121" s="225">
        <f>投入係数!T121*手順⑤!T$123</f>
        <v>0</v>
      </c>
      <c r="U121" s="225">
        <f>投入係数!U121*手順⑤!U$123</f>
        <v>0</v>
      </c>
      <c r="V121" s="225">
        <f>投入係数!V121*手順⑤!V$123</f>
        <v>0</v>
      </c>
      <c r="W121" s="225">
        <f>投入係数!W121*手順⑤!W$123</f>
        <v>0</v>
      </c>
      <c r="X121" s="225">
        <f>投入係数!X121*手順⑤!X$123</f>
        <v>0</v>
      </c>
      <c r="Y121" s="225">
        <f>投入係数!Y121*手順⑤!Y$123</f>
        <v>0</v>
      </c>
      <c r="Z121" s="225">
        <f>投入係数!Z121*手順⑤!Z$123</f>
        <v>0</v>
      </c>
      <c r="AA121" s="225">
        <f>投入係数!AA121*手順⑤!AA$123</f>
        <v>0</v>
      </c>
      <c r="AB121" s="225">
        <f>投入係数!AB121*手順⑤!AB$123</f>
        <v>0</v>
      </c>
      <c r="AC121" s="225">
        <f>投入係数!AC121*手順⑤!AC$123</f>
        <v>0</v>
      </c>
      <c r="AD121" s="225">
        <f>投入係数!AD121*手順⑤!AD$123</f>
        <v>0</v>
      </c>
      <c r="AE121" s="225">
        <f>投入係数!AE121*手順⑤!AE$123</f>
        <v>0</v>
      </c>
      <c r="AF121" s="225">
        <f>投入係数!AF121*手順⑤!AF$123</f>
        <v>0</v>
      </c>
      <c r="AG121" s="225">
        <f>投入係数!AG121*手順⑤!AG$123</f>
        <v>0</v>
      </c>
      <c r="AH121" s="225">
        <f>投入係数!AH121*手順⑤!AH$123</f>
        <v>0</v>
      </c>
      <c r="AI121" s="225">
        <f>投入係数!AI121*手順⑤!AI$123</f>
        <v>0</v>
      </c>
      <c r="AJ121" s="225">
        <f>投入係数!AJ121*手順⑤!AJ$123</f>
        <v>0</v>
      </c>
      <c r="AK121" s="225">
        <f>投入係数!AK121*手順⑤!AK$123</f>
        <v>0</v>
      </c>
      <c r="AL121" s="225">
        <f>投入係数!AL121*手順⑤!AL$123</f>
        <v>0</v>
      </c>
      <c r="AM121" s="225">
        <f>投入係数!AM121*手順⑤!AM$123</f>
        <v>0</v>
      </c>
      <c r="AN121" s="225">
        <f>投入係数!AN121*手順⑤!AN$123</f>
        <v>0</v>
      </c>
      <c r="AO121" s="225">
        <f>投入係数!AO121*手順⑤!AO$123</f>
        <v>0</v>
      </c>
      <c r="AP121" s="225">
        <f>投入係数!AP121*手順⑤!AP$123</f>
        <v>0</v>
      </c>
      <c r="AQ121" s="225">
        <f>投入係数!AQ121*手順⑤!AQ$123</f>
        <v>0</v>
      </c>
      <c r="AR121" s="225">
        <f>投入係数!AR121*手順⑤!AR$123</f>
        <v>0</v>
      </c>
      <c r="AS121" s="225">
        <f>投入係数!AS121*手順⑤!AS$123</f>
        <v>0</v>
      </c>
      <c r="AT121" s="225">
        <f>投入係数!AT121*手順⑤!AT$123</f>
        <v>0</v>
      </c>
      <c r="AU121" s="225">
        <f>投入係数!AU121*手順⑤!AU$123</f>
        <v>0</v>
      </c>
      <c r="AV121" s="225">
        <f>投入係数!AV121*手順⑤!AV$123</f>
        <v>0</v>
      </c>
      <c r="AW121" s="225">
        <f>投入係数!AW121*手順⑤!AW$123</f>
        <v>0</v>
      </c>
      <c r="AX121" s="225">
        <f>投入係数!AX121*手順⑤!AX$123</f>
        <v>0</v>
      </c>
      <c r="AY121" s="225">
        <f>投入係数!AY121*手順⑤!AY$123</f>
        <v>0</v>
      </c>
      <c r="AZ121" s="225">
        <f>投入係数!AZ121*手順⑤!AZ$123</f>
        <v>0</v>
      </c>
      <c r="BA121" s="225">
        <f>投入係数!BA121*手順⑤!BA$123</f>
        <v>0</v>
      </c>
      <c r="BB121" s="225">
        <f>投入係数!BB121*手順⑤!BB$123</f>
        <v>0</v>
      </c>
      <c r="BC121" s="225">
        <f>投入係数!BC121*手順⑤!BC$123</f>
        <v>0</v>
      </c>
      <c r="BD121" s="225">
        <f>投入係数!BD121*手順⑤!BD$123</f>
        <v>0</v>
      </c>
      <c r="BE121" s="225">
        <f>投入係数!BE121*手順⑤!BE$123</f>
        <v>0</v>
      </c>
      <c r="BF121" s="225">
        <f>投入係数!BF121*手順⑤!BF$123</f>
        <v>0</v>
      </c>
      <c r="BG121" s="225">
        <f>投入係数!BG121*手順⑤!BG$123</f>
        <v>0</v>
      </c>
      <c r="BH121" s="225">
        <f>投入係数!BH121*手順⑤!BH$123</f>
        <v>0</v>
      </c>
      <c r="BI121" s="225">
        <f>投入係数!BI121*手順⑤!BI$123</f>
        <v>0</v>
      </c>
      <c r="BJ121" s="225">
        <f>投入係数!BJ121*手順⑤!BJ$123</f>
        <v>0</v>
      </c>
      <c r="BK121" s="225">
        <f>投入係数!BK121*手順⑤!BK$123</f>
        <v>0</v>
      </c>
      <c r="BL121" s="225">
        <f>投入係数!BL121*手順⑤!BL$123</f>
        <v>0</v>
      </c>
      <c r="BM121" s="225">
        <f>投入係数!BM121*手順⑤!BM$123</f>
        <v>0</v>
      </c>
      <c r="BN121" s="225">
        <f>投入係数!BN121*手順⑤!BN$123</f>
        <v>0</v>
      </c>
      <c r="BO121" s="225">
        <f>投入係数!BO121*手順⑤!BO$123</f>
        <v>0</v>
      </c>
      <c r="BP121" s="225">
        <f>投入係数!BP121*手順⑤!BP$123</f>
        <v>0</v>
      </c>
      <c r="BQ121" s="225">
        <f>投入係数!BQ121*手順⑤!BQ$123</f>
        <v>0</v>
      </c>
      <c r="BR121" s="225">
        <f>投入係数!BR121*手順⑤!BR$123</f>
        <v>0</v>
      </c>
      <c r="BS121" s="225">
        <f>投入係数!BS121*手順⑤!BS$123</f>
        <v>0</v>
      </c>
      <c r="BT121" s="225">
        <f>投入係数!BT121*手順⑤!BT$123</f>
        <v>0</v>
      </c>
      <c r="BU121" s="225">
        <f>投入係数!BU121*手順⑤!BU$123</f>
        <v>0</v>
      </c>
      <c r="BV121" s="225">
        <f>投入係数!BV121*手順⑤!BV$123</f>
        <v>0</v>
      </c>
      <c r="BW121" s="225">
        <f>投入係数!BW121*手順⑤!BW$123</f>
        <v>0</v>
      </c>
      <c r="BX121" s="225">
        <f>投入係数!BX121*手順⑤!BX$123</f>
        <v>0</v>
      </c>
      <c r="BY121" s="225">
        <f>投入係数!BY121*手順⑤!BY$123</f>
        <v>0</v>
      </c>
      <c r="BZ121" s="225">
        <f>投入係数!BZ121*手順⑤!BZ$123</f>
        <v>0</v>
      </c>
      <c r="CA121" s="225">
        <f>投入係数!CA121*手順⑤!CA$123</f>
        <v>0</v>
      </c>
      <c r="CB121" s="225">
        <f>投入係数!CB121*手順⑤!CB$123</f>
        <v>0</v>
      </c>
      <c r="CC121" s="225">
        <f>投入係数!CC121*手順⑤!CC$123</f>
        <v>0</v>
      </c>
      <c r="CD121" s="225">
        <f>投入係数!CD121*手順⑤!CD$123</f>
        <v>0</v>
      </c>
      <c r="CE121" s="225">
        <f>投入係数!CE121*手順⑤!CE$123</f>
        <v>0</v>
      </c>
      <c r="CF121" s="225">
        <f>投入係数!CF121*手順⑤!CF$123</f>
        <v>0</v>
      </c>
      <c r="CG121" s="225">
        <f>投入係数!CG121*手順⑤!CG$123</f>
        <v>0</v>
      </c>
      <c r="CH121" s="225">
        <f>投入係数!CH121*手順⑤!CH$123</f>
        <v>0</v>
      </c>
      <c r="CI121" s="225">
        <f>投入係数!CI121*手順⑤!CI$123</f>
        <v>0</v>
      </c>
      <c r="CJ121" s="225">
        <f>投入係数!CJ121*手順⑤!CJ$123</f>
        <v>0</v>
      </c>
      <c r="CK121" s="225">
        <f>投入係数!CK121*手順⑤!CK$123</f>
        <v>0</v>
      </c>
      <c r="CL121" s="225">
        <f>投入係数!CL121*手順⑤!CL$123</f>
        <v>0</v>
      </c>
      <c r="CM121" s="225">
        <f>投入係数!CM121*手順⑤!CM$123</f>
        <v>0</v>
      </c>
      <c r="CN121" s="225">
        <f>投入係数!CN121*手順⑤!CN$123</f>
        <v>0</v>
      </c>
      <c r="CO121" s="225">
        <f>投入係数!CO121*手順⑤!CO$123</f>
        <v>0</v>
      </c>
      <c r="CP121" s="225">
        <f>投入係数!CP121*手順⑤!CP$123</f>
        <v>0</v>
      </c>
      <c r="CQ121" s="225">
        <f>投入係数!CQ121*手順⑤!CQ$123</f>
        <v>0</v>
      </c>
      <c r="CR121" s="225">
        <f>投入係数!CR121*手順⑤!CR$123</f>
        <v>0</v>
      </c>
      <c r="CS121" s="225">
        <f>投入係数!CS121*手順⑤!CS$123</f>
        <v>0</v>
      </c>
      <c r="CT121" s="225">
        <f>投入係数!CT121*手順⑤!CT$123</f>
        <v>0</v>
      </c>
      <c r="CU121" s="225">
        <f>投入係数!CU121*手順⑤!CU$123</f>
        <v>0</v>
      </c>
      <c r="CV121" s="225">
        <f>投入係数!CV121*手順⑤!CV$123</f>
        <v>0</v>
      </c>
      <c r="CW121" s="225">
        <f>投入係数!CW121*手順⑤!CW$123</f>
        <v>0</v>
      </c>
      <c r="CX121" s="225">
        <f>投入係数!CX121*手順⑤!CX$123</f>
        <v>0</v>
      </c>
      <c r="CY121" s="225">
        <f>投入係数!CY121*手順⑤!CY$123</f>
        <v>0</v>
      </c>
      <c r="CZ121" s="225">
        <f>投入係数!CZ121*手順⑤!CZ$123</f>
        <v>0</v>
      </c>
      <c r="DA121" s="225">
        <f>投入係数!DA121*手順⑤!DA$123</f>
        <v>0</v>
      </c>
      <c r="DB121" s="225">
        <f>投入係数!DB121*手順⑤!DB$123</f>
        <v>0</v>
      </c>
      <c r="DC121" s="225">
        <f>投入係数!DC121*手順⑤!DC$123</f>
        <v>0</v>
      </c>
      <c r="DD121" s="225">
        <f>投入係数!DD121*手順⑤!DD$123</f>
        <v>0</v>
      </c>
      <c r="DE121" s="225">
        <f>投入係数!DE121*手順⑤!DE$123</f>
        <v>0</v>
      </c>
      <c r="DF121" s="225">
        <f>投入係数!DF121*手順⑤!DF$123</f>
        <v>0</v>
      </c>
      <c r="DG121" s="225">
        <f>投入係数!DG121*手順⑤!DG$123</f>
        <v>0</v>
      </c>
      <c r="DH121" s="175">
        <f t="shared" si="5"/>
        <v>0</v>
      </c>
    </row>
    <row r="122" spans="2:112" ht="12" customHeight="1">
      <c r="B122" s="254" t="s">
        <v>681</v>
      </c>
      <c r="C122" s="259" t="s">
        <v>14</v>
      </c>
      <c r="D122" s="256">
        <f>SUM(D115:D121)</f>
        <v>0</v>
      </c>
      <c r="E122" s="256">
        <f t="shared" ref="E122:BO122" si="11">SUM(E115:E121)</f>
        <v>0</v>
      </c>
      <c r="F122" s="256">
        <f t="shared" si="11"/>
        <v>0</v>
      </c>
      <c r="G122" s="256">
        <f t="shared" si="11"/>
        <v>0</v>
      </c>
      <c r="H122" s="256">
        <f t="shared" si="11"/>
        <v>0</v>
      </c>
      <c r="I122" s="256">
        <f t="shared" si="11"/>
        <v>0</v>
      </c>
      <c r="J122" s="256">
        <f t="shared" si="11"/>
        <v>0</v>
      </c>
      <c r="K122" s="256">
        <f t="shared" si="11"/>
        <v>0</v>
      </c>
      <c r="L122" s="256">
        <f t="shared" si="11"/>
        <v>0</v>
      </c>
      <c r="M122" s="256">
        <f t="shared" si="11"/>
        <v>0</v>
      </c>
      <c r="N122" s="256">
        <f t="shared" si="11"/>
        <v>0</v>
      </c>
      <c r="O122" s="256">
        <f t="shared" si="11"/>
        <v>0</v>
      </c>
      <c r="P122" s="256">
        <f t="shared" si="11"/>
        <v>0</v>
      </c>
      <c r="Q122" s="256">
        <f t="shared" si="11"/>
        <v>0</v>
      </c>
      <c r="R122" s="256">
        <f t="shared" si="11"/>
        <v>0</v>
      </c>
      <c r="S122" s="256">
        <f t="shared" si="11"/>
        <v>0</v>
      </c>
      <c r="T122" s="256">
        <f t="shared" si="11"/>
        <v>0</v>
      </c>
      <c r="U122" s="256">
        <f t="shared" si="11"/>
        <v>0</v>
      </c>
      <c r="V122" s="256">
        <f t="shared" si="11"/>
        <v>0</v>
      </c>
      <c r="W122" s="256">
        <f t="shared" si="11"/>
        <v>0</v>
      </c>
      <c r="X122" s="256">
        <f t="shared" si="11"/>
        <v>0</v>
      </c>
      <c r="Y122" s="256">
        <f t="shared" si="11"/>
        <v>0</v>
      </c>
      <c r="Z122" s="256">
        <f t="shared" si="11"/>
        <v>0</v>
      </c>
      <c r="AA122" s="256">
        <f t="shared" si="11"/>
        <v>0</v>
      </c>
      <c r="AB122" s="256">
        <f t="shared" si="11"/>
        <v>0</v>
      </c>
      <c r="AC122" s="256">
        <f t="shared" si="11"/>
        <v>0</v>
      </c>
      <c r="AD122" s="256">
        <f t="shared" si="11"/>
        <v>0</v>
      </c>
      <c r="AE122" s="256">
        <f t="shared" si="11"/>
        <v>0</v>
      </c>
      <c r="AF122" s="256">
        <f t="shared" si="11"/>
        <v>0</v>
      </c>
      <c r="AG122" s="256">
        <f t="shared" si="11"/>
        <v>0</v>
      </c>
      <c r="AH122" s="256">
        <f t="shared" si="11"/>
        <v>0</v>
      </c>
      <c r="AI122" s="256">
        <f t="shared" si="11"/>
        <v>0</v>
      </c>
      <c r="AJ122" s="256">
        <f t="shared" si="11"/>
        <v>0</v>
      </c>
      <c r="AK122" s="256">
        <f t="shared" si="11"/>
        <v>0</v>
      </c>
      <c r="AL122" s="256">
        <f t="shared" si="11"/>
        <v>0</v>
      </c>
      <c r="AM122" s="256">
        <f t="shared" si="11"/>
        <v>0</v>
      </c>
      <c r="AN122" s="256">
        <f t="shared" si="11"/>
        <v>0</v>
      </c>
      <c r="AO122" s="256">
        <f t="shared" si="11"/>
        <v>0</v>
      </c>
      <c r="AP122" s="256">
        <f t="shared" si="11"/>
        <v>0</v>
      </c>
      <c r="AQ122" s="256">
        <f t="shared" si="11"/>
        <v>0</v>
      </c>
      <c r="AR122" s="256">
        <f t="shared" si="11"/>
        <v>0</v>
      </c>
      <c r="AS122" s="256">
        <f t="shared" si="11"/>
        <v>0</v>
      </c>
      <c r="AT122" s="256">
        <f t="shared" si="11"/>
        <v>0</v>
      </c>
      <c r="AU122" s="256">
        <f t="shared" si="11"/>
        <v>0</v>
      </c>
      <c r="AV122" s="256">
        <f t="shared" si="11"/>
        <v>0</v>
      </c>
      <c r="AW122" s="256">
        <f t="shared" si="11"/>
        <v>0</v>
      </c>
      <c r="AX122" s="256">
        <f t="shared" si="11"/>
        <v>0</v>
      </c>
      <c r="AY122" s="256">
        <f t="shared" si="11"/>
        <v>0</v>
      </c>
      <c r="AZ122" s="256">
        <f t="shared" si="11"/>
        <v>0</v>
      </c>
      <c r="BA122" s="256">
        <f t="shared" si="11"/>
        <v>0</v>
      </c>
      <c r="BB122" s="256">
        <f t="shared" si="11"/>
        <v>0</v>
      </c>
      <c r="BC122" s="256">
        <f t="shared" si="11"/>
        <v>0</v>
      </c>
      <c r="BD122" s="256">
        <f t="shared" si="11"/>
        <v>0</v>
      </c>
      <c r="BE122" s="256">
        <f t="shared" si="11"/>
        <v>0</v>
      </c>
      <c r="BF122" s="256">
        <f t="shared" si="11"/>
        <v>0</v>
      </c>
      <c r="BG122" s="256">
        <f t="shared" si="11"/>
        <v>0</v>
      </c>
      <c r="BH122" s="256">
        <f t="shared" si="11"/>
        <v>0</v>
      </c>
      <c r="BI122" s="256">
        <f t="shared" si="11"/>
        <v>0</v>
      </c>
      <c r="BJ122" s="256">
        <f t="shared" si="11"/>
        <v>0</v>
      </c>
      <c r="BK122" s="256">
        <f t="shared" si="11"/>
        <v>0</v>
      </c>
      <c r="BL122" s="256">
        <f t="shared" si="11"/>
        <v>0</v>
      </c>
      <c r="BM122" s="256">
        <f t="shared" si="11"/>
        <v>0</v>
      </c>
      <c r="BN122" s="256">
        <f t="shared" si="11"/>
        <v>0</v>
      </c>
      <c r="BO122" s="256">
        <f t="shared" si="11"/>
        <v>0</v>
      </c>
      <c r="BP122" s="256">
        <f t="shared" ref="BP122:DE122" si="12">SUM(BP115:BP121)</f>
        <v>0</v>
      </c>
      <c r="BQ122" s="256">
        <f t="shared" si="12"/>
        <v>0</v>
      </c>
      <c r="BR122" s="256">
        <f t="shared" si="12"/>
        <v>0</v>
      </c>
      <c r="BS122" s="256">
        <f t="shared" si="12"/>
        <v>0</v>
      </c>
      <c r="BT122" s="256">
        <f t="shared" si="12"/>
        <v>0</v>
      </c>
      <c r="BU122" s="256">
        <f t="shared" si="12"/>
        <v>0</v>
      </c>
      <c r="BV122" s="256">
        <f t="shared" si="12"/>
        <v>0</v>
      </c>
      <c r="BW122" s="256">
        <f t="shared" si="12"/>
        <v>0</v>
      </c>
      <c r="BX122" s="256">
        <f t="shared" si="12"/>
        <v>0</v>
      </c>
      <c r="BY122" s="256">
        <f t="shared" si="12"/>
        <v>0</v>
      </c>
      <c r="BZ122" s="256">
        <f t="shared" si="12"/>
        <v>0</v>
      </c>
      <c r="CA122" s="256">
        <f t="shared" si="12"/>
        <v>0</v>
      </c>
      <c r="CB122" s="256">
        <f t="shared" si="12"/>
        <v>0</v>
      </c>
      <c r="CC122" s="256">
        <f t="shared" si="12"/>
        <v>0</v>
      </c>
      <c r="CD122" s="256">
        <f t="shared" si="12"/>
        <v>0</v>
      </c>
      <c r="CE122" s="256">
        <f t="shared" si="12"/>
        <v>0</v>
      </c>
      <c r="CF122" s="256">
        <f t="shared" si="12"/>
        <v>0</v>
      </c>
      <c r="CG122" s="256">
        <f t="shared" si="12"/>
        <v>0</v>
      </c>
      <c r="CH122" s="256">
        <f t="shared" si="12"/>
        <v>0</v>
      </c>
      <c r="CI122" s="256">
        <f t="shared" si="12"/>
        <v>0</v>
      </c>
      <c r="CJ122" s="256">
        <f t="shared" si="12"/>
        <v>0</v>
      </c>
      <c r="CK122" s="256">
        <f t="shared" si="12"/>
        <v>0</v>
      </c>
      <c r="CL122" s="256">
        <f t="shared" si="12"/>
        <v>0</v>
      </c>
      <c r="CM122" s="256">
        <f t="shared" si="12"/>
        <v>0</v>
      </c>
      <c r="CN122" s="256">
        <f t="shared" si="12"/>
        <v>0</v>
      </c>
      <c r="CO122" s="256">
        <f t="shared" si="12"/>
        <v>0</v>
      </c>
      <c r="CP122" s="256">
        <f t="shared" si="12"/>
        <v>0</v>
      </c>
      <c r="CQ122" s="256">
        <f t="shared" si="12"/>
        <v>0</v>
      </c>
      <c r="CR122" s="256">
        <f t="shared" si="12"/>
        <v>0</v>
      </c>
      <c r="CS122" s="256">
        <f t="shared" si="12"/>
        <v>0</v>
      </c>
      <c r="CT122" s="256">
        <f t="shared" si="12"/>
        <v>0</v>
      </c>
      <c r="CU122" s="256">
        <f t="shared" si="12"/>
        <v>0</v>
      </c>
      <c r="CV122" s="256">
        <f t="shared" si="12"/>
        <v>0</v>
      </c>
      <c r="CW122" s="256">
        <f t="shared" si="12"/>
        <v>0</v>
      </c>
      <c r="CX122" s="256">
        <f t="shared" si="12"/>
        <v>0</v>
      </c>
      <c r="CY122" s="256">
        <f t="shared" si="12"/>
        <v>0</v>
      </c>
      <c r="CZ122" s="256">
        <f t="shared" si="12"/>
        <v>0</v>
      </c>
      <c r="DA122" s="256">
        <f t="shared" si="12"/>
        <v>0</v>
      </c>
      <c r="DB122" s="256">
        <f t="shared" si="12"/>
        <v>0</v>
      </c>
      <c r="DC122" s="256">
        <f t="shared" si="12"/>
        <v>0</v>
      </c>
      <c r="DD122" s="256">
        <f t="shared" si="12"/>
        <v>0</v>
      </c>
      <c r="DE122" s="256">
        <f t="shared" si="12"/>
        <v>0</v>
      </c>
      <c r="DF122" s="256">
        <f>SUM(DF115:DF121)</f>
        <v>0</v>
      </c>
      <c r="DG122" s="256">
        <f>SUM(DG115:DG121)</f>
        <v>0</v>
      </c>
      <c r="DH122" s="237">
        <f t="shared" si="5"/>
        <v>0</v>
      </c>
    </row>
    <row r="123" spans="2:112" ht="12" customHeight="1">
      <c r="B123" s="260" t="s">
        <v>682</v>
      </c>
      <c r="C123" s="261" t="s">
        <v>9</v>
      </c>
      <c r="D123" s="262" cm="1">
        <f t="array" ref="D123:DG123">TRANSPOSE('(入力)作業ｼｰﾄ'!E8:E115)</f>
        <v>0</v>
      </c>
      <c r="E123" s="262">
        <v>0</v>
      </c>
      <c r="F123" s="262">
        <v>0</v>
      </c>
      <c r="G123" s="262">
        <v>0</v>
      </c>
      <c r="H123" s="262">
        <v>0</v>
      </c>
      <c r="I123" s="262">
        <v>0</v>
      </c>
      <c r="J123" s="262">
        <v>0</v>
      </c>
      <c r="K123" s="262">
        <v>0</v>
      </c>
      <c r="L123" s="262">
        <v>0</v>
      </c>
      <c r="M123" s="262">
        <v>0</v>
      </c>
      <c r="N123" s="262">
        <v>0</v>
      </c>
      <c r="O123" s="262">
        <v>0</v>
      </c>
      <c r="P123" s="262">
        <v>0</v>
      </c>
      <c r="Q123" s="262">
        <v>0</v>
      </c>
      <c r="R123" s="262">
        <v>0</v>
      </c>
      <c r="S123" s="262">
        <v>0</v>
      </c>
      <c r="T123" s="262">
        <v>0</v>
      </c>
      <c r="U123" s="262">
        <v>0</v>
      </c>
      <c r="V123" s="262">
        <v>0</v>
      </c>
      <c r="W123" s="262">
        <v>0</v>
      </c>
      <c r="X123" s="262">
        <v>0</v>
      </c>
      <c r="Y123" s="262">
        <v>0</v>
      </c>
      <c r="Z123" s="262">
        <v>0</v>
      </c>
      <c r="AA123" s="262">
        <v>0</v>
      </c>
      <c r="AB123" s="262">
        <v>0</v>
      </c>
      <c r="AC123" s="262">
        <v>0</v>
      </c>
      <c r="AD123" s="262">
        <v>0</v>
      </c>
      <c r="AE123" s="262">
        <v>0</v>
      </c>
      <c r="AF123" s="262">
        <v>0</v>
      </c>
      <c r="AG123" s="262">
        <v>0</v>
      </c>
      <c r="AH123" s="262">
        <v>0</v>
      </c>
      <c r="AI123" s="262">
        <v>0</v>
      </c>
      <c r="AJ123" s="262">
        <v>0</v>
      </c>
      <c r="AK123" s="262">
        <v>0</v>
      </c>
      <c r="AL123" s="262">
        <v>0</v>
      </c>
      <c r="AM123" s="262">
        <v>0</v>
      </c>
      <c r="AN123" s="262">
        <v>0</v>
      </c>
      <c r="AO123" s="262">
        <v>0</v>
      </c>
      <c r="AP123" s="262">
        <v>0</v>
      </c>
      <c r="AQ123" s="262">
        <v>0</v>
      </c>
      <c r="AR123" s="262">
        <v>0</v>
      </c>
      <c r="AS123" s="262">
        <v>0</v>
      </c>
      <c r="AT123" s="262">
        <v>0</v>
      </c>
      <c r="AU123" s="262">
        <v>0</v>
      </c>
      <c r="AV123" s="262">
        <v>0</v>
      </c>
      <c r="AW123" s="262">
        <v>0</v>
      </c>
      <c r="AX123" s="262">
        <v>0</v>
      </c>
      <c r="AY123" s="262">
        <v>0</v>
      </c>
      <c r="AZ123" s="262">
        <v>0</v>
      </c>
      <c r="BA123" s="262">
        <v>0</v>
      </c>
      <c r="BB123" s="262">
        <v>0</v>
      </c>
      <c r="BC123" s="262">
        <v>0</v>
      </c>
      <c r="BD123" s="262">
        <v>0</v>
      </c>
      <c r="BE123" s="262">
        <v>0</v>
      </c>
      <c r="BF123" s="262">
        <v>0</v>
      </c>
      <c r="BG123" s="262">
        <v>0</v>
      </c>
      <c r="BH123" s="262">
        <v>0</v>
      </c>
      <c r="BI123" s="262">
        <v>0</v>
      </c>
      <c r="BJ123" s="262">
        <v>0</v>
      </c>
      <c r="BK123" s="262">
        <v>0</v>
      </c>
      <c r="BL123" s="262">
        <v>0</v>
      </c>
      <c r="BM123" s="262">
        <v>0</v>
      </c>
      <c r="BN123" s="262">
        <v>0</v>
      </c>
      <c r="BO123" s="262">
        <v>0</v>
      </c>
      <c r="BP123" s="262">
        <v>0</v>
      </c>
      <c r="BQ123" s="262">
        <v>0</v>
      </c>
      <c r="BR123" s="262">
        <v>0</v>
      </c>
      <c r="BS123" s="262">
        <v>0</v>
      </c>
      <c r="BT123" s="262">
        <v>0</v>
      </c>
      <c r="BU123" s="262">
        <v>0</v>
      </c>
      <c r="BV123" s="262">
        <v>0</v>
      </c>
      <c r="BW123" s="262">
        <v>0</v>
      </c>
      <c r="BX123" s="262">
        <v>0</v>
      </c>
      <c r="BY123" s="262">
        <v>0</v>
      </c>
      <c r="BZ123" s="262">
        <v>0</v>
      </c>
      <c r="CA123" s="262">
        <v>0</v>
      </c>
      <c r="CB123" s="262">
        <v>0</v>
      </c>
      <c r="CC123" s="262">
        <v>0</v>
      </c>
      <c r="CD123" s="262">
        <v>0</v>
      </c>
      <c r="CE123" s="262">
        <v>0</v>
      </c>
      <c r="CF123" s="262">
        <v>0</v>
      </c>
      <c r="CG123" s="262">
        <v>0</v>
      </c>
      <c r="CH123" s="262">
        <v>0</v>
      </c>
      <c r="CI123" s="262">
        <v>0</v>
      </c>
      <c r="CJ123" s="262">
        <v>0</v>
      </c>
      <c r="CK123" s="262">
        <v>0</v>
      </c>
      <c r="CL123" s="262">
        <v>0</v>
      </c>
      <c r="CM123" s="262">
        <v>0</v>
      </c>
      <c r="CN123" s="262">
        <v>0</v>
      </c>
      <c r="CO123" s="262">
        <v>0</v>
      </c>
      <c r="CP123" s="262">
        <v>0</v>
      </c>
      <c r="CQ123" s="262">
        <v>0</v>
      </c>
      <c r="CR123" s="262">
        <v>0</v>
      </c>
      <c r="CS123" s="262">
        <v>0</v>
      </c>
      <c r="CT123" s="262">
        <v>0</v>
      </c>
      <c r="CU123" s="262">
        <v>0</v>
      </c>
      <c r="CV123" s="262">
        <v>0</v>
      </c>
      <c r="CW123" s="262">
        <v>0</v>
      </c>
      <c r="CX123" s="262">
        <v>0</v>
      </c>
      <c r="CY123" s="262">
        <v>0</v>
      </c>
      <c r="CZ123" s="262">
        <v>0</v>
      </c>
      <c r="DA123" s="262">
        <v>0</v>
      </c>
      <c r="DB123" s="262">
        <v>0</v>
      </c>
      <c r="DC123" s="262">
        <v>0</v>
      </c>
      <c r="DD123" s="262">
        <v>0</v>
      </c>
      <c r="DE123" s="262">
        <v>0</v>
      </c>
      <c r="DF123" s="262">
        <v>0</v>
      </c>
      <c r="DG123" s="262">
        <v>0</v>
      </c>
      <c r="DH123" s="182">
        <f t="shared" si="5"/>
        <v>0</v>
      </c>
    </row>
  </sheetData>
  <sheetProtection sheet="1" selectLockedCells="1" selectUnlockedCells="1"/>
  <mergeCells count="2">
    <mergeCell ref="B4:C5"/>
    <mergeCell ref="B2:C2"/>
  </mergeCells>
  <phoneticPr fontId="9"/>
  <pageMargins left="0.78740157480314965" right="0.39370078740157483" top="0.78740157480314965" bottom="0.78740157480314965" header="0" footer="0.19685039370078741"/>
  <pageSetup paperSize="8" orientation="landscape" r:id="rId1"/>
  <headerFooter alignWithMargins="0">
    <oddFooter>&amp;P / &amp;N ﾍﾟｰｼﾞ</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X113"/>
  <sheetViews>
    <sheetView showGridLines="0" view="pageBreakPreview" zoomScale="175" zoomScaleNormal="100" zoomScaleSheetLayoutView="175" workbookViewId="0">
      <selection activeCell="F11" sqref="F11"/>
    </sheetView>
  </sheetViews>
  <sheetFormatPr defaultColWidth="10.125" defaultRowHeight="13.5" customHeight="1"/>
  <cols>
    <col min="1" max="1" width="1.625" style="147" customWidth="1"/>
    <col min="2" max="2" width="4.625" style="147" customWidth="1"/>
    <col min="3" max="3" width="27.25" style="147" bestFit="1" customWidth="1"/>
    <col min="4" max="4" width="10.625" style="147" customWidth="1"/>
    <col min="5" max="18" width="10.125" style="147" customWidth="1"/>
    <col min="19" max="24" width="10.125" style="147" hidden="1" customWidth="1"/>
    <col min="25" max="16384" width="10.125" style="147"/>
  </cols>
  <sheetData>
    <row r="1" spans="2:24" ht="15" customHeight="1"/>
    <row r="2" spans="2:24" ht="20.25" customHeight="1">
      <c r="B2" s="456" t="s">
        <v>89</v>
      </c>
      <c r="C2" s="457"/>
    </row>
    <row r="3" spans="2:24" ht="18.75" customHeight="1">
      <c r="D3" s="148" t="s">
        <v>0</v>
      </c>
    </row>
    <row r="4" spans="2:24" ht="18.75" customHeight="1">
      <c r="B4" s="606"/>
      <c r="C4" s="612"/>
      <c r="D4" s="250"/>
    </row>
    <row r="5" spans="2:24" s="167" customFormat="1" ht="36" customHeight="1">
      <c r="B5" s="610"/>
      <c r="C5" s="615"/>
      <c r="D5" s="263" t="s">
        <v>97</v>
      </c>
      <c r="S5" s="284" t="s">
        <v>7</v>
      </c>
      <c r="T5" s="284"/>
      <c r="U5" s="284" t="s">
        <v>8</v>
      </c>
      <c r="V5" s="284"/>
      <c r="W5" s="284" t="s">
        <v>9</v>
      </c>
      <c r="X5" s="285"/>
    </row>
    <row r="6" spans="2:24" ht="13.5" customHeight="1">
      <c r="B6" s="264" t="s">
        <v>479</v>
      </c>
      <c r="C6" s="286" t="s">
        <v>621</v>
      </c>
      <c r="D6" s="299" cm="1">
        <f t="array" ref="D6:D113">MMULT(開放経済型逆行列係数!D6:DG113,'(入力)作業ｼｰﾄ'!I8:I115)</f>
        <v>0</v>
      </c>
      <c r="S6" s="289">
        <v>113706</v>
      </c>
      <c r="T6" s="290" t="s">
        <v>10</v>
      </c>
      <c r="U6" s="289">
        <v>124135</v>
      </c>
      <c r="V6" s="290" t="s">
        <v>10</v>
      </c>
      <c r="W6" s="289">
        <v>237841</v>
      </c>
      <c r="X6" s="290" t="s">
        <v>10</v>
      </c>
    </row>
    <row r="7" spans="2:24" ht="13.5" customHeight="1">
      <c r="B7" s="70" t="s">
        <v>480</v>
      </c>
      <c r="C7" s="71" t="s">
        <v>437</v>
      </c>
      <c r="D7" s="300">
        <v>0</v>
      </c>
      <c r="S7" s="289"/>
      <c r="T7" s="290"/>
      <c r="U7" s="289"/>
      <c r="V7" s="290"/>
      <c r="W7" s="289"/>
      <c r="X7" s="290"/>
    </row>
    <row r="8" spans="2:24" ht="13.5" customHeight="1">
      <c r="B8" s="70" t="s">
        <v>481</v>
      </c>
      <c r="C8" s="71" t="s">
        <v>438</v>
      </c>
      <c r="D8" s="300">
        <v>0</v>
      </c>
      <c r="S8" s="289"/>
      <c r="T8" s="290"/>
      <c r="U8" s="289"/>
      <c r="V8" s="290"/>
      <c r="W8" s="289"/>
      <c r="X8" s="290"/>
    </row>
    <row r="9" spans="2:24" ht="13.5" customHeight="1">
      <c r="B9" s="70" t="s">
        <v>482</v>
      </c>
      <c r="C9" s="71" t="s">
        <v>1</v>
      </c>
      <c r="D9" s="300">
        <v>0</v>
      </c>
      <c r="S9" s="289"/>
      <c r="T9" s="290"/>
      <c r="U9" s="289"/>
      <c r="V9" s="290"/>
      <c r="W9" s="289"/>
      <c r="X9" s="290"/>
    </row>
    <row r="10" spans="2:24" ht="13.5" customHeight="1">
      <c r="B10" s="70" t="s">
        <v>483</v>
      </c>
      <c r="C10" s="71" t="s">
        <v>2</v>
      </c>
      <c r="D10" s="300">
        <v>0</v>
      </c>
      <c r="S10" s="289"/>
      <c r="T10" s="290"/>
      <c r="U10" s="289"/>
      <c r="V10" s="290"/>
      <c r="W10" s="289"/>
      <c r="X10" s="290"/>
    </row>
    <row r="11" spans="2:24" ht="13.5" customHeight="1">
      <c r="B11" s="70" t="s">
        <v>484</v>
      </c>
      <c r="C11" s="177" t="s">
        <v>622</v>
      </c>
      <c r="D11" s="300">
        <v>0</v>
      </c>
      <c r="S11" s="289"/>
      <c r="T11" s="290"/>
      <c r="U11" s="289"/>
      <c r="V11" s="290"/>
      <c r="W11" s="289"/>
      <c r="X11" s="290"/>
    </row>
    <row r="12" spans="2:24" ht="13.5" customHeight="1">
      <c r="B12" s="70" t="s">
        <v>485</v>
      </c>
      <c r="C12" s="71" t="s">
        <v>740</v>
      </c>
      <c r="D12" s="300">
        <v>0</v>
      </c>
      <c r="S12" s="289"/>
      <c r="T12" s="290"/>
      <c r="U12" s="289"/>
      <c r="V12" s="290"/>
      <c r="W12" s="289"/>
      <c r="X12" s="290"/>
    </row>
    <row r="13" spans="2:24" ht="13.5" customHeight="1">
      <c r="B13" s="70" t="s">
        <v>486</v>
      </c>
      <c r="C13" s="177" t="s">
        <v>439</v>
      </c>
      <c r="D13" s="300">
        <v>0</v>
      </c>
      <c r="S13" s="289"/>
      <c r="T13" s="290"/>
      <c r="U13" s="289"/>
      <c r="V13" s="290"/>
      <c r="W13" s="289"/>
      <c r="X13" s="290"/>
    </row>
    <row r="14" spans="2:24" ht="13.5" customHeight="1">
      <c r="B14" s="70" t="s">
        <v>487</v>
      </c>
      <c r="C14" s="177" t="s">
        <v>623</v>
      </c>
      <c r="D14" s="300">
        <v>0</v>
      </c>
      <c r="S14" s="289"/>
      <c r="T14" s="290"/>
      <c r="U14" s="289"/>
      <c r="V14" s="290"/>
      <c r="W14" s="289"/>
      <c r="X14" s="290"/>
    </row>
    <row r="15" spans="2:24" ht="13.5" customHeight="1">
      <c r="B15" s="70" t="s">
        <v>488</v>
      </c>
      <c r="C15" s="388" t="s">
        <v>624</v>
      </c>
      <c r="D15" s="300">
        <v>0</v>
      </c>
      <c r="S15" s="289"/>
      <c r="T15" s="290"/>
      <c r="U15" s="289"/>
      <c r="V15" s="290"/>
      <c r="W15" s="289"/>
      <c r="X15" s="290"/>
    </row>
    <row r="16" spans="2:24" ht="13.5" customHeight="1">
      <c r="B16" s="70" t="s">
        <v>489</v>
      </c>
      <c r="C16" s="71" t="s">
        <v>440</v>
      </c>
      <c r="D16" s="300">
        <v>0</v>
      </c>
      <c r="S16" s="289"/>
      <c r="T16" s="290"/>
      <c r="U16" s="289"/>
      <c r="V16" s="290"/>
      <c r="W16" s="289"/>
      <c r="X16" s="290"/>
    </row>
    <row r="17" spans="2:24" ht="13.5" customHeight="1">
      <c r="B17" s="70" t="s">
        <v>490</v>
      </c>
      <c r="C17" s="71" t="s">
        <v>441</v>
      </c>
      <c r="D17" s="300">
        <v>0</v>
      </c>
      <c r="S17" s="289"/>
      <c r="T17" s="290"/>
      <c r="U17" s="289"/>
      <c r="V17" s="290"/>
      <c r="W17" s="289"/>
      <c r="X17" s="290"/>
    </row>
    <row r="18" spans="2:24" ht="13.5" customHeight="1">
      <c r="B18" s="70" t="s">
        <v>491</v>
      </c>
      <c r="C18" s="71" t="s">
        <v>625</v>
      </c>
      <c r="D18" s="300">
        <v>0</v>
      </c>
      <c r="S18" s="289"/>
      <c r="T18" s="290"/>
      <c r="U18" s="289"/>
      <c r="V18" s="290"/>
      <c r="W18" s="289"/>
      <c r="X18" s="290"/>
    </row>
    <row r="19" spans="2:24" ht="13.5" customHeight="1">
      <c r="B19" s="70" t="s">
        <v>492</v>
      </c>
      <c r="C19" s="71" t="s">
        <v>626</v>
      </c>
      <c r="D19" s="300">
        <v>0</v>
      </c>
      <c r="S19" s="289"/>
      <c r="T19" s="290"/>
      <c r="U19" s="289"/>
      <c r="V19" s="290"/>
      <c r="W19" s="289"/>
      <c r="X19" s="290"/>
    </row>
    <row r="20" spans="2:24" ht="13.5" customHeight="1">
      <c r="B20" s="70" t="s">
        <v>493</v>
      </c>
      <c r="C20" s="71" t="s">
        <v>442</v>
      </c>
      <c r="D20" s="300">
        <v>0</v>
      </c>
      <c r="S20" s="289"/>
      <c r="T20" s="290"/>
      <c r="U20" s="289"/>
      <c r="V20" s="290"/>
      <c r="W20" s="289"/>
      <c r="X20" s="290"/>
    </row>
    <row r="21" spans="2:24" ht="13.5" customHeight="1">
      <c r="B21" s="70" t="s">
        <v>494</v>
      </c>
      <c r="C21" s="71" t="s">
        <v>627</v>
      </c>
      <c r="D21" s="300">
        <v>0</v>
      </c>
      <c r="S21" s="289"/>
      <c r="T21" s="290"/>
      <c r="U21" s="289"/>
      <c r="V21" s="290"/>
      <c r="W21" s="289"/>
      <c r="X21" s="290"/>
    </row>
    <row r="22" spans="2:24" ht="13.5" customHeight="1">
      <c r="B22" s="70" t="s">
        <v>495</v>
      </c>
      <c r="C22" s="71" t="s">
        <v>628</v>
      </c>
      <c r="D22" s="300">
        <v>0</v>
      </c>
      <c r="S22" s="289"/>
      <c r="T22" s="290"/>
      <c r="U22" s="289"/>
      <c r="V22" s="290"/>
      <c r="W22" s="289"/>
      <c r="X22" s="290"/>
    </row>
    <row r="23" spans="2:24" ht="13.5" customHeight="1">
      <c r="B23" s="70" t="s">
        <v>496</v>
      </c>
      <c r="C23" s="71" t="s">
        <v>629</v>
      </c>
      <c r="D23" s="300">
        <v>0</v>
      </c>
      <c r="S23" s="289"/>
      <c r="T23" s="290"/>
      <c r="U23" s="289"/>
      <c r="V23" s="290"/>
      <c r="W23" s="289"/>
      <c r="X23" s="290"/>
    </row>
    <row r="24" spans="2:24" ht="13.5" customHeight="1">
      <c r="B24" s="70" t="s">
        <v>497</v>
      </c>
      <c r="C24" s="71" t="s">
        <v>443</v>
      </c>
      <c r="D24" s="300">
        <v>0</v>
      </c>
      <c r="S24" s="289"/>
      <c r="T24" s="290"/>
      <c r="U24" s="289"/>
      <c r="V24" s="290"/>
      <c r="W24" s="289"/>
      <c r="X24" s="290"/>
    </row>
    <row r="25" spans="2:24" ht="13.5" customHeight="1">
      <c r="B25" s="70" t="s">
        <v>498</v>
      </c>
      <c r="C25" s="71" t="s">
        <v>630</v>
      </c>
      <c r="D25" s="300">
        <v>0</v>
      </c>
      <c r="S25" s="289">
        <v>23686</v>
      </c>
      <c r="T25" s="290" t="s">
        <v>10</v>
      </c>
      <c r="U25" s="289">
        <v>19464</v>
      </c>
      <c r="V25" s="290" t="s">
        <v>10</v>
      </c>
      <c r="W25" s="289">
        <v>43150</v>
      </c>
      <c r="X25" s="290" t="s">
        <v>10</v>
      </c>
    </row>
    <row r="26" spans="2:24" ht="13.5" customHeight="1">
      <c r="B26" s="70" t="s">
        <v>499</v>
      </c>
      <c r="C26" s="71" t="s">
        <v>741</v>
      </c>
      <c r="D26" s="300">
        <v>0</v>
      </c>
      <c r="S26" s="289">
        <v>5652</v>
      </c>
      <c r="T26" s="290" t="s">
        <v>10</v>
      </c>
      <c r="U26" s="289">
        <v>63</v>
      </c>
      <c r="V26" s="290" t="s">
        <v>10</v>
      </c>
      <c r="W26" s="289">
        <v>5715</v>
      </c>
      <c r="X26" s="290" t="s">
        <v>10</v>
      </c>
    </row>
    <row r="27" spans="2:24" ht="20.25" customHeight="1">
      <c r="B27" s="70" t="s">
        <v>500</v>
      </c>
      <c r="C27" s="71" t="s">
        <v>742</v>
      </c>
      <c r="D27" s="300">
        <v>0</v>
      </c>
      <c r="S27" s="289">
        <v>58066</v>
      </c>
      <c r="T27" s="290" t="s">
        <v>10</v>
      </c>
      <c r="U27" s="289">
        <v>-31758</v>
      </c>
      <c r="V27" s="290" t="s">
        <v>10</v>
      </c>
      <c r="W27" s="289">
        <v>26308</v>
      </c>
      <c r="X27" s="290" t="s">
        <v>10</v>
      </c>
    </row>
    <row r="28" spans="2:24" ht="13.5" customHeight="1">
      <c r="B28" s="70" t="s">
        <v>501</v>
      </c>
      <c r="C28" s="71" t="s">
        <v>631</v>
      </c>
      <c r="D28" s="300">
        <v>0</v>
      </c>
      <c r="S28" s="289">
        <v>1243603</v>
      </c>
      <c r="T28" s="290" t="s">
        <v>10</v>
      </c>
      <c r="U28" s="289">
        <v>592005</v>
      </c>
      <c r="V28" s="290" t="s">
        <v>10</v>
      </c>
      <c r="W28" s="289">
        <v>1835608</v>
      </c>
      <c r="X28" s="290" t="s">
        <v>10</v>
      </c>
    </row>
    <row r="29" spans="2:24" ht="13.5" customHeight="1">
      <c r="B29" s="70" t="s">
        <v>502</v>
      </c>
      <c r="C29" s="71" t="s">
        <v>632</v>
      </c>
      <c r="D29" s="300">
        <v>0</v>
      </c>
      <c r="S29" s="289">
        <v>72778</v>
      </c>
      <c r="T29" s="290" t="s">
        <v>10</v>
      </c>
      <c r="U29" s="289">
        <v>743586</v>
      </c>
      <c r="V29" s="290" t="s">
        <v>10</v>
      </c>
      <c r="W29" s="289">
        <v>816364</v>
      </c>
      <c r="X29" s="290" t="s">
        <v>10</v>
      </c>
    </row>
    <row r="30" spans="2:24" ht="13.5" customHeight="1">
      <c r="B30" s="70" t="s">
        <v>503</v>
      </c>
      <c r="C30" s="71" t="s">
        <v>633</v>
      </c>
      <c r="D30" s="300">
        <v>0</v>
      </c>
      <c r="S30" s="289">
        <v>135809</v>
      </c>
      <c r="T30" s="290" t="s">
        <v>10</v>
      </c>
      <c r="U30" s="289">
        <v>135205</v>
      </c>
      <c r="V30" s="290" t="s">
        <v>10</v>
      </c>
      <c r="W30" s="289">
        <v>271014</v>
      </c>
      <c r="X30" s="290" t="s">
        <v>10</v>
      </c>
    </row>
    <row r="31" spans="2:24" ht="13.5" customHeight="1">
      <c r="B31" s="70" t="s">
        <v>504</v>
      </c>
      <c r="C31" s="388" t="s">
        <v>634</v>
      </c>
      <c r="D31" s="300">
        <v>0</v>
      </c>
      <c r="S31" s="289">
        <v>256366</v>
      </c>
      <c r="T31" s="290" t="s">
        <v>10</v>
      </c>
      <c r="U31" s="289">
        <v>477880</v>
      </c>
      <c r="V31" s="290" t="s">
        <v>10</v>
      </c>
      <c r="W31" s="289">
        <v>734246</v>
      </c>
      <c r="X31" s="290" t="s">
        <v>10</v>
      </c>
    </row>
    <row r="32" spans="2:24" ht="13.5" customHeight="1">
      <c r="B32" s="70" t="s">
        <v>505</v>
      </c>
      <c r="C32" s="71" t="s">
        <v>635</v>
      </c>
      <c r="D32" s="300">
        <v>0</v>
      </c>
      <c r="S32" s="289">
        <v>196941</v>
      </c>
      <c r="T32" s="290" t="s">
        <v>10</v>
      </c>
      <c r="U32" s="289">
        <v>65423</v>
      </c>
      <c r="V32" s="290" t="s">
        <v>10</v>
      </c>
      <c r="W32" s="289">
        <v>262364</v>
      </c>
      <c r="X32" s="290" t="s">
        <v>10</v>
      </c>
    </row>
    <row r="33" spans="2:24" ht="13.5" customHeight="1">
      <c r="B33" s="70" t="s">
        <v>506</v>
      </c>
      <c r="C33" s="71" t="s">
        <v>636</v>
      </c>
      <c r="D33" s="300">
        <v>0</v>
      </c>
      <c r="S33" s="289">
        <v>60876</v>
      </c>
      <c r="T33" s="290" t="s">
        <v>10</v>
      </c>
      <c r="U33" s="289">
        <v>441564</v>
      </c>
      <c r="V33" s="290" t="s">
        <v>10</v>
      </c>
      <c r="W33" s="289">
        <v>502440</v>
      </c>
      <c r="X33" s="290" t="s">
        <v>10</v>
      </c>
    </row>
    <row r="34" spans="2:24" ht="13.5" customHeight="1">
      <c r="B34" s="70" t="s">
        <v>507</v>
      </c>
      <c r="C34" s="71" t="s">
        <v>444</v>
      </c>
      <c r="D34" s="300">
        <v>0</v>
      </c>
      <c r="S34" s="289">
        <v>226431</v>
      </c>
      <c r="T34" s="290" t="s">
        <v>10</v>
      </c>
      <c r="U34" s="289">
        <v>77818</v>
      </c>
      <c r="V34" s="290" t="s">
        <v>10</v>
      </c>
      <c r="W34" s="289">
        <v>304249</v>
      </c>
      <c r="X34" s="290" t="s">
        <v>10</v>
      </c>
    </row>
    <row r="35" spans="2:24" ht="13.5" customHeight="1">
      <c r="B35" s="70" t="s">
        <v>508</v>
      </c>
      <c r="C35" s="71" t="s">
        <v>445</v>
      </c>
      <c r="D35" s="300">
        <v>0</v>
      </c>
      <c r="S35" s="289">
        <v>97660</v>
      </c>
      <c r="T35" s="290" t="s">
        <v>10</v>
      </c>
      <c r="U35" s="289">
        <v>47107</v>
      </c>
      <c r="V35" s="290" t="s">
        <v>10</v>
      </c>
      <c r="W35" s="289">
        <v>144767</v>
      </c>
      <c r="X35" s="290" t="s">
        <v>10</v>
      </c>
    </row>
    <row r="36" spans="2:24" ht="13.5" customHeight="1">
      <c r="B36" s="70" t="s">
        <v>509</v>
      </c>
      <c r="C36" s="71" t="s">
        <v>743</v>
      </c>
      <c r="D36" s="300">
        <v>0</v>
      </c>
      <c r="S36" s="289">
        <v>4654</v>
      </c>
      <c r="T36" s="290" t="s">
        <v>10</v>
      </c>
      <c r="U36" s="289">
        <v>348871</v>
      </c>
      <c r="V36" s="290" t="s">
        <v>10</v>
      </c>
      <c r="W36" s="289">
        <v>353525</v>
      </c>
      <c r="X36" s="290" t="s">
        <v>10</v>
      </c>
    </row>
    <row r="37" spans="2:24" ht="13.5" customHeight="1">
      <c r="B37" s="70" t="s">
        <v>510</v>
      </c>
      <c r="C37" s="71" t="s">
        <v>446</v>
      </c>
      <c r="D37" s="300">
        <v>0</v>
      </c>
      <c r="S37" s="289">
        <v>560973</v>
      </c>
      <c r="T37" s="290" t="s">
        <v>10</v>
      </c>
      <c r="U37" s="289">
        <v>902791</v>
      </c>
      <c r="V37" s="290" t="s">
        <v>10</v>
      </c>
      <c r="W37" s="289">
        <v>1463764</v>
      </c>
      <c r="X37" s="290" t="s">
        <v>10</v>
      </c>
    </row>
    <row r="38" spans="2:24" ht="13.5" customHeight="1">
      <c r="B38" s="70" t="s">
        <v>511</v>
      </c>
      <c r="C38" s="71" t="s">
        <v>447</v>
      </c>
      <c r="D38" s="300">
        <v>0</v>
      </c>
      <c r="S38" s="289">
        <v>38423</v>
      </c>
      <c r="T38" s="290" t="s">
        <v>10</v>
      </c>
      <c r="U38" s="289">
        <v>-10674</v>
      </c>
      <c r="V38" s="290" t="s">
        <v>10</v>
      </c>
      <c r="W38" s="289">
        <v>27749</v>
      </c>
      <c r="X38" s="290" t="s">
        <v>10</v>
      </c>
    </row>
    <row r="39" spans="2:24" ht="13.5" customHeight="1">
      <c r="B39" s="70" t="s">
        <v>512</v>
      </c>
      <c r="C39" s="71" t="s">
        <v>637</v>
      </c>
      <c r="D39" s="300">
        <v>0</v>
      </c>
    </row>
    <row r="40" spans="2:24" ht="13.5" customHeight="1">
      <c r="B40" s="70" t="s">
        <v>513</v>
      </c>
      <c r="C40" s="71" t="s">
        <v>448</v>
      </c>
      <c r="D40" s="300">
        <v>0</v>
      </c>
    </row>
    <row r="41" spans="2:24" ht="13.5" customHeight="1">
      <c r="B41" s="70" t="s">
        <v>514</v>
      </c>
      <c r="C41" s="71" t="s">
        <v>449</v>
      </c>
      <c r="D41" s="300">
        <v>0</v>
      </c>
    </row>
    <row r="42" spans="2:24" ht="13.5" customHeight="1">
      <c r="B42" s="70" t="s">
        <v>515</v>
      </c>
      <c r="C42" s="71" t="s">
        <v>450</v>
      </c>
      <c r="D42" s="300">
        <v>0</v>
      </c>
    </row>
    <row r="43" spans="2:24" ht="13.5" customHeight="1">
      <c r="B43" s="70" t="s">
        <v>516</v>
      </c>
      <c r="C43" s="71" t="s">
        <v>744</v>
      </c>
      <c r="D43" s="300">
        <v>0</v>
      </c>
    </row>
    <row r="44" spans="2:24" ht="13.5" customHeight="1">
      <c r="B44" s="70" t="s">
        <v>517</v>
      </c>
      <c r="C44" s="71" t="s">
        <v>638</v>
      </c>
      <c r="D44" s="300">
        <v>0</v>
      </c>
    </row>
    <row r="45" spans="2:24" ht="13.5" customHeight="1">
      <c r="B45" s="70" t="s">
        <v>518</v>
      </c>
      <c r="C45" s="71" t="s">
        <v>451</v>
      </c>
      <c r="D45" s="300">
        <v>0</v>
      </c>
    </row>
    <row r="46" spans="2:24" ht="13.5" customHeight="1">
      <c r="B46" s="70" t="s">
        <v>519</v>
      </c>
      <c r="C46" s="71" t="s">
        <v>452</v>
      </c>
      <c r="D46" s="300">
        <v>0</v>
      </c>
    </row>
    <row r="47" spans="2:24" ht="13.5" customHeight="1">
      <c r="B47" s="70" t="s">
        <v>520</v>
      </c>
      <c r="C47" s="71" t="s">
        <v>745</v>
      </c>
      <c r="D47" s="300">
        <v>0</v>
      </c>
    </row>
    <row r="48" spans="2:24" ht="13.5" customHeight="1">
      <c r="B48" s="70" t="s">
        <v>521</v>
      </c>
      <c r="C48" s="71" t="s">
        <v>453</v>
      </c>
      <c r="D48" s="300">
        <v>0</v>
      </c>
    </row>
    <row r="49" spans="2:4" ht="13.5" customHeight="1">
      <c r="B49" s="70" t="s">
        <v>522</v>
      </c>
      <c r="C49" s="71" t="s">
        <v>639</v>
      </c>
      <c r="D49" s="300">
        <v>0</v>
      </c>
    </row>
    <row r="50" spans="2:4" ht="13.5" customHeight="1">
      <c r="B50" s="70" t="s">
        <v>523</v>
      </c>
      <c r="C50" s="71" t="s">
        <v>640</v>
      </c>
      <c r="D50" s="300">
        <v>0</v>
      </c>
    </row>
    <row r="51" spans="2:4" ht="13.5" customHeight="1">
      <c r="B51" s="70" t="s">
        <v>524</v>
      </c>
      <c r="C51" s="71" t="s">
        <v>641</v>
      </c>
      <c r="D51" s="300">
        <v>0</v>
      </c>
    </row>
    <row r="52" spans="2:4" ht="13.5" customHeight="1">
      <c r="B52" s="70" t="s">
        <v>525</v>
      </c>
      <c r="C52" s="71" t="s">
        <v>642</v>
      </c>
      <c r="D52" s="300">
        <v>0</v>
      </c>
    </row>
    <row r="53" spans="2:4" ht="13.5" customHeight="1">
      <c r="B53" s="70" t="s">
        <v>526</v>
      </c>
      <c r="C53" s="71" t="s">
        <v>643</v>
      </c>
      <c r="D53" s="300">
        <v>0</v>
      </c>
    </row>
    <row r="54" spans="2:4" ht="13.5" customHeight="1">
      <c r="B54" s="70" t="s">
        <v>527</v>
      </c>
      <c r="C54" s="71" t="s">
        <v>644</v>
      </c>
      <c r="D54" s="300">
        <v>0</v>
      </c>
    </row>
    <row r="55" spans="2:4" ht="13.5" customHeight="1">
      <c r="B55" s="70" t="s">
        <v>528</v>
      </c>
      <c r="C55" s="71" t="s">
        <v>645</v>
      </c>
      <c r="D55" s="300">
        <v>0</v>
      </c>
    </row>
    <row r="56" spans="2:4" ht="13.5" customHeight="1">
      <c r="B56" s="70" t="s">
        <v>529</v>
      </c>
      <c r="C56" s="71" t="s">
        <v>646</v>
      </c>
      <c r="D56" s="300">
        <v>0</v>
      </c>
    </row>
    <row r="57" spans="2:4" ht="13.5" customHeight="1">
      <c r="B57" s="70" t="s">
        <v>530</v>
      </c>
      <c r="C57" s="71" t="s">
        <v>647</v>
      </c>
      <c r="D57" s="300">
        <v>0</v>
      </c>
    </row>
    <row r="58" spans="2:4" ht="13.5" customHeight="1">
      <c r="B58" s="70" t="s">
        <v>531</v>
      </c>
      <c r="C58" s="71" t="s">
        <v>746</v>
      </c>
      <c r="D58" s="300">
        <v>0</v>
      </c>
    </row>
    <row r="59" spans="2:4" ht="13.5" customHeight="1">
      <c r="B59" s="70" t="s">
        <v>532</v>
      </c>
      <c r="C59" s="71" t="s">
        <v>648</v>
      </c>
      <c r="D59" s="300">
        <v>0</v>
      </c>
    </row>
    <row r="60" spans="2:4" ht="13.5" customHeight="1">
      <c r="B60" s="70" t="s">
        <v>533</v>
      </c>
      <c r="C60" s="71" t="s">
        <v>649</v>
      </c>
      <c r="D60" s="300">
        <v>0</v>
      </c>
    </row>
    <row r="61" spans="2:4" ht="13.5" customHeight="1">
      <c r="B61" s="70" t="s">
        <v>534</v>
      </c>
      <c r="C61" s="71" t="s">
        <v>650</v>
      </c>
      <c r="D61" s="300">
        <v>0</v>
      </c>
    </row>
    <row r="62" spans="2:4" ht="13.5" customHeight="1">
      <c r="B62" s="70" t="s">
        <v>535</v>
      </c>
      <c r="C62" s="71" t="s">
        <v>651</v>
      </c>
      <c r="D62" s="300">
        <v>0</v>
      </c>
    </row>
    <row r="63" spans="2:4" ht="13.5" customHeight="1">
      <c r="B63" s="70" t="s">
        <v>536</v>
      </c>
      <c r="C63" s="71" t="s">
        <v>454</v>
      </c>
      <c r="D63" s="300">
        <v>0</v>
      </c>
    </row>
    <row r="64" spans="2:4" ht="13.5" customHeight="1">
      <c r="B64" s="70" t="s">
        <v>537</v>
      </c>
      <c r="C64" s="71" t="s">
        <v>455</v>
      </c>
      <c r="D64" s="300">
        <v>0</v>
      </c>
    </row>
    <row r="65" spans="2:4" ht="13.5" customHeight="1">
      <c r="B65" s="70" t="s">
        <v>538</v>
      </c>
      <c r="C65" s="71" t="s">
        <v>91</v>
      </c>
      <c r="D65" s="300">
        <v>0</v>
      </c>
    </row>
    <row r="66" spans="2:4" ht="13.5" customHeight="1">
      <c r="B66" s="70" t="s">
        <v>539</v>
      </c>
      <c r="C66" s="71" t="s">
        <v>652</v>
      </c>
      <c r="D66" s="300">
        <v>0</v>
      </c>
    </row>
    <row r="67" spans="2:4" ht="13.5" customHeight="1">
      <c r="B67" s="70" t="s">
        <v>540</v>
      </c>
      <c r="C67" s="71" t="s">
        <v>653</v>
      </c>
      <c r="D67" s="300">
        <v>0</v>
      </c>
    </row>
    <row r="68" spans="2:4" ht="13.5" customHeight="1">
      <c r="B68" s="70" t="s">
        <v>541</v>
      </c>
      <c r="C68" s="71" t="s">
        <v>456</v>
      </c>
      <c r="D68" s="300">
        <v>0</v>
      </c>
    </row>
    <row r="69" spans="2:4" ht="13.5" customHeight="1">
      <c r="B69" s="70" t="s">
        <v>542</v>
      </c>
      <c r="C69" s="71" t="s">
        <v>457</v>
      </c>
      <c r="D69" s="300">
        <v>0</v>
      </c>
    </row>
    <row r="70" spans="2:4" ht="13.5" customHeight="1">
      <c r="B70" s="70" t="s">
        <v>543</v>
      </c>
      <c r="C70" s="71" t="s">
        <v>458</v>
      </c>
      <c r="D70" s="300">
        <v>0</v>
      </c>
    </row>
    <row r="71" spans="2:4" ht="13.5" customHeight="1">
      <c r="B71" s="70" t="s">
        <v>544</v>
      </c>
      <c r="C71" s="71" t="s">
        <v>459</v>
      </c>
      <c r="D71" s="300">
        <v>0</v>
      </c>
    </row>
    <row r="72" spans="2:4" ht="13.5" customHeight="1">
      <c r="B72" s="70" t="s">
        <v>545</v>
      </c>
      <c r="C72" s="71" t="s">
        <v>460</v>
      </c>
      <c r="D72" s="300">
        <v>0</v>
      </c>
    </row>
    <row r="73" spans="2:4" ht="13.5" customHeight="1">
      <c r="B73" s="70" t="s">
        <v>546</v>
      </c>
      <c r="C73" s="71" t="s">
        <v>461</v>
      </c>
      <c r="D73" s="300">
        <v>0</v>
      </c>
    </row>
    <row r="74" spans="2:4" ht="13.5" customHeight="1">
      <c r="B74" s="70" t="s">
        <v>547</v>
      </c>
      <c r="C74" s="71" t="s">
        <v>462</v>
      </c>
      <c r="D74" s="300">
        <v>0</v>
      </c>
    </row>
    <row r="75" spans="2:4" ht="13.5" customHeight="1">
      <c r="B75" s="70" t="s">
        <v>548</v>
      </c>
      <c r="C75" s="71" t="s">
        <v>3</v>
      </c>
      <c r="D75" s="300">
        <v>0</v>
      </c>
    </row>
    <row r="76" spans="2:4" ht="13.5" customHeight="1">
      <c r="B76" s="70" t="s">
        <v>549</v>
      </c>
      <c r="C76" s="71" t="s">
        <v>4</v>
      </c>
      <c r="D76" s="300">
        <v>0</v>
      </c>
    </row>
    <row r="77" spans="2:4" ht="13.5" customHeight="1">
      <c r="B77" s="70" t="s">
        <v>550</v>
      </c>
      <c r="C77" s="71" t="s">
        <v>463</v>
      </c>
      <c r="D77" s="300">
        <v>0</v>
      </c>
    </row>
    <row r="78" spans="2:4" ht="13.5" customHeight="1">
      <c r="B78" s="70" t="s">
        <v>551</v>
      </c>
      <c r="C78" s="71" t="s">
        <v>464</v>
      </c>
      <c r="D78" s="300">
        <v>0</v>
      </c>
    </row>
    <row r="79" spans="2:4" ht="13.5" customHeight="1">
      <c r="B79" s="70" t="s">
        <v>552</v>
      </c>
      <c r="C79" s="71" t="s">
        <v>654</v>
      </c>
      <c r="D79" s="300">
        <v>0</v>
      </c>
    </row>
    <row r="80" spans="2:4" ht="13.5" customHeight="1">
      <c r="B80" s="70" t="s">
        <v>553</v>
      </c>
      <c r="C80" s="71" t="s">
        <v>465</v>
      </c>
      <c r="D80" s="300">
        <v>0</v>
      </c>
    </row>
    <row r="81" spans="2:4" ht="13.5" customHeight="1">
      <c r="B81" s="70" t="s">
        <v>554</v>
      </c>
      <c r="C81" s="71" t="s">
        <v>655</v>
      </c>
      <c r="D81" s="300">
        <v>0</v>
      </c>
    </row>
    <row r="82" spans="2:4" ht="13.5" customHeight="1">
      <c r="B82" s="70" t="s">
        <v>555</v>
      </c>
      <c r="C82" s="71" t="s">
        <v>466</v>
      </c>
      <c r="D82" s="300">
        <v>0</v>
      </c>
    </row>
    <row r="83" spans="2:4" ht="13.5" customHeight="1">
      <c r="B83" s="70" t="s">
        <v>556</v>
      </c>
      <c r="C83" s="71" t="s">
        <v>467</v>
      </c>
      <c r="D83" s="300">
        <v>0</v>
      </c>
    </row>
    <row r="84" spans="2:4" ht="13.5" customHeight="1">
      <c r="B84" s="70" t="s">
        <v>557</v>
      </c>
      <c r="C84" s="71" t="s">
        <v>468</v>
      </c>
      <c r="D84" s="300">
        <v>0</v>
      </c>
    </row>
    <row r="85" spans="2:4" ht="13.5" customHeight="1">
      <c r="B85" s="70" t="s">
        <v>558</v>
      </c>
      <c r="C85" s="71" t="s">
        <v>656</v>
      </c>
      <c r="D85" s="300">
        <v>0</v>
      </c>
    </row>
    <row r="86" spans="2:4" ht="13.5" customHeight="1">
      <c r="B86" s="70" t="s">
        <v>559</v>
      </c>
      <c r="C86" s="71" t="s">
        <v>469</v>
      </c>
      <c r="D86" s="300">
        <v>0</v>
      </c>
    </row>
    <row r="87" spans="2:4" ht="13.5" customHeight="1">
      <c r="B87" s="70" t="s">
        <v>560</v>
      </c>
      <c r="C87" s="71" t="s">
        <v>657</v>
      </c>
      <c r="D87" s="300">
        <v>0</v>
      </c>
    </row>
    <row r="88" spans="2:4" ht="13.5" customHeight="1">
      <c r="B88" s="70" t="s">
        <v>561</v>
      </c>
      <c r="C88" s="71" t="s">
        <v>658</v>
      </c>
      <c r="D88" s="300">
        <v>0</v>
      </c>
    </row>
    <row r="89" spans="2:4" ht="13.5" customHeight="1">
      <c r="B89" s="70" t="s">
        <v>562</v>
      </c>
      <c r="C89" s="71" t="s">
        <v>470</v>
      </c>
      <c r="D89" s="300">
        <v>0</v>
      </c>
    </row>
    <row r="90" spans="2:4" ht="13.5" customHeight="1">
      <c r="B90" s="70" t="s">
        <v>563</v>
      </c>
      <c r="C90" s="71" t="s">
        <v>471</v>
      </c>
      <c r="D90" s="300">
        <v>0</v>
      </c>
    </row>
    <row r="91" spans="2:4" ht="13.5" customHeight="1">
      <c r="B91" s="70" t="s">
        <v>564</v>
      </c>
      <c r="C91" s="71" t="s">
        <v>659</v>
      </c>
      <c r="D91" s="300">
        <v>0</v>
      </c>
    </row>
    <row r="92" spans="2:4" ht="13.5" customHeight="1">
      <c r="B92" s="70" t="s">
        <v>565</v>
      </c>
      <c r="C92" s="71" t="s">
        <v>660</v>
      </c>
      <c r="D92" s="300">
        <v>0</v>
      </c>
    </row>
    <row r="93" spans="2:4" ht="13.5" customHeight="1">
      <c r="B93" s="70" t="s">
        <v>566</v>
      </c>
      <c r="C93" s="71" t="s">
        <v>661</v>
      </c>
      <c r="D93" s="300">
        <v>0</v>
      </c>
    </row>
    <row r="94" spans="2:4" ht="13.5" customHeight="1">
      <c r="B94" s="70" t="s">
        <v>567</v>
      </c>
      <c r="C94" s="71" t="s">
        <v>5</v>
      </c>
      <c r="D94" s="300">
        <v>0</v>
      </c>
    </row>
    <row r="95" spans="2:4" ht="13.5" customHeight="1">
      <c r="B95" s="70" t="s">
        <v>568</v>
      </c>
      <c r="C95" s="71" t="s">
        <v>472</v>
      </c>
      <c r="D95" s="300">
        <v>0</v>
      </c>
    </row>
    <row r="96" spans="2:4" ht="13.5" customHeight="1">
      <c r="B96" s="70" t="s">
        <v>569</v>
      </c>
      <c r="C96" s="71" t="s">
        <v>473</v>
      </c>
      <c r="D96" s="300">
        <v>0</v>
      </c>
    </row>
    <row r="97" spans="2:4" ht="13.5" customHeight="1">
      <c r="B97" s="70" t="s">
        <v>570</v>
      </c>
      <c r="C97" s="71" t="s">
        <v>662</v>
      </c>
      <c r="D97" s="300">
        <v>0</v>
      </c>
    </row>
    <row r="98" spans="2:4" ht="13.5" customHeight="1">
      <c r="B98" s="70" t="s">
        <v>571</v>
      </c>
      <c r="C98" s="71" t="s">
        <v>663</v>
      </c>
      <c r="D98" s="300">
        <v>0</v>
      </c>
    </row>
    <row r="99" spans="2:4" ht="13.5" customHeight="1">
      <c r="B99" s="70" t="s">
        <v>572</v>
      </c>
      <c r="C99" s="71" t="s">
        <v>664</v>
      </c>
      <c r="D99" s="300">
        <v>0</v>
      </c>
    </row>
    <row r="100" spans="2:4" ht="13.5" customHeight="1">
      <c r="B100" s="70" t="s">
        <v>573</v>
      </c>
      <c r="C100" s="71" t="s">
        <v>581</v>
      </c>
      <c r="D100" s="300">
        <v>0</v>
      </c>
    </row>
    <row r="101" spans="2:4" ht="13.5" customHeight="1">
      <c r="B101" s="70" t="s">
        <v>574</v>
      </c>
      <c r="C101" s="71" t="s">
        <v>747</v>
      </c>
      <c r="D101" s="300">
        <v>0</v>
      </c>
    </row>
    <row r="102" spans="2:4" ht="13.5" customHeight="1">
      <c r="B102" s="70" t="s">
        <v>575</v>
      </c>
      <c r="C102" s="71" t="s">
        <v>475</v>
      </c>
      <c r="D102" s="300">
        <v>0</v>
      </c>
    </row>
    <row r="103" spans="2:4" ht="13.5" customHeight="1">
      <c r="B103" s="70" t="s">
        <v>576</v>
      </c>
      <c r="C103" s="71" t="s">
        <v>474</v>
      </c>
      <c r="D103" s="300">
        <v>0</v>
      </c>
    </row>
    <row r="104" spans="2:4" ht="13.5" customHeight="1">
      <c r="B104" s="70" t="s">
        <v>577</v>
      </c>
      <c r="C104" s="71" t="s">
        <v>665</v>
      </c>
      <c r="D104" s="300">
        <v>0</v>
      </c>
    </row>
    <row r="105" spans="2:4" ht="13.5" customHeight="1">
      <c r="B105" s="70" t="s">
        <v>578</v>
      </c>
      <c r="C105" s="71" t="s">
        <v>476</v>
      </c>
      <c r="D105" s="300">
        <v>0</v>
      </c>
    </row>
    <row r="106" spans="2:4" ht="13.5" customHeight="1">
      <c r="B106" s="70" t="s">
        <v>579</v>
      </c>
      <c r="C106" s="71" t="s">
        <v>666</v>
      </c>
      <c r="D106" s="300">
        <v>0</v>
      </c>
    </row>
    <row r="107" spans="2:4" ht="13.5" customHeight="1">
      <c r="B107" s="70" t="s">
        <v>580</v>
      </c>
      <c r="C107" s="71" t="s">
        <v>667</v>
      </c>
      <c r="D107" s="300">
        <v>0</v>
      </c>
    </row>
    <row r="108" spans="2:4" ht="13.5" customHeight="1">
      <c r="B108" s="70" t="s">
        <v>582</v>
      </c>
      <c r="C108" s="71" t="s">
        <v>668</v>
      </c>
      <c r="D108" s="300">
        <v>0</v>
      </c>
    </row>
    <row r="109" spans="2:4" ht="13.5" customHeight="1">
      <c r="B109" s="70" t="s">
        <v>620</v>
      </c>
      <c r="C109" s="71" t="s">
        <v>477</v>
      </c>
      <c r="D109" s="300">
        <v>0</v>
      </c>
    </row>
    <row r="110" spans="2:4" ht="13.5" customHeight="1">
      <c r="B110" s="70" t="s">
        <v>583</v>
      </c>
      <c r="C110" s="71" t="s">
        <v>770</v>
      </c>
      <c r="D110" s="300">
        <v>0</v>
      </c>
    </row>
    <row r="111" spans="2:4" ht="13.5" customHeight="1">
      <c r="B111" s="70" t="s">
        <v>584</v>
      </c>
      <c r="C111" s="71" t="s">
        <v>478</v>
      </c>
      <c r="D111" s="300">
        <v>0</v>
      </c>
    </row>
    <row r="112" spans="2:4" ht="13.5" customHeight="1">
      <c r="B112" s="70" t="s">
        <v>585</v>
      </c>
      <c r="C112" s="71" t="s">
        <v>93</v>
      </c>
      <c r="D112" s="300">
        <v>0</v>
      </c>
    </row>
    <row r="113" spans="2:4" ht="13.5" customHeight="1">
      <c r="B113" s="178" t="s">
        <v>769</v>
      </c>
      <c r="C113" s="179" t="s">
        <v>6</v>
      </c>
      <c r="D113" s="301">
        <v>0</v>
      </c>
    </row>
  </sheetData>
  <sheetProtection sheet="1" selectLockedCells="1" selectUnlockedCells="1"/>
  <mergeCells count="2">
    <mergeCell ref="B4:C5"/>
    <mergeCell ref="B2:C2"/>
  </mergeCells>
  <phoneticPr fontId="1"/>
  <pageMargins left="0.78740157480314965" right="0.78740157480314965" top="0.78740157480314965" bottom="0.78740157480314965" header="0" footer="0.19685039370078741"/>
  <pageSetup paperSize="9" orientation="portrait" r:id="rId1"/>
  <headerFooter alignWithMargins="0">
    <oddFooter>&amp;P / &amp;N ページ</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X113"/>
  <sheetViews>
    <sheetView showGridLines="0" view="pageBreakPreview" zoomScale="175" zoomScaleNormal="100" zoomScaleSheetLayoutView="175" workbookViewId="0">
      <selection activeCell="E6" sqref="E6"/>
    </sheetView>
  </sheetViews>
  <sheetFormatPr defaultColWidth="10.125" defaultRowHeight="15" customHeight="1"/>
  <cols>
    <col min="1" max="1" width="1.625" style="147" customWidth="1"/>
    <col min="2" max="2" width="4.625" style="147" customWidth="1"/>
    <col min="3" max="3" width="27.25" style="147" bestFit="1" customWidth="1"/>
    <col min="4" max="4" width="10.625" style="147" customWidth="1"/>
    <col min="5" max="18" width="10.125" style="147" customWidth="1"/>
    <col min="19" max="24" width="10.125" style="147" hidden="1" customWidth="1"/>
    <col min="25" max="16384" width="10.125" style="147"/>
  </cols>
  <sheetData>
    <row r="2" spans="2:24" ht="20.25" customHeight="1">
      <c r="B2" s="456" t="s">
        <v>90</v>
      </c>
      <c r="C2" s="457"/>
    </row>
    <row r="3" spans="2:24" ht="18.75" customHeight="1">
      <c r="D3" s="148" t="s">
        <v>0</v>
      </c>
    </row>
    <row r="4" spans="2:24" ht="18.75" customHeight="1">
      <c r="B4" s="606"/>
      <c r="C4" s="612"/>
      <c r="D4" s="250"/>
    </row>
    <row r="5" spans="2:24" s="167" customFormat="1" ht="36" customHeight="1">
      <c r="B5" s="608"/>
      <c r="C5" s="613"/>
      <c r="D5" s="251" t="s">
        <v>38</v>
      </c>
      <c r="S5" s="284" t="s">
        <v>7</v>
      </c>
      <c r="T5" s="284"/>
      <c r="U5" s="284" t="s">
        <v>8</v>
      </c>
      <c r="V5" s="284"/>
      <c r="W5" s="284" t="s">
        <v>9</v>
      </c>
      <c r="X5" s="285"/>
    </row>
    <row r="6" spans="2:24" ht="18.75" customHeight="1">
      <c r="B6" s="70" t="s">
        <v>479</v>
      </c>
      <c r="C6" s="71" t="s">
        <v>621</v>
      </c>
      <c r="D6" s="300" cm="1">
        <f t="array" ref="D6:D113">MMULT(開放経済型逆行列係数!D6:DG113,'(入力)作業ｼｰﾄ'!P8:P115)</f>
        <v>0</v>
      </c>
      <c r="S6" s="289">
        <v>113706</v>
      </c>
      <c r="T6" s="290" t="s">
        <v>10</v>
      </c>
      <c r="U6" s="289">
        <v>124135</v>
      </c>
      <c r="V6" s="290" t="s">
        <v>10</v>
      </c>
      <c r="W6" s="289">
        <v>237841</v>
      </c>
      <c r="X6" s="290" t="s">
        <v>10</v>
      </c>
    </row>
    <row r="7" spans="2:24" ht="18.75" customHeight="1">
      <c r="B7" s="70" t="s">
        <v>480</v>
      </c>
      <c r="C7" s="71" t="s">
        <v>437</v>
      </c>
      <c r="D7" s="300">
        <v>0</v>
      </c>
      <c r="S7" s="289"/>
      <c r="T7" s="290"/>
      <c r="U7" s="289"/>
      <c r="V7" s="290"/>
      <c r="W7" s="289"/>
      <c r="X7" s="290"/>
    </row>
    <row r="8" spans="2:24" ht="18.75" customHeight="1">
      <c r="B8" s="70" t="s">
        <v>481</v>
      </c>
      <c r="C8" s="71" t="s">
        <v>438</v>
      </c>
      <c r="D8" s="300">
        <v>0</v>
      </c>
      <c r="S8" s="289"/>
      <c r="T8" s="290"/>
      <c r="U8" s="289"/>
      <c r="V8" s="290"/>
      <c r="W8" s="289"/>
      <c r="X8" s="290"/>
    </row>
    <row r="9" spans="2:24" ht="18.75" customHeight="1">
      <c r="B9" s="70" t="s">
        <v>482</v>
      </c>
      <c r="C9" s="71" t="s">
        <v>1</v>
      </c>
      <c r="D9" s="300">
        <v>0</v>
      </c>
      <c r="S9" s="289"/>
      <c r="T9" s="290"/>
      <c r="U9" s="289"/>
      <c r="V9" s="290"/>
      <c r="W9" s="289"/>
      <c r="X9" s="290"/>
    </row>
    <row r="10" spans="2:24" ht="18.75" customHeight="1">
      <c r="B10" s="70" t="s">
        <v>483</v>
      </c>
      <c r="C10" s="71" t="s">
        <v>2</v>
      </c>
      <c r="D10" s="300">
        <v>0</v>
      </c>
      <c r="S10" s="289"/>
      <c r="T10" s="290"/>
      <c r="U10" s="289"/>
      <c r="V10" s="290"/>
      <c r="W10" s="289"/>
      <c r="X10" s="290"/>
    </row>
    <row r="11" spans="2:24" ht="18.75" customHeight="1">
      <c r="B11" s="70" t="s">
        <v>484</v>
      </c>
      <c r="C11" s="177" t="s">
        <v>622</v>
      </c>
      <c r="D11" s="300">
        <v>0</v>
      </c>
      <c r="S11" s="289"/>
      <c r="T11" s="290"/>
      <c r="U11" s="289"/>
      <c r="V11" s="290"/>
      <c r="W11" s="289"/>
      <c r="X11" s="290"/>
    </row>
    <row r="12" spans="2:24" ht="18.75" customHeight="1">
      <c r="B12" s="70" t="s">
        <v>485</v>
      </c>
      <c r="C12" s="71" t="s">
        <v>740</v>
      </c>
      <c r="D12" s="300">
        <v>0</v>
      </c>
      <c r="S12" s="289"/>
      <c r="T12" s="290"/>
      <c r="U12" s="289"/>
      <c r="V12" s="290"/>
      <c r="W12" s="289"/>
      <c r="X12" s="290"/>
    </row>
    <row r="13" spans="2:24" ht="18.75" customHeight="1">
      <c r="B13" s="70" t="s">
        <v>486</v>
      </c>
      <c r="C13" s="177" t="s">
        <v>439</v>
      </c>
      <c r="D13" s="300">
        <v>0</v>
      </c>
      <c r="S13" s="289"/>
      <c r="T13" s="290"/>
      <c r="U13" s="289"/>
      <c r="V13" s="290"/>
      <c r="W13" s="289"/>
      <c r="X13" s="290"/>
    </row>
    <row r="14" spans="2:24" ht="18.75" customHeight="1">
      <c r="B14" s="70" t="s">
        <v>487</v>
      </c>
      <c r="C14" s="177" t="s">
        <v>623</v>
      </c>
      <c r="D14" s="300">
        <v>0</v>
      </c>
      <c r="S14" s="289"/>
      <c r="T14" s="290"/>
      <c r="U14" s="289"/>
      <c r="V14" s="290"/>
      <c r="W14" s="289"/>
      <c r="X14" s="290"/>
    </row>
    <row r="15" spans="2:24" ht="18.75" customHeight="1">
      <c r="B15" s="70" t="s">
        <v>488</v>
      </c>
      <c r="C15" s="388" t="s">
        <v>624</v>
      </c>
      <c r="D15" s="300">
        <v>0</v>
      </c>
      <c r="S15" s="289"/>
      <c r="T15" s="290"/>
      <c r="U15" s="289"/>
      <c r="V15" s="290"/>
      <c r="W15" s="289"/>
      <c r="X15" s="290"/>
    </row>
    <row r="16" spans="2:24" ht="18.75" customHeight="1">
      <c r="B16" s="70" t="s">
        <v>489</v>
      </c>
      <c r="C16" s="71" t="s">
        <v>440</v>
      </c>
      <c r="D16" s="300">
        <v>0</v>
      </c>
      <c r="S16" s="289"/>
      <c r="T16" s="290"/>
      <c r="U16" s="289"/>
      <c r="V16" s="290"/>
      <c r="W16" s="289"/>
      <c r="X16" s="290"/>
    </row>
    <row r="17" spans="2:24" ht="18.75" customHeight="1">
      <c r="B17" s="70" t="s">
        <v>490</v>
      </c>
      <c r="C17" s="71" t="s">
        <v>441</v>
      </c>
      <c r="D17" s="300">
        <v>0</v>
      </c>
      <c r="S17" s="289"/>
      <c r="T17" s="290"/>
      <c r="U17" s="289"/>
      <c r="V17" s="290"/>
      <c r="W17" s="289"/>
      <c r="X17" s="290"/>
    </row>
    <row r="18" spans="2:24" ht="18.75" customHeight="1">
      <c r="B18" s="70" t="s">
        <v>491</v>
      </c>
      <c r="C18" s="71" t="s">
        <v>625</v>
      </c>
      <c r="D18" s="300">
        <v>0</v>
      </c>
      <c r="S18" s="289"/>
      <c r="T18" s="290"/>
      <c r="U18" s="289"/>
      <c r="V18" s="290"/>
      <c r="W18" s="289"/>
      <c r="X18" s="290"/>
    </row>
    <row r="19" spans="2:24" ht="18.75" customHeight="1">
      <c r="B19" s="70" t="s">
        <v>492</v>
      </c>
      <c r="C19" s="71" t="s">
        <v>626</v>
      </c>
      <c r="D19" s="300">
        <v>0</v>
      </c>
      <c r="S19" s="289"/>
      <c r="T19" s="290"/>
      <c r="U19" s="289"/>
      <c r="V19" s="290"/>
      <c r="W19" s="289"/>
      <c r="X19" s="290"/>
    </row>
    <row r="20" spans="2:24" ht="18.75" customHeight="1">
      <c r="B20" s="70" t="s">
        <v>493</v>
      </c>
      <c r="C20" s="71" t="s">
        <v>442</v>
      </c>
      <c r="D20" s="300">
        <v>0</v>
      </c>
      <c r="S20" s="289"/>
      <c r="T20" s="290"/>
      <c r="U20" s="289"/>
      <c r="V20" s="290"/>
      <c r="W20" s="289"/>
      <c r="X20" s="290"/>
    </row>
    <row r="21" spans="2:24" ht="18.75" customHeight="1">
      <c r="B21" s="70" t="s">
        <v>494</v>
      </c>
      <c r="C21" s="71" t="s">
        <v>627</v>
      </c>
      <c r="D21" s="300">
        <v>0</v>
      </c>
      <c r="S21" s="289"/>
      <c r="T21" s="290"/>
      <c r="U21" s="289"/>
      <c r="V21" s="290"/>
      <c r="W21" s="289"/>
      <c r="X21" s="290"/>
    </row>
    <row r="22" spans="2:24" ht="18.75" customHeight="1">
      <c r="B22" s="70" t="s">
        <v>495</v>
      </c>
      <c r="C22" s="71" t="s">
        <v>628</v>
      </c>
      <c r="D22" s="300">
        <v>0</v>
      </c>
      <c r="S22" s="289"/>
      <c r="T22" s="290"/>
      <c r="U22" s="289"/>
      <c r="V22" s="290"/>
      <c r="W22" s="289"/>
      <c r="X22" s="290"/>
    </row>
    <row r="23" spans="2:24" ht="18.75" customHeight="1">
      <c r="B23" s="70" t="s">
        <v>496</v>
      </c>
      <c r="C23" s="71" t="s">
        <v>629</v>
      </c>
      <c r="D23" s="300">
        <v>0</v>
      </c>
      <c r="S23" s="289"/>
      <c r="T23" s="290"/>
      <c r="U23" s="289"/>
      <c r="V23" s="290"/>
      <c r="W23" s="289"/>
      <c r="X23" s="290"/>
    </row>
    <row r="24" spans="2:24" ht="18.75" customHeight="1">
      <c r="B24" s="70" t="s">
        <v>497</v>
      </c>
      <c r="C24" s="71" t="s">
        <v>443</v>
      </c>
      <c r="D24" s="300">
        <v>0</v>
      </c>
      <c r="S24" s="289"/>
      <c r="T24" s="290"/>
      <c r="U24" s="289"/>
      <c r="V24" s="290"/>
      <c r="W24" s="289"/>
      <c r="X24" s="290"/>
    </row>
    <row r="25" spans="2:24" ht="18.75" customHeight="1">
      <c r="B25" s="70" t="s">
        <v>498</v>
      </c>
      <c r="C25" s="71" t="s">
        <v>630</v>
      </c>
      <c r="D25" s="300">
        <v>0</v>
      </c>
      <c r="S25" s="289">
        <v>23686</v>
      </c>
      <c r="T25" s="290" t="s">
        <v>10</v>
      </c>
      <c r="U25" s="289">
        <v>19464</v>
      </c>
      <c r="V25" s="290" t="s">
        <v>10</v>
      </c>
      <c r="W25" s="289">
        <v>43150</v>
      </c>
      <c r="X25" s="290" t="s">
        <v>10</v>
      </c>
    </row>
    <row r="26" spans="2:24" ht="18.75" customHeight="1">
      <c r="B26" s="70" t="s">
        <v>499</v>
      </c>
      <c r="C26" s="71" t="s">
        <v>741</v>
      </c>
      <c r="D26" s="300">
        <v>0</v>
      </c>
      <c r="S26" s="289">
        <v>5652</v>
      </c>
      <c r="T26" s="290" t="s">
        <v>10</v>
      </c>
      <c r="U26" s="289">
        <v>63</v>
      </c>
      <c r="V26" s="290" t="s">
        <v>10</v>
      </c>
      <c r="W26" s="289">
        <v>5715</v>
      </c>
      <c r="X26" s="290" t="s">
        <v>10</v>
      </c>
    </row>
    <row r="27" spans="2:24" ht="18.75" customHeight="1">
      <c r="B27" s="70" t="s">
        <v>500</v>
      </c>
      <c r="C27" s="71" t="s">
        <v>742</v>
      </c>
      <c r="D27" s="300">
        <v>0</v>
      </c>
      <c r="S27" s="289">
        <v>58066</v>
      </c>
      <c r="T27" s="290" t="s">
        <v>10</v>
      </c>
      <c r="U27" s="289">
        <v>-31758</v>
      </c>
      <c r="V27" s="290" t="s">
        <v>10</v>
      </c>
      <c r="W27" s="289">
        <v>26308</v>
      </c>
      <c r="X27" s="290" t="s">
        <v>10</v>
      </c>
    </row>
    <row r="28" spans="2:24" ht="18.75" customHeight="1">
      <c r="B28" s="70" t="s">
        <v>501</v>
      </c>
      <c r="C28" s="71" t="s">
        <v>631</v>
      </c>
      <c r="D28" s="300">
        <v>0</v>
      </c>
      <c r="S28" s="289">
        <v>1243603</v>
      </c>
      <c r="T28" s="290" t="s">
        <v>10</v>
      </c>
      <c r="U28" s="289">
        <v>592005</v>
      </c>
      <c r="V28" s="290" t="s">
        <v>10</v>
      </c>
      <c r="W28" s="289">
        <v>1835608</v>
      </c>
      <c r="X28" s="290" t="s">
        <v>10</v>
      </c>
    </row>
    <row r="29" spans="2:24" ht="18.75" customHeight="1">
      <c r="B29" s="70" t="s">
        <v>502</v>
      </c>
      <c r="C29" s="71" t="s">
        <v>632</v>
      </c>
      <c r="D29" s="300">
        <v>0</v>
      </c>
      <c r="S29" s="289">
        <v>72778</v>
      </c>
      <c r="T29" s="290" t="s">
        <v>10</v>
      </c>
      <c r="U29" s="289">
        <v>743586</v>
      </c>
      <c r="V29" s="290" t="s">
        <v>10</v>
      </c>
      <c r="W29" s="289">
        <v>816364</v>
      </c>
      <c r="X29" s="290" t="s">
        <v>10</v>
      </c>
    </row>
    <row r="30" spans="2:24" ht="18.75" customHeight="1">
      <c r="B30" s="70" t="s">
        <v>503</v>
      </c>
      <c r="C30" s="71" t="s">
        <v>633</v>
      </c>
      <c r="D30" s="300">
        <v>0</v>
      </c>
      <c r="S30" s="289">
        <v>135809</v>
      </c>
      <c r="T30" s="290" t="s">
        <v>10</v>
      </c>
      <c r="U30" s="289">
        <v>135205</v>
      </c>
      <c r="V30" s="290" t="s">
        <v>10</v>
      </c>
      <c r="W30" s="289">
        <v>271014</v>
      </c>
      <c r="X30" s="290" t="s">
        <v>10</v>
      </c>
    </row>
    <row r="31" spans="2:24" ht="18.75" customHeight="1">
      <c r="B31" s="70" t="s">
        <v>504</v>
      </c>
      <c r="C31" s="388" t="s">
        <v>634</v>
      </c>
      <c r="D31" s="300">
        <v>0</v>
      </c>
      <c r="S31" s="289">
        <v>256366</v>
      </c>
      <c r="T31" s="290" t="s">
        <v>10</v>
      </c>
      <c r="U31" s="289">
        <v>477880</v>
      </c>
      <c r="V31" s="290" t="s">
        <v>10</v>
      </c>
      <c r="W31" s="289">
        <v>734246</v>
      </c>
      <c r="X31" s="290" t="s">
        <v>10</v>
      </c>
    </row>
    <row r="32" spans="2:24" ht="18.75" customHeight="1">
      <c r="B32" s="70" t="s">
        <v>505</v>
      </c>
      <c r="C32" s="71" t="s">
        <v>635</v>
      </c>
      <c r="D32" s="300">
        <v>0</v>
      </c>
      <c r="S32" s="289">
        <v>196941</v>
      </c>
      <c r="T32" s="290" t="s">
        <v>10</v>
      </c>
      <c r="U32" s="289">
        <v>65423</v>
      </c>
      <c r="V32" s="290" t="s">
        <v>10</v>
      </c>
      <c r="W32" s="289">
        <v>262364</v>
      </c>
      <c r="X32" s="290" t="s">
        <v>10</v>
      </c>
    </row>
    <row r="33" spans="2:24" ht="18.75" customHeight="1">
      <c r="B33" s="70" t="s">
        <v>506</v>
      </c>
      <c r="C33" s="71" t="s">
        <v>636</v>
      </c>
      <c r="D33" s="300">
        <v>0</v>
      </c>
      <c r="S33" s="289">
        <v>60876</v>
      </c>
      <c r="T33" s="290" t="s">
        <v>10</v>
      </c>
      <c r="U33" s="289">
        <v>441564</v>
      </c>
      <c r="V33" s="290" t="s">
        <v>10</v>
      </c>
      <c r="W33" s="289">
        <v>502440</v>
      </c>
      <c r="X33" s="290" t="s">
        <v>10</v>
      </c>
    </row>
    <row r="34" spans="2:24" ht="18.75" customHeight="1">
      <c r="B34" s="70" t="s">
        <v>507</v>
      </c>
      <c r="C34" s="71" t="s">
        <v>444</v>
      </c>
      <c r="D34" s="300">
        <v>0</v>
      </c>
      <c r="S34" s="289">
        <v>226431</v>
      </c>
      <c r="T34" s="290" t="s">
        <v>10</v>
      </c>
      <c r="U34" s="289">
        <v>77818</v>
      </c>
      <c r="V34" s="290" t="s">
        <v>10</v>
      </c>
      <c r="W34" s="289">
        <v>304249</v>
      </c>
      <c r="X34" s="290" t="s">
        <v>10</v>
      </c>
    </row>
    <row r="35" spans="2:24" ht="18.75" customHeight="1">
      <c r="B35" s="70" t="s">
        <v>508</v>
      </c>
      <c r="C35" s="71" t="s">
        <v>445</v>
      </c>
      <c r="D35" s="300">
        <v>0</v>
      </c>
      <c r="S35" s="289">
        <v>97660</v>
      </c>
      <c r="T35" s="290" t="s">
        <v>10</v>
      </c>
      <c r="U35" s="289">
        <v>47107</v>
      </c>
      <c r="V35" s="290" t="s">
        <v>10</v>
      </c>
      <c r="W35" s="289">
        <v>144767</v>
      </c>
      <c r="X35" s="290" t="s">
        <v>10</v>
      </c>
    </row>
    <row r="36" spans="2:24" ht="18.75" customHeight="1">
      <c r="B36" s="70" t="s">
        <v>509</v>
      </c>
      <c r="C36" s="71" t="s">
        <v>743</v>
      </c>
      <c r="D36" s="300">
        <v>0</v>
      </c>
      <c r="S36" s="289">
        <v>4654</v>
      </c>
      <c r="T36" s="290" t="s">
        <v>10</v>
      </c>
      <c r="U36" s="289">
        <v>348871</v>
      </c>
      <c r="V36" s="290" t="s">
        <v>10</v>
      </c>
      <c r="W36" s="289">
        <v>353525</v>
      </c>
      <c r="X36" s="290" t="s">
        <v>10</v>
      </c>
    </row>
    <row r="37" spans="2:24" ht="18.75" customHeight="1">
      <c r="B37" s="70" t="s">
        <v>510</v>
      </c>
      <c r="C37" s="71" t="s">
        <v>446</v>
      </c>
      <c r="D37" s="300">
        <v>0</v>
      </c>
      <c r="S37" s="289">
        <v>560973</v>
      </c>
      <c r="T37" s="290" t="s">
        <v>10</v>
      </c>
      <c r="U37" s="289">
        <v>902791</v>
      </c>
      <c r="V37" s="290" t="s">
        <v>10</v>
      </c>
      <c r="W37" s="289">
        <v>1463764</v>
      </c>
      <c r="X37" s="290" t="s">
        <v>10</v>
      </c>
    </row>
    <row r="38" spans="2:24" ht="18.75" customHeight="1">
      <c r="B38" s="70" t="s">
        <v>511</v>
      </c>
      <c r="C38" s="71" t="s">
        <v>447</v>
      </c>
      <c r="D38" s="300">
        <v>0</v>
      </c>
      <c r="S38" s="289">
        <v>38423</v>
      </c>
      <c r="T38" s="290" t="s">
        <v>10</v>
      </c>
      <c r="U38" s="289">
        <v>-10674</v>
      </c>
      <c r="V38" s="290" t="s">
        <v>10</v>
      </c>
      <c r="W38" s="289">
        <v>27749</v>
      </c>
      <c r="X38" s="290" t="s">
        <v>10</v>
      </c>
    </row>
    <row r="39" spans="2:24" ht="18.75" customHeight="1">
      <c r="B39" s="70" t="s">
        <v>512</v>
      </c>
      <c r="C39" s="71" t="s">
        <v>637</v>
      </c>
      <c r="D39" s="300">
        <v>0</v>
      </c>
    </row>
    <row r="40" spans="2:24" ht="18.75" customHeight="1">
      <c r="B40" s="70" t="s">
        <v>513</v>
      </c>
      <c r="C40" s="71" t="s">
        <v>448</v>
      </c>
      <c r="D40" s="300">
        <v>0</v>
      </c>
    </row>
    <row r="41" spans="2:24" ht="18.75" customHeight="1">
      <c r="B41" s="70" t="s">
        <v>514</v>
      </c>
      <c r="C41" s="71" t="s">
        <v>449</v>
      </c>
      <c r="D41" s="300">
        <v>0</v>
      </c>
    </row>
    <row r="42" spans="2:24" ht="18.75" customHeight="1">
      <c r="B42" s="70" t="s">
        <v>515</v>
      </c>
      <c r="C42" s="71" t="s">
        <v>450</v>
      </c>
      <c r="D42" s="300">
        <v>0</v>
      </c>
    </row>
    <row r="43" spans="2:24" ht="18.75" customHeight="1">
      <c r="B43" s="70" t="s">
        <v>516</v>
      </c>
      <c r="C43" s="71" t="s">
        <v>744</v>
      </c>
      <c r="D43" s="300">
        <v>0</v>
      </c>
    </row>
    <row r="44" spans="2:24" ht="18.75" customHeight="1">
      <c r="B44" s="70" t="s">
        <v>517</v>
      </c>
      <c r="C44" s="71" t="s">
        <v>638</v>
      </c>
      <c r="D44" s="300">
        <v>0</v>
      </c>
    </row>
    <row r="45" spans="2:24" ht="18.75" customHeight="1">
      <c r="B45" s="70" t="s">
        <v>518</v>
      </c>
      <c r="C45" s="71" t="s">
        <v>451</v>
      </c>
      <c r="D45" s="300">
        <v>0</v>
      </c>
    </row>
    <row r="46" spans="2:24" ht="18.75" customHeight="1">
      <c r="B46" s="70" t="s">
        <v>519</v>
      </c>
      <c r="C46" s="71" t="s">
        <v>452</v>
      </c>
      <c r="D46" s="300">
        <v>0</v>
      </c>
    </row>
    <row r="47" spans="2:24" ht="18.75" customHeight="1">
      <c r="B47" s="70" t="s">
        <v>520</v>
      </c>
      <c r="C47" s="71" t="s">
        <v>745</v>
      </c>
      <c r="D47" s="300">
        <v>0</v>
      </c>
    </row>
    <row r="48" spans="2:24" ht="18.75" customHeight="1">
      <c r="B48" s="70" t="s">
        <v>521</v>
      </c>
      <c r="C48" s="71" t="s">
        <v>453</v>
      </c>
      <c r="D48" s="300">
        <v>0</v>
      </c>
    </row>
    <row r="49" spans="2:4" ht="18.75" customHeight="1">
      <c r="B49" s="70" t="s">
        <v>522</v>
      </c>
      <c r="C49" s="71" t="s">
        <v>639</v>
      </c>
      <c r="D49" s="300">
        <v>0</v>
      </c>
    </row>
    <row r="50" spans="2:4" ht="18.75" customHeight="1">
      <c r="B50" s="70" t="s">
        <v>523</v>
      </c>
      <c r="C50" s="71" t="s">
        <v>640</v>
      </c>
      <c r="D50" s="300">
        <v>0</v>
      </c>
    </row>
    <row r="51" spans="2:4" ht="18.75" customHeight="1">
      <c r="B51" s="70" t="s">
        <v>524</v>
      </c>
      <c r="C51" s="71" t="s">
        <v>641</v>
      </c>
      <c r="D51" s="300">
        <v>0</v>
      </c>
    </row>
    <row r="52" spans="2:4" ht="18.75" customHeight="1">
      <c r="B52" s="70" t="s">
        <v>525</v>
      </c>
      <c r="C52" s="71" t="s">
        <v>642</v>
      </c>
      <c r="D52" s="300">
        <v>0</v>
      </c>
    </row>
    <row r="53" spans="2:4" ht="18.75" customHeight="1">
      <c r="B53" s="70" t="s">
        <v>526</v>
      </c>
      <c r="C53" s="71" t="s">
        <v>643</v>
      </c>
      <c r="D53" s="300">
        <v>0</v>
      </c>
    </row>
    <row r="54" spans="2:4" ht="18.75" customHeight="1">
      <c r="B54" s="70" t="s">
        <v>527</v>
      </c>
      <c r="C54" s="71" t="s">
        <v>644</v>
      </c>
      <c r="D54" s="300">
        <v>0</v>
      </c>
    </row>
    <row r="55" spans="2:4" ht="18.75" customHeight="1">
      <c r="B55" s="70" t="s">
        <v>528</v>
      </c>
      <c r="C55" s="71" t="s">
        <v>645</v>
      </c>
      <c r="D55" s="300">
        <v>0</v>
      </c>
    </row>
    <row r="56" spans="2:4" ht="18.75" customHeight="1">
      <c r="B56" s="70" t="s">
        <v>529</v>
      </c>
      <c r="C56" s="71" t="s">
        <v>646</v>
      </c>
      <c r="D56" s="300">
        <v>0</v>
      </c>
    </row>
    <row r="57" spans="2:4" ht="18.75" customHeight="1">
      <c r="B57" s="70" t="s">
        <v>530</v>
      </c>
      <c r="C57" s="71" t="s">
        <v>647</v>
      </c>
      <c r="D57" s="300">
        <v>0</v>
      </c>
    </row>
    <row r="58" spans="2:4" ht="18.75" customHeight="1">
      <c r="B58" s="70" t="s">
        <v>531</v>
      </c>
      <c r="C58" s="71" t="s">
        <v>746</v>
      </c>
      <c r="D58" s="300">
        <v>0</v>
      </c>
    </row>
    <row r="59" spans="2:4" ht="18.75" customHeight="1">
      <c r="B59" s="70" t="s">
        <v>532</v>
      </c>
      <c r="C59" s="71" t="s">
        <v>648</v>
      </c>
      <c r="D59" s="300">
        <v>0</v>
      </c>
    </row>
    <row r="60" spans="2:4" ht="18.75" customHeight="1">
      <c r="B60" s="70" t="s">
        <v>533</v>
      </c>
      <c r="C60" s="71" t="s">
        <v>649</v>
      </c>
      <c r="D60" s="300">
        <v>0</v>
      </c>
    </row>
    <row r="61" spans="2:4" ht="18.75" customHeight="1">
      <c r="B61" s="70" t="s">
        <v>534</v>
      </c>
      <c r="C61" s="71" t="s">
        <v>650</v>
      </c>
      <c r="D61" s="300">
        <v>0</v>
      </c>
    </row>
    <row r="62" spans="2:4" ht="18.75" customHeight="1">
      <c r="B62" s="70" t="s">
        <v>535</v>
      </c>
      <c r="C62" s="71" t="s">
        <v>651</v>
      </c>
      <c r="D62" s="300">
        <v>0</v>
      </c>
    </row>
    <row r="63" spans="2:4" ht="18.75" customHeight="1">
      <c r="B63" s="70" t="s">
        <v>536</v>
      </c>
      <c r="C63" s="71" t="s">
        <v>454</v>
      </c>
      <c r="D63" s="300">
        <v>0</v>
      </c>
    </row>
    <row r="64" spans="2:4" ht="18.75" customHeight="1">
      <c r="B64" s="70" t="s">
        <v>537</v>
      </c>
      <c r="C64" s="71" t="s">
        <v>455</v>
      </c>
      <c r="D64" s="300">
        <v>0</v>
      </c>
    </row>
    <row r="65" spans="2:4" ht="18.75" customHeight="1">
      <c r="B65" s="70" t="s">
        <v>538</v>
      </c>
      <c r="C65" s="71" t="s">
        <v>91</v>
      </c>
      <c r="D65" s="300">
        <v>0</v>
      </c>
    </row>
    <row r="66" spans="2:4" ht="18.75" customHeight="1">
      <c r="B66" s="70" t="s">
        <v>539</v>
      </c>
      <c r="C66" s="71" t="s">
        <v>652</v>
      </c>
      <c r="D66" s="300">
        <v>0</v>
      </c>
    </row>
    <row r="67" spans="2:4" ht="18.75" customHeight="1">
      <c r="B67" s="70" t="s">
        <v>540</v>
      </c>
      <c r="C67" s="71" t="s">
        <v>653</v>
      </c>
      <c r="D67" s="300">
        <v>0</v>
      </c>
    </row>
    <row r="68" spans="2:4" ht="18.75" customHeight="1">
      <c r="B68" s="70" t="s">
        <v>541</v>
      </c>
      <c r="C68" s="71" t="s">
        <v>456</v>
      </c>
      <c r="D68" s="300">
        <v>0</v>
      </c>
    </row>
    <row r="69" spans="2:4" ht="18.75" customHeight="1">
      <c r="B69" s="70" t="s">
        <v>542</v>
      </c>
      <c r="C69" s="71" t="s">
        <v>457</v>
      </c>
      <c r="D69" s="300">
        <v>0</v>
      </c>
    </row>
    <row r="70" spans="2:4" ht="18.75" customHeight="1">
      <c r="B70" s="70" t="s">
        <v>543</v>
      </c>
      <c r="C70" s="71" t="s">
        <v>458</v>
      </c>
      <c r="D70" s="300">
        <v>0</v>
      </c>
    </row>
    <row r="71" spans="2:4" ht="18.75" customHeight="1">
      <c r="B71" s="70" t="s">
        <v>544</v>
      </c>
      <c r="C71" s="71" t="s">
        <v>459</v>
      </c>
      <c r="D71" s="300">
        <v>0</v>
      </c>
    </row>
    <row r="72" spans="2:4" ht="18.75" customHeight="1">
      <c r="B72" s="70" t="s">
        <v>545</v>
      </c>
      <c r="C72" s="71" t="s">
        <v>460</v>
      </c>
      <c r="D72" s="300">
        <v>0</v>
      </c>
    </row>
    <row r="73" spans="2:4" ht="18.75" customHeight="1">
      <c r="B73" s="70" t="s">
        <v>546</v>
      </c>
      <c r="C73" s="71" t="s">
        <v>461</v>
      </c>
      <c r="D73" s="300">
        <v>0</v>
      </c>
    </row>
    <row r="74" spans="2:4" ht="18.75" customHeight="1">
      <c r="B74" s="70" t="s">
        <v>547</v>
      </c>
      <c r="C74" s="71" t="s">
        <v>462</v>
      </c>
      <c r="D74" s="300">
        <v>0</v>
      </c>
    </row>
    <row r="75" spans="2:4" ht="18.75" customHeight="1">
      <c r="B75" s="70" t="s">
        <v>548</v>
      </c>
      <c r="C75" s="71" t="s">
        <v>3</v>
      </c>
      <c r="D75" s="300">
        <v>0</v>
      </c>
    </row>
    <row r="76" spans="2:4" ht="18.75" customHeight="1">
      <c r="B76" s="70" t="s">
        <v>549</v>
      </c>
      <c r="C76" s="71" t="s">
        <v>4</v>
      </c>
      <c r="D76" s="300">
        <v>0</v>
      </c>
    </row>
    <row r="77" spans="2:4" ht="18.75" customHeight="1">
      <c r="B77" s="70" t="s">
        <v>550</v>
      </c>
      <c r="C77" s="71" t="s">
        <v>463</v>
      </c>
      <c r="D77" s="300">
        <v>0</v>
      </c>
    </row>
    <row r="78" spans="2:4" ht="18.75" customHeight="1">
      <c r="B78" s="70" t="s">
        <v>551</v>
      </c>
      <c r="C78" s="71" t="s">
        <v>464</v>
      </c>
      <c r="D78" s="300">
        <v>0</v>
      </c>
    </row>
    <row r="79" spans="2:4" ht="18.75" customHeight="1">
      <c r="B79" s="70" t="s">
        <v>552</v>
      </c>
      <c r="C79" s="71" t="s">
        <v>654</v>
      </c>
      <c r="D79" s="300">
        <v>0</v>
      </c>
    </row>
    <row r="80" spans="2:4" ht="18.75" customHeight="1">
      <c r="B80" s="70" t="s">
        <v>553</v>
      </c>
      <c r="C80" s="71" t="s">
        <v>465</v>
      </c>
      <c r="D80" s="300">
        <v>0</v>
      </c>
    </row>
    <row r="81" spans="2:4" ht="18.75" customHeight="1">
      <c r="B81" s="70" t="s">
        <v>554</v>
      </c>
      <c r="C81" s="71" t="s">
        <v>655</v>
      </c>
      <c r="D81" s="300">
        <v>0</v>
      </c>
    </row>
    <row r="82" spans="2:4" ht="18.75" customHeight="1">
      <c r="B82" s="70" t="s">
        <v>555</v>
      </c>
      <c r="C82" s="71" t="s">
        <v>466</v>
      </c>
      <c r="D82" s="300">
        <v>0</v>
      </c>
    </row>
    <row r="83" spans="2:4" ht="18.75" customHeight="1">
      <c r="B83" s="70" t="s">
        <v>556</v>
      </c>
      <c r="C83" s="71" t="s">
        <v>467</v>
      </c>
      <c r="D83" s="300">
        <v>0</v>
      </c>
    </row>
    <row r="84" spans="2:4" ht="18.75" customHeight="1">
      <c r="B84" s="70" t="s">
        <v>557</v>
      </c>
      <c r="C84" s="71" t="s">
        <v>468</v>
      </c>
      <c r="D84" s="300">
        <v>0</v>
      </c>
    </row>
    <row r="85" spans="2:4" ht="18.75" customHeight="1">
      <c r="B85" s="70" t="s">
        <v>558</v>
      </c>
      <c r="C85" s="71" t="s">
        <v>656</v>
      </c>
      <c r="D85" s="300">
        <v>0</v>
      </c>
    </row>
    <row r="86" spans="2:4" ht="18.75" customHeight="1">
      <c r="B86" s="70" t="s">
        <v>559</v>
      </c>
      <c r="C86" s="71" t="s">
        <v>469</v>
      </c>
      <c r="D86" s="300">
        <v>0</v>
      </c>
    </row>
    <row r="87" spans="2:4" ht="18.75" customHeight="1">
      <c r="B87" s="70" t="s">
        <v>560</v>
      </c>
      <c r="C87" s="71" t="s">
        <v>657</v>
      </c>
      <c r="D87" s="300">
        <v>0</v>
      </c>
    </row>
    <row r="88" spans="2:4" ht="18.75" customHeight="1">
      <c r="B88" s="70" t="s">
        <v>561</v>
      </c>
      <c r="C88" s="71" t="s">
        <v>658</v>
      </c>
      <c r="D88" s="300">
        <v>0</v>
      </c>
    </row>
    <row r="89" spans="2:4" ht="18.75" customHeight="1">
      <c r="B89" s="70" t="s">
        <v>562</v>
      </c>
      <c r="C89" s="71" t="s">
        <v>470</v>
      </c>
      <c r="D89" s="300">
        <v>0</v>
      </c>
    </row>
    <row r="90" spans="2:4" ht="18.75" customHeight="1">
      <c r="B90" s="70" t="s">
        <v>563</v>
      </c>
      <c r="C90" s="71" t="s">
        <v>471</v>
      </c>
      <c r="D90" s="300">
        <v>0</v>
      </c>
    </row>
    <row r="91" spans="2:4" ht="18.75" customHeight="1">
      <c r="B91" s="70" t="s">
        <v>564</v>
      </c>
      <c r="C91" s="71" t="s">
        <v>659</v>
      </c>
      <c r="D91" s="300">
        <v>0</v>
      </c>
    </row>
    <row r="92" spans="2:4" ht="18.75" customHeight="1">
      <c r="B92" s="70" t="s">
        <v>565</v>
      </c>
      <c r="C92" s="71" t="s">
        <v>660</v>
      </c>
      <c r="D92" s="300">
        <v>0</v>
      </c>
    </row>
    <row r="93" spans="2:4" ht="18.75" customHeight="1">
      <c r="B93" s="70" t="s">
        <v>566</v>
      </c>
      <c r="C93" s="71" t="s">
        <v>661</v>
      </c>
      <c r="D93" s="300">
        <v>0</v>
      </c>
    </row>
    <row r="94" spans="2:4" ht="18.75" customHeight="1">
      <c r="B94" s="70" t="s">
        <v>567</v>
      </c>
      <c r="C94" s="71" t="s">
        <v>5</v>
      </c>
      <c r="D94" s="300">
        <v>0</v>
      </c>
    </row>
    <row r="95" spans="2:4" ht="18.75" customHeight="1">
      <c r="B95" s="70" t="s">
        <v>568</v>
      </c>
      <c r="C95" s="71" t="s">
        <v>472</v>
      </c>
      <c r="D95" s="300">
        <v>0</v>
      </c>
    </row>
    <row r="96" spans="2:4" ht="18.75" customHeight="1">
      <c r="B96" s="70" t="s">
        <v>569</v>
      </c>
      <c r="C96" s="71" t="s">
        <v>473</v>
      </c>
      <c r="D96" s="300">
        <v>0</v>
      </c>
    </row>
    <row r="97" spans="2:4" ht="18.75" customHeight="1">
      <c r="B97" s="70" t="s">
        <v>570</v>
      </c>
      <c r="C97" s="71" t="s">
        <v>662</v>
      </c>
      <c r="D97" s="300">
        <v>0</v>
      </c>
    </row>
    <row r="98" spans="2:4" ht="18.75" customHeight="1">
      <c r="B98" s="70" t="s">
        <v>571</v>
      </c>
      <c r="C98" s="71" t="s">
        <v>663</v>
      </c>
      <c r="D98" s="300">
        <v>0</v>
      </c>
    </row>
    <row r="99" spans="2:4" ht="18.75" customHeight="1">
      <c r="B99" s="70" t="s">
        <v>572</v>
      </c>
      <c r="C99" s="71" t="s">
        <v>664</v>
      </c>
      <c r="D99" s="300">
        <v>0</v>
      </c>
    </row>
    <row r="100" spans="2:4" ht="18.75" customHeight="1">
      <c r="B100" s="70" t="s">
        <v>573</v>
      </c>
      <c r="C100" s="71" t="s">
        <v>581</v>
      </c>
      <c r="D100" s="300">
        <v>0</v>
      </c>
    </row>
    <row r="101" spans="2:4" ht="18.75" customHeight="1">
      <c r="B101" s="70" t="s">
        <v>574</v>
      </c>
      <c r="C101" s="71" t="s">
        <v>747</v>
      </c>
      <c r="D101" s="300">
        <v>0</v>
      </c>
    </row>
    <row r="102" spans="2:4" ht="18.75" customHeight="1">
      <c r="B102" s="70" t="s">
        <v>575</v>
      </c>
      <c r="C102" s="71" t="s">
        <v>475</v>
      </c>
      <c r="D102" s="300">
        <v>0</v>
      </c>
    </row>
    <row r="103" spans="2:4" ht="18.75" customHeight="1">
      <c r="B103" s="70" t="s">
        <v>576</v>
      </c>
      <c r="C103" s="71" t="s">
        <v>474</v>
      </c>
      <c r="D103" s="300">
        <v>0</v>
      </c>
    </row>
    <row r="104" spans="2:4" ht="18.75" customHeight="1">
      <c r="B104" s="70" t="s">
        <v>577</v>
      </c>
      <c r="C104" s="71" t="s">
        <v>665</v>
      </c>
      <c r="D104" s="300">
        <v>0</v>
      </c>
    </row>
    <row r="105" spans="2:4" ht="18.75" customHeight="1">
      <c r="B105" s="70" t="s">
        <v>578</v>
      </c>
      <c r="C105" s="71" t="s">
        <v>476</v>
      </c>
      <c r="D105" s="300">
        <v>0</v>
      </c>
    </row>
    <row r="106" spans="2:4" ht="18.75" customHeight="1">
      <c r="B106" s="70" t="s">
        <v>579</v>
      </c>
      <c r="C106" s="71" t="s">
        <v>666</v>
      </c>
      <c r="D106" s="300">
        <v>0</v>
      </c>
    </row>
    <row r="107" spans="2:4" ht="18.75" customHeight="1">
      <c r="B107" s="70" t="s">
        <v>580</v>
      </c>
      <c r="C107" s="71" t="s">
        <v>667</v>
      </c>
      <c r="D107" s="300">
        <v>0</v>
      </c>
    </row>
    <row r="108" spans="2:4" ht="18.75" customHeight="1">
      <c r="B108" s="70" t="s">
        <v>582</v>
      </c>
      <c r="C108" s="71" t="s">
        <v>668</v>
      </c>
      <c r="D108" s="300">
        <v>0</v>
      </c>
    </row>
    <row r="109" spans="2:4" ht="18.75" customHeight="1">
      <c r="B109" s="70" t="s">
        <v>620</v>
      </c>
      <c r="C109" s="71" t="s">
        <v>477</v>
      </c>
      <c r="D109" s="300">
        <v>0</v>
      </c>
    </row>
    <row r="110" spans="2:4" ht="18.75" customHeight="1">
      <c r="B110" s="70" t="s">
        <v>583</v>
      </c>
      <c r="C110" s="71" t="s">
        <v>770</v>
      </c>
      <c r="D110" s="300">
        <v>0</v>
      </c>
    </row>
    <row r="111" spans="2:4" ht="18.75" customHeight="1">
      <c r="B111" s="70" t="s">
        <v>584</v>
      </c>
      <c r="C111" s="71" t="s">
        <v>478</v>
      </c>
      <c r="D111" s="300">
        <v>0</v>
      </c>
    </row>
    <row r="112" spans="2:4" ht="18.75" customHeight="1">
      <c r="B112" s="70" t="s">
        <v>585</v>
      </c>
      <c r="C112" s="71" t="s">
        <v>93</v>
      </c>
      <c r="D112" s="300">
        <v>0</v>
      </c>
    </row>
    <row r="113" spans="2:4" ht="17.25" customHeight="1">
      <c r="B113" s="178" t="s">
        <v>769</v>
      </c>
      <c r="C113" s="179" t="s">
        <v>6</v>
      </c>
      <c r="D113" s="301">
        <v>0</v>
      </c>
    </row>
  </sheetData>
  <sheetProtection sheet="1" selectLockedCells="1" selectUnlockedCells="1"/>
  <mergeCells count="2">
    <mergeCell ref="B4:C5"/>
    <mergeCell ref="B2:C2"/>
  </mergeCells>
  <phoneticPr fontId="1"/>
  <pageMargins left="0.78740157480314965" right="0.78740157480314965" top="0.78740157480314965" bottom="0.78740157480314965" header="0" footer="0.19685039370078741"/>
  <pageSetup paperSize="8" orientation="landscape" r:id="rId1"/>
  <headerFooter alignWithMargins="0">
    <oddFooter>&amp;P / &amp;N ページ</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B1:AF116"/>
  <sheetViews>
    <sheetView showGridLines="0" view="pageBreakPreview" zoomScale="175" zoomScaleNormal="100" zoomScaleSheetLayoutView="175" workbookViewId="0">
      <selection activeCell="L118" sqref="L118"/>
    </sheetView>
  </sheetViews>
  <sheetFormatPr defaultColWidth="10.125" defaultRowHeight="12.95" customHeight="1"/>
  <cols>
    <col min="1" max="1" width="1.625" style="303" customWidth="1"/>
    <col min="2" max="2" width="2.625" style="147" bestFit="1" customWidth="1"/>
    <col min="3" max="3" width="28.875" style="147" bestFit="1" customWidth="1"/>
    <col min="4" max="13" width="10.625" style="303" customWidth="1"/>
    <col min="14" max="26" width="10.125" style="303" customWidth="1"/>
    <col min="27" max="32" width="10.125" style="303" hidden="1" customWidth="1"/>
    <col min="33" max="16384" width="10.125" style="303"/>
  </cols>
  <sheetData>
    <row r="1" spans="2:32" ht="15" customHeight="1">
      <c r="D1" s="302"/>
    </row>
    <row r="2" spans="2:32" ht="15" customHeight="1">
      <c r="B2" s="456" t="s">
        <v>335</v>
      </c>
      <c r="C2" s="457"/>
      <c r="M2" s="304"/>
    </row>
    <row r="3" spans="2:32" ht="15" customHeight="1">
      <c r="B3" s="305"/>
      <c r="C3" s="305"/>
      <c r="M3" s="304" t="s">
        <v>336</v>
      </c>
    </row>
    <row r="4" spans="2:32" s="311" customFormat="1" ht="18" customHeight="1">
      <c r="B4" s="306"/>
      <c r="C4" s="307"/>
      <c r="D4" s="619" t="s">
        <v>337</v>
      </c>
      <c r="E4" s="308"/>
      <c r="F4" s="308"/>
      <c r="G4" s="309"/>
      <c r="H4" s="308"/>
      <c r="I4" s="308"/>
      <c r="J4" s="309"/>
      <c r="K4" s="308"/>
      <c r="L4" s="626" t="s">
        <v>345</v>
      </c>
      <c r="M4" s="622" t="s">
        <v>346</v>
      </c>
      <c r="AA4" s="312"/>
      <c r="AB4" s="312"/>
      <c r="AC4" s="312"/>
      <c r="AD4" s="312"/>
      <c r="AE4" s="312"/>
    </row>
    <row r="5" spans="2:32" s="311" customFormat="1" ht="18" customHeight="1">
      <c r="B5" s="313"/>
      <c r="C5" s="314"/>
      <c r="D5" s="620"/>
      <c r="E5" s="622" t="s">
        <v>338</v>
      </c>
      <c r="F5" s="622" t="s">
        <v>339</v>
      </c>
      <c r="G5" s="623" t="s">
        <v>340</v>
      </c>
      <c r="H5" s="308"/>
      <c r="I5" s="308"/>
      <c r="J5" s="309"/>
      <c r="K5" s="308"/>
      <c r="L5" s="626"/>
      <c r="M5" s="622"/>
      <c r="AA5" s="312"/>
      <c r="AB5" s="312"/>
      <c r="AC5" s="312"/>
      <c r="AD5" s="312"/>
      <c r="AE5" s="312"/>
    </row>
    <row r="6" spans="2:32" s="311" customFormat="1" ht="18" customHeight="1">
      <c r="B6" s="610"/>
      <c r="C6" s="616"/>
      <c r="D6" s="620"/>
      <c r="E6" s="622"/>
      <c r="F6" s="622"/>
      <c r="G6" s="624"/>
      <c r="H6" s="619" t="s">
        <v>341</v>
      </c>
      <c r="I6" s="619" t="s">
        <v>342</v>
      </c>
      <c r="J6" s="309"/>
      <c r="K6" s="308"/>
      <c r="L6" s="626"/>
      <c r="M6" s="622"/>
      <c r="AA6" s="312"/>
      <c r="AB6" s="312"/>
      <c r="AC6" s="312"/>
      <c r="AD6" s="312"/>
      <c r="AE6" s="312"/>
    </row>
    <row r="7" spans="2:32" s="311" customFormat="1" ht="18" customHeight="1">
      <c r="B7" s="617"/>
      <c r="C7" s="618"/>
      <c r="D7" s="621"/>
      <c r="E7" s="622"/>
      <c r="F7" s="622"/>
      <c r="G7" s="625"/>
      <c r="H7" s="621"/>
      <c r="I7" s="621"/>
      <c r="J7" s="310" t="s">
        <v>343</v>
      </c>
      <c r="K7" s="315" t="s">
        <v>721</v>
      </c>
      <c r="L7" s="626"/>
      <c r="M7" s="622"/>
      <c r="AA7" s="312"/>
      <c r="AB7" s="312"/>
      <c r="AC7" s="312"/>
      <c r="AD7" s="312"/>
      <c r="AE7" s="312"/>
    </row>
    <row r="8" spans="2:32" ht="12.95" customHeight="1">
      <c r="B8" s="70" t="s">
        <v>479</v>
      </c>
      <c r="C8" s="252" t="s">
        <v>621</v>
      </c>
      <c r="D8" s="389">
        <v>44460</v>
      </c>
      <c r="E8" s="389">
        <v>21873</v>
      </c>
      <c r="F8" s="389">
        <v>15572</v>
      </c>
      <c r="G8" s="389">
        <v>7015</v>
      </c>
      <c r="H8" s="389">
        <v>835</v>
      </c>
      <c r="I8" s="389">
        <v>6180</v>
      </c>
      <c r="J8" s="389">
        <v>1871</v>
      </c>
      <c r="K8" s="389">
        <v>4309</v>
      </c>
      <c r="L8" s="392">
        <v>0.27768399999999999</v>
      </c>
      <c r="M8" s="392">
        <v>4.3813999999999999E-2</v>
      </c>
      <c r="AA8" s="316">
        <v>113706</v>
      </c>
      <c r="AB8" s="317" t="s">
        <v>10</v>
      </c>
      <c r="AC8" s="316">
        <v>124135</v>
      </c>
      <c r="AD8" s="317" t="s">
        <v>10</v>
      </c>
      <c r="AE8" s="316">
        <v>237841</v>
      </c>
      <c r="AF8" s="317" t="s">
        <v>10</v>
      </c>
    </row>
    <row r="9" spans="2:32" ht="12.95" customHeight="1">
      <c r="B9" s="70" t="s">
        <v>480</v>
      </c>
      <c r="C9" s="252" t="s">
        <v>437</v>
      </c>
      <c r="D9" s="390">
        <v>1589</v>
      </c>
      <c r="E9" s="390">
        <v>352</v>
      </c>
      <c r="F9" s="390">
        <v>251</v>
      </c>
      <c r="G9" s="390">
        <v>986</v>
      </c>
      <c r="H9" s="390">
        <v>141</v>
      </c>
      <c r="I9" s="390">
        <v>845</v>
      </c>
      <c r="J9" s="390">
        <v>776</v>
      </c>
      <c r="K9" s="390">
        <v>69</v>
      </c>
      <c r="L9" s="393">
        <v>4.0758000000000003E-2</v>
      </c>
      <c r="M9" s="393">
        <v>2.5291000000000001E-2</v>
      </c>
      <c r="AA9" s="316">
        <v>23686</v>
      </c>
      <c r="AB9" s="317" t="s">
        <v>10</v>
      </c>
      <c r="AC9" s="316">
        <v>19464</v>
      </c>
      <c r="AD9" s="317" t="s">
        <v>10</v>
      </c>
      <c r="AE9" s="316">
        <v>43150</v>
      </c>
      <c r="AF9" s="317" t="s">
        <v>10</v>
      </c>
    </row>
    <row r="10" spans="2:32" ht="12.95" customHeight="1">
      <c r="B10" s="70" t="s">
        <v>481</v>
      </c>
      <c r="C10" s="252" t="s">
        <v>438</v>
      </c>
      <c r="D10" s="390">
        <v>2948</v>
      </c>
      <c r="E10" s="390">
        <v>0</v>
      </c>
      <c r="F10" s="390">
        <v>0</v>
      </c>
      <c r="G10" s="390">
        <v>2948</v>
      </c>
      <c r="H10" s="390">
        <v>894</v>
      </c>
      <c r="I10" s="390">
        <v>2054</v>
      </c>
      <c r="J10" s="390">
        <v>1694</v>
      </c>
      <c r="K10" s="390">
        <v>360</v>
      </c>
      <c r="L10" s="393">
        <v>0.22442100000000001</v>
      </c>
      <c r="M10" s="393">
        <v>0.22442100000000001</v>
      </c>
      <c r="AA10" s="316">
        <v>5652</v>
      </c>
      <c r="AB10" s="317" t="s">
        <v>10</v>
      </c>
      <c r="AC10" s="316">
        <v>63</v>
      </c>
      <c r="AD10" s="317" t="s">
        <v>10</v>
      </c>
      <c r="AE10" s="316">
        <v>5715</v>
      </c>
      <c r="AF10" s="317" t="s">
        <v>10</v>
      </c>
    </row>
    <row r="11" spans="2:32" ht="12.95" customHeight="1">
      <c r="B11" s="70" t="s">
        <v>482</v>
      </c>
      <c r="C11" s="252" t="s">
        <v>1</v>
      </c>
      <c r="D11" s="390">
        <v>2520</v>
      </c>
      <c r="E11" s="390">
        <v>129</v>
      </c>
      <c r="F11" s="390">
        <v>36</v>
      </c>
      <c r="G11" s="390">
        <v>2355</v>
      </c>
      <c r="H11" s="390">
        <v>236</v>
      </c>
      <c r="I11" s="390">
        <v>2119</v>
      </c>
      <c r="J11" s="390">
        <v>2050</v>
      </c>
      <c r="K11" s="390">
        <v>69</v>
      </c>
      <c r="L11" s="393">
        <v>8.591E-2</v>
      </c>
      <c r="M11" s="393">
        <v>8.0284999999999995E-2</v>
      </c>
      <c r="AA11" s="316">
        <v>58066</v>
      </c>
      <c r="AB11" s="317" t="s">
        <v>10</v>
      </c>
      <c r="AC11" s="316">
        <v>-31758</v>
      </c>
      <c r="AD11" s="317" t="s">
        <v>10</v>
      </c>
      <c r="AE11" s="316">
        <v>26308</v>
      </c>
      <c r="AF11" s="317" t="s">
        <v>10</v>
      </c>
    </row>
    <row r="12" spans="2:32" ht="12.95" customHeight="1">
      <c r="B12" s="70" t="s">
        <v>483</v>
      </c>
      <c r="C12" s="252" t="s">
        <v>2</v>
      </c>
      <c r="D12" s="390">
        <v>602</v>
      </c>
      <c r="E12" s="390">
        <v>324</v>
      </c>
      <c r="F12" s="390">
        <v>90</v>
      </c>
      <c r="G12" s="390">
        <v>188</v>
      </c>
      <c r="H12" s="390">
        <v>21</v>
      </c>
      <c r="I12" s="390">
        <v>167</v>
      </c>
      <c r="J12" s="390">
        <v>135</v>
      </c>
      <c r="K12" s="390">
        <v>32</v>
      </c>
      <c r="L12" s="393">
        <v>0.20581199999999999</v>
      </c>
      <c r="M12" s="393">
        <v>6.4273999999999998E-2</v>
      </c>
      <c r="AA12" s="316">
        <v>1243603</v>
      </c>
      <c r="AB12" s="317" t="s">
        <v>10</v>
      </c>
      <c r="AC12" s="316">
        <v>592005</v>
      </c>
      <c r="AD12" s="317" t="s">
        <v>10</v>
      </c>
      <c r="AE12" s="316">
        <v>1835608</v>
      </c>
      <c r="AF12" s="317" t="s">
        <v>10</v>
      </c>
    </row>
    <row r="13" spans="2:32" ht="12.95" customHeight="1">
      <c r="B13" s="70" t="s">
        <v>484</v>
      </c>
      <c r="C13" s="253" t="s">
        <v>622</v>
      </c>
      <c r="D13" s="390">
        <v>96</v>
      </c>
      <c r="E13" s="390">
        <v>0</v>
      </c>
      <c r="F13" s="390">
        <v>0</v>
      </c>
      <c r="G13" s="390">
        <v>96</v>
      </c>
      <c r="H13" s="390">
        <v>2</v>
      </c>
      <c r="I13" s="390">
        <v>94</v>
      </c>
      <c r="J13" s="390">
        <v>82</v>
      </c>
      <c r="K13" s="390">
        <v>12</v>
      </c>
      <c r="L13" s="393">
        <v>1.8931E-2</v>
      </c>
      <c r="M13" s="393">
        <v>1.8931E-2</v>
      </c>
      <c r="AA13" s="316">
        <v>135809</v>
      </c>
      <c r="AB13" s="317" t="s">
        <v>10</v>
      </c>
      <c r="AC13" s="316">
        <v>135205</v>
      </c>
      <c r="AD13" s="317" t="s">
        <v>10</v>
      </c>
      <c r="AE13" s="316">
        <v>271014</v>
      </c>
      <c r="AF13" s="317" t="s">
        <v>10</v>
      </c>
    </row>
    <row r="14" spans="2:32" ht="12.95" customHeight="1">
      <c r="B14" s="70" t="s">
        <v>485</v>
      </c>
      <c r="C14" s="252" t="s">
        <v>740</v>
      </c>
      <c r="D14" s="390">
        <v>368</v>
      </c>
      <c r="E14" s="390">
        <v>10</v>
      </c>
      <c r="F14" s="390">
        <v>0</v>
      </c>
      <c r="G14" s="390">
        <v>358</v>
      </c>
      <c r="H14" s="390">
        <v>39</v>
      </c>
      <c r="I14" s="390">
        <v>319</v>
      </c>
      <c r="J14" s="390">
        <v>314</v>
      </c>
      <c r="K14" s="390">
        <v>5</v>
      </c>
      <c r="L14" s="393">
        <v>8.7954000000000004E-2</v>
      </c>
      <c r="M14" s="393">
        <v>8.5564000000000001E-2</v>
      </c>
      <c r="AA14" s="316">
        <v>256366</v>
      </c>
      <c r="AB14" s="317" t="s">
        <v>10</v>
      </c>
      <c r="AC14" s="316">
        <v>477880</v>
      </c>
      <c r="AD14" s="317" t="s">
        <v>10</v>
      </c>
      <c r="AE14" s="316">
        <v>734246</v>
      </c>
      <c r="AF14" s="317" t="s">
        <v>10</v>
      </c>
    </row>
    <row r="15" spans="2:32" ht="12.95" customHeight="1">
      <c r="B15" s="70" t="s">
        <v>486</v>
      </c>
      <c r="C15" s="253" t="s">
        <v>439</v>
      </c>
      <c r="D15" s="390">
        <v>8647</v>
      </c>
      <c r="E15" s="390">
        <v>4</v>
      </c>
      <c r="F15" s="390">
        <v>2</v>
      </c>
      <c r="G15" s="390">
        <v>8641</v>
      </c>
      <c r="H15" s="390">
        <v>675</v>
      </c>
      <c r="I15" s="390">
        <v>7966</v>
      </c>
      <c r="J15" s="390">
        <v>7719</v>
      </c>
      <c r="K15" s="390">
        <v>247</v>
      </c>
      <c r="L15" s="393">
        <v>7.9199000000000006E-2</v>
      </c>
      <c r="M15" s="393">
        <v>7.9144000000000006E-2</v>
      </c>
      <c r="AA15" s="316">
        <v>196941</v>
      </c>
      <c r="AB15" s="317" t="s">
        <v>10</v>
      </c>
      <c r="AC15" s="316">
        <v>65423</v>
      </c>
      <c r="AD15" s="317" t="s">
        <v>10</v>
      </c>
      <c r="AE15" s="316">
        <v>262364</v>
      </c>
      <c r="AF15" s="317" t="s">
        <v>10</v>
      </c>
    </row>
    <row r="16" spans="2:32" ht="12.95" customHeight="1">
      <c r="B16" s="70" t="s">
        <v>487</v>
      </c>
      <c r="C16" s="253" t="s">
        <v>623</v>
      </c>
      <c r="D16" s="390">
        <v>1012</v>
      </c>
      <c r="E16" s="390">
        <v>0</v>
      </c>
      <c r="F16" s="390">
        <v>0</v>
      </c>
      <c r="G16" s="390">
        <v>1012</v>
      </c>
      <c r="H16" s="390">
        <v>112</v>
      </c>
      <c r="I16" s="390">
        <v>900</v>
      </c>
      <c r="J16" s="390">
        <v>888</v>
      </c>
      <c r="K16" s="390">
        <v>12</v>
      </c>
      <c r="L16" s="393">
        <v>5.6749000000000001E-2</v>
      </c>
      <c r="M16" s="393">
        <v>5.6749000000000001E-2</v>
      </c>
      <c r="AA16" s="316">
        <v>60876</v>
      </c>
      <c r="AB16" s="317" t="s">
        <v>10</v>
      </c>
      <c r="AC16" s="316">
        <v>441564</v>
      </c>
      <c r="AD16" s="317" t="s">
        <v>10</v>
      </c>
      <c r="AE16" s="316">
        <v>502440</v>
      </c>
      <c r="AF16" s="317" t="s">
        <v>10</v>
      </c>
    </row>
    <row r="17" spans="2:32" ht="12.95" customHeight="1">
      <c r="B17" s="70" t="s">
        <v>488</v>
      </c>
      <c r="C17" s="366" t="s">
        <v>624</v>
      </c>
      <c r="D17" s="390">
        <v>45</v>
      </c>
      <c r="E17" s="390">
        <v>0</v>
      </c>
      <c r="F17" s="390">
        <v>0</v>
      </c>
      <c r="G17" s="390">
        <v>45</v>
      </c>
      <c r="H17" s="390">
        <v>6</v>
      </c>
      <c r="I17" s="390">
        <v>39</v>
      </c>
      <c r="J17" s="390">
        <v>38</v>
      </c>
      <c r="K17" s="390">
        <v>1</v>
      </c>
      <c r="L17" s="393">
        <v>8.0644999999999994E-2</v>
      </c>
      <c r="M17" s="393">
        <v>8.0644999999999994E-2</v>
      </c>
      <c r="AA17" s="316">
        <v>226431</v>
      </c>
      <c r="AB17" s="317" t="s">
        <v>10</v>
      </c>
      <c r="AC17" s="316">
        <v>77818</v>
      </c>
      <c r="AD17" s="317" t="s">
        <v>10</v>
      </c>
      <c r="AE17" s="316">
        <v>304249</v>
      </c>
      <c r="AF17" s="317" t="s">
        <v>10</v>
      </c>
    </row>
    <row r="18" spans="2:32" ht="12.95" customHeight="1">
      <c r="B18" s="70" t="s">
        <v>489</v>
      </c>
      <c r="C18" s="252" t="s">
        <v>440</v>
      </c>
      <c r="D18" s="390">
        <v>0</v>
      </c>
      <c r="E18" s="390">
        <v>0</v>
      </c>
      <c r="F18" s="390">
        <v>0</v>
      </c>
      <c r="G18" s="390">
        <v>0</v>
      </c>
      <c r="H18" s="390">
        <v>0</v>
      </c>
      <c r="I18" s="390">
        <v>0</v>
      </c>
      <c r="J18" s="390">
        <v>0</v>
      </c>
      <c r="K18" s="390">
        <v>0</v>
      </c>
      <c r="L18" s="393">
        <v>0</v>
      </c>
      <c r="M18" s="393">
        <v>0</v>
      </c>
      <c r="AA18" s="316">
        <v>97660</v>
      </c>
      <c r="AB18" s="317" t="s">
        <v>10</v>
      </c>
      <c r="AC18" s="316">
        <v>47107</v>
      </c>
      <c r="AD18" s="317" t="s">
        <v>10</v>
      </c>
      <c r="AE18" s="316">
        <v>144767</v>
      </c>
      <c r="AF18" s="317" t="s">
        <v>10</v>
      </c>
    </row>
    <row r="19" spans="2:32" ht="12.95" customHeight="1">
      <c r="B19" s="70" t="s">
        <v>490</v>
      </c>
      <c r="C19" s="252" t="s">
        <v>441</v>
      </c>
      <c r="D19" s="390">
        <v>81</v>
      </c>
      <c r="E19" s="390">
        <v>0</v>
      </c>
      <c r="F19" s="390">
        <v>0</v>
      </c>
      <c r="G19" s="390">
        <v>81</v>
      </c>
      <c r="H19" s="390">
        <v>2</v>
      </c>
      <c r="I19" s="390">
        <v>79</v>
      </c>
      <c r="J19" s="390">
        <v>78</v>
      </c>
      <c r="K19" s="390">
        <v>1</v>
      </c>
      <c r="L19" s="393">
        <v>0.13170699999999999</v>
      </c>
      <c r="M19" s="393">
        <v>0.13170699999999999</v>
      </c>
      <c r="AA19" s="316">
        <v>4654</v>
      </c>
      <c r="AB19" s="317" t="s">
        <v>10</v>
      </c>
      <c r="AC19" s="316">
        <v>348871</v>
      </c>
      <c r="AD19" s="317" t="s">
        <v>10</v>
      </c>
      <c r="AE19" s="316">
        <v>353525</v>
      </c>
      <c r="AF19" s="317" t="s">
        <v>10</v>
      </c>
    </row>
    <row r="20" spans="2:32" ht="12.95" customHeight="1">
      <c r="B20" s="70" t="s">
        <v>491</v>
      </c>
      <c r="C20" s="252" t="s">
        <v>625</v>
      </c>
      <c r="D20" s="390">
        <v>5700</v>
      </c>
      <c r="E20" s="390">
        <v>1</v>
      </c>
      <c r="F20" s="390">
        <v>1</v>
      </c>
      <c r="G20" s="390">
        <v>5698</v>
      </c>
      <c r="H20" s="390">
        <v>270</v>
      </c>
      <c r="I20" s="390">
        <v>5428</v>
      </c>
      <c r="J20" s="390">
        <v>5394</v>
      </c>
      <c r="K20" s="390">
        <v>34</v>
      </c>
      <c r="L20" s="393">
        <v>0.105542</v>
      </c>
      <c r="M20" s="393">
        <v>0.105505</v>
      </c>
      <c r="AA20" s="316">
        <v>560973</v>
      </c>
      <c r="AB20" s="317" t="s">
        <v>10</v>
      </c>
      <c r="AC20" s="316">
        <v>902791</v>
      </c>
      <c r="AD20" s="317" t="s">
        <v>10</v>
      </c>
      <c r="AE20" s="316">
        <v>1463764</v>
      </c>
      <c r="AF20" s="317" t="s">
        <v>10</v>
      </c>
    </row>
    <row r="21" spans="2:32" ht="12.95" customHeight="1">
      <c r="B21" s="70" t="s">
        <v>492</v>
      </c>
      <c r="C21" s="252" t="s">
        <v>626</v>
      </c>
      <c r="D21" s="390">
        <v>2436</v>
      </c>
      <c r="E21" s="390">
        <v>1</v>
      </c>
      <c r="F21" s="390">
        <v>0</v>
      </c>
      <c r="G21" s="390">
        <v>2435</v>
      </c>
      <c r="H21" s="390">
        <v>207</v>
      </c>
      <c r="I21" s="390">
        <v>2228</v>
      </c>
      <c r="J21" s="390">
        <v>2210</v>
      </c>
      <c r="K21" s="390">
        <v>18</v>
      </c>
      <c r="L21" s="393">
        <v>3.8280000000000002E-2</v>
      </c>
      <c r="M21" s="393">
        <v>3.8265E-2</v>
      </c>
      <c r="AA21" s="316">
        <v>38423</v>
      </c>
      <c r="AB21" s="317" t="s">
        <v>10</v>
      </c>
      <c r="AC21" s="316">
        <v>-10674</v>
      </c>
      <c r="AD21" s="317" t="s">
        <v>10</v>
      </c>
      <c r="AE21" s="316">
        <v>27749</v>
      </c>
      <c r="AF21" s="317" t="s">
        <v>10</v>
      </c>
    </row>
    <row r="22" spans="2:32" ht="12.95" customHeight="1">
      <c r="B22" s="70" t="s">
        <v>493</v>
      </c>
      <c r="C22" s="252" t="s">
        <v>442</v>
      </c>
      <c r="D22" s="390">
        <v>778</v>
      </c>
      <c r="E22" s="390">
        <v>1</v>
      </c>
      <c r="F22" s="390">
        <v>0</v>
      </c>
      <c r="G22" s="390">
        <v>777</v>
      </c>
      <c r="H22" s="390">
        <v>82</v>
      </c>
      <c r="I22" s="390">
        <v>695</v>
      </c>
      <c r="J22" s="390">
        <v>694</v>
      </c>
      <c r="K22" s="390">
        <v>1</v>
      </c>
      <c r="L22" s="393">
        <v>9.5390000000000003E-2</v>
      </c>
      <c r="M22" s="393">
        <v>9.5267000000000004E-2</v>
      </c>
      <c r="AA22" s="316">
        <v>3095624</v>
      </c>
      <c r="AB22" s="317" t="s">
        <v>10</v>
      </c>
      <c r="AC22" s="316">
        <v>3933480</v>
      </c>
      <c r="AD22" s="317" t="s">
        <v>10</v>
      </c>
      <c r="AE22" s="316">
        <v>7029104</v>
      </c>
      <c r="AF22" s="317" t="s">
        <v>10</v>
      </c>
    </row>
    <row r="23" spans="2:32" ht="12.95" customHeight="1">
      <c r="B23" s="70" t="s">
        <v>494</v>
      </c>
      <c r="C23" s="252" t="s">
        <v>627</v>
      </c>
      <c r="D23" s="390">
        <v>355</v>
      </c>
      <c r="E23" s="390">
        <v>0</v>
      </c>
      <c r="F23" s="390">
        <v>0</v>
      </c>
      <c r="G23" s="390">
        <v>355</v>
      </c>
      <c r="H23" s="390">
        <v>3</v>
      </c>
      <c r="I23" s="390">
        <v>352</v>
      </c>
      <c r="J23" s="390">
        <v>349</v>
      </c>
      <c r="K23" s="390">
        <v>3</v>
      </c>
      <c r="L23" s="393">
        <v>8.8149999999999999E-3</v>
      </c>
      <c r="M23" s="393">
        <v>8.8149999999999999E-3</v>
      </c>
    </row>
    <row r="24" spans="2:32" ht="12.95" customHeight="1">
      <c r="B24" s="70" t="s">
        <v>495</v>
      </c>
      <c r="C24" s="252" t="s">
        <v>628</v>
      </c>
      <c r="D24" s="390">
        <v>241</v>
      </c>
      <c r="E24" s="390">
        <v>0</v>
      </c>
      <c r="F24" s="390">
        <v>0</v>
      </c>
      <c r="G24" s="390">
        <v>241</v>
      </c>
      <c r="H24" s="390">
        <v>21</v>
      </c>
      <c r="I24" s="390">
        <v>220</v>
      </c>
      <c r="J24" s="390">
        <v>220</v>
      </c>
      <c r="K24" s="390">
        <v>0</v>
      </c>
      <c r="L24" s="393">
        <v>6.8797999999999998E-2</v>
      </c>
      <c r="M24" s="393">
        <v>6.8797999999999998E-2</v>
      </c>
    </row>
    <row r="25" spans="2:32" ht="12.95" customHeight="1">
      <c r="B25" s="70" t="s">
        <v>496</v>
      </c>
      <c r="C25" s="252" t="s">
        <v>629</v>
      </c>
      <c r="D25" s="390">
        <v>1112</v>
      </c>
      <c r="E25" s="390">
        <v>0</v>
      </c>
      <c r="F25" s="390">
        <v>0</v>
      </c>
      <c r="G25" s="390">
        <v>1112</v>
      </c>
      <c r="H25" s="390">
        <v>154</v>
      </c>
      <c r="I25" s="390">
        <v>958</v>
      </c>
      <c r="J25" s="390">
        <v>938</v>
      </c>
      <c r="K25" s="390">
        <v>20</v>
      </c>
      <c r="L25" s="393">
        <v>0.13063900000000001</v>
      </c>
      <c r="M25" s="393">
        <v>0.13063900000000001</v>
      </c>
    </row>
    <row r="26" spans="2:32" ht="12.95" customHeight="1">
      <c r="B26" s="70" t="s">
        <v>497</v>
      </c>
      <c r="C26" s="252" t="s">
        <v>443</v>
      </c>
      <c r="D26" s="390">
        <v>143</v>
      </c>
      <c r="E26" s="390">
        <v>0</v>
      </c>
      <c r="F26" s="390">
        <v>0</v>
      </c>
      <c r="G26" s="390">
        <v>143</v>
      </c>
      <c r="H26" s="390">
        <v>2</v>
      </c>
      <c r="I26" s="390">
        <v>141</v>
      </c>
      <c r="J26" s="390">
        <v>141</v>
      </c>
      <c r="K26" s="390">
        <v>0</v>
      </c>
      <c r="L26" s="393">
        <v>3.5040000000000002E-2</v>
      </c>
      <c r="M26" s="393">
        <v>3.5040000000000002E-2</v>
      </c>
    </row>
    <row r="27" spans="2:32" ht="12.95" customHeight="1">
      <c r="B27" s="70" t="s">
        <v>498</v>
      </c>
      <c r="C27" s="252" t="s">
        <v>630</v>
      </c>
      <c r="D27" s="390">
        <v>181</v>
      </c>
      <c r="E27" s="390">
        <v>0</v>
      </c>
      <c r="F27" s="390">
        <v>0</v>
      </c>
      <c r="G27" s="390">
        <v>181</v>
      </c>
      <c r="H27" s="390">
        <v>8</v>
      </c>
      <c r="I27" s="390">
        <v>173</v>
      </c>
      <c r="J27" s="390">
        <v>173</v>
      </c>
      <c r="K27" s="390">
        <v>0</v>
      </c>
      <c r="L27" s="393">
        <v>2.801E-2</v>
      </c>
      <c r="M27" s="393">
        <v>2.801E-2</v>
      </c>
    </row>
    <row r="28" spans="2:32" ht="12.95" customHeight="1">
      <c r="B28" s="70" t="s">
        <v>499</v>
      </c>
      <c r="C28" s="252" t="s">
        <v>741</v>
      </c>
      <c r="D28" s="390">
        <v>0</v>
      </c>
      <c r="E28" s="390">
        <v>0</v>
      </c>
      <c r="F28" s="390">
        <v>0</v>
      </c>
      <c r="G28" s="390">
        <v>0</v>
      </c>
      <c r="H28" s="390">
        <v>0</v>
      </c>
      <c r="I28" s="390">
        <v>0</v>
      </c>
      <c r="J28" s="390">
        <v>0</v>
      </c>
      <c r="K28" s="390">
        <v>0</v>
      </c>
      <c r="L28" s="393">
        <v>0</v>
      </c>
      <c r="M28" s="393">
        <v>0</v>
      </c>
    </row>
    <row r="29" spans="2:32" ht="22.5" customHeight="1">
      <c r="B29" s="70" t="s">
        <v>500</v>
      </c>
      <c r="C29" s="252" t="s">
        <v>742</v>
      </c>
      <c r="D29" s="390">
        <v>62</v>
      </c>
      <c r="E29" s="390">
        <v>0</v>
      </c>
      <c r="F29" s="390">
        <v>0</v>
      </c>
      <c r="G29" s="390">
        <v>62</v>
      </c>
      <c r="H29" s="390">
        <v>3</v>
      </c>
      <c r="I29" s="390">
        <v>59</v>
      </c>
      <c r="J29" s="390">
        <v>59</v>
      </c>
      <c r="K29" s="390">
        <v>0</v>
      </c>
      <c r="L29" s="393">
        <v>2.5336999999999998E-2</v>
      </c>
      <c r="M29" s="393">
        <v>2.5336999999999998E-2</v>
      </c>
    </row>
    <row r="30" spans="2:32" ht="12.95" customHeight="1">
      <c r="B30" s="70" t="s">
        <v>501</v>
      </c>
      <c r="C30" s="252" t="s">
        <v>631</v>
      </c>
      <c r="D30" s="390">
        <v>30</v>
      </c>
      <c r="E30" s="390">
        <v>0</v>
      </c>
      <c r="F30" s="390">
        <v>0</v>
      </c>
      <c r="G30" s="390">
        <v>30</v>
      </c>
      <c r="H30" s="390">
        <v>1</v>
      </c>
      <c r="I30" s="390">
        <v>29</v>
      </c>
      <c r="J30" s="390">
        <v>29</v>
      </c>
      <c r="K30" s="390">
        <v>0</v>
      </c>
      <c r="L30" s="393">
        <v>7.156E-3</v>
      </c>
      <c r="M30" s="393">
        <v>7.156E-3</v>
      </c>
    </row>
    <row r="31" spans="2:32" ht="12.95" customHeight="1">
      <c r="B31" s="70" t="s">
        <v>502</v>
      </c>
      <c r="C31" s="252" t="s">
        <v>632</v>
      </c>
      <c r="D31" s="390">
        <v>0</v>
      </c>
      <c r="E31" s="390">
        <v>0</v>
      </c>
      <c r="F31" s="390">
        <v>0</v>
      </c>
      <c r="G31" s="390">
        <v>0</v>
      </c>
      <c r="H31" s="390">
        <v>0</v>
      </c>
      <c r="I31" s="390">
        <v>0</v>
      </c>
      <c r="J31" s="390">
        <v>0</v>
      </c>
      <c r="K31" s="390">
        <v>0</v>
      </c>
      <c r="L31" s="393">
        <v>0</v>
      </c>
      <c r="M31" s="393">
        <v>0</v>
      </c>
    </row>
    <row r="32" spans="2:32" ht="12.95" customHeight="1">
      <c r="B32" s="70" t="s">
        <v>503</v>
      </c>
      <c r="C32" s="252" t="s">
        <v>633</v>
      </c>
      <c r="D32" s="390">
        <v>1274</v>
      </c>
      <c r="E32" s="390">
        <v>0</v>
      </c>
      <c r="F32" s="390">
        <v>0</v>
      </c>
      <c r="G32" s="390">
        <v>1274</v>
      </c>
      <c r="H32" s="390">
        <v>4</v>
      </c>
      <c r="I32" s="390">
        <v>1270</v>
      </c>
      <c r="J32" s="390">
        <v>1270</v>
      </c>
      <c r="K32" s="390">
        <v>0</v>
      </c>
      <c r="L32" s="393">
        <v>2.8562000000000001E-2</v>
      </c>
      <c r="M32" s="393">
        <v>2.8562000000000001E-2</v>
      </c>
    </row>
    <row r="33" spans="2:13" ht="12.95" customHeight="1">
      <c r="B33" s="70" t="s">
        <v>504</v>
      </c>
      <c r="C33" s="252" t="s">
        <v>634</v>
      </c>
      <c r="D33" s="390">
        <v>129</v>
      </c>
      <c r="E33" s="390">
        <v>0</v>
      </c>
      <c r="F33" s="390">
        <v>0</v>
      </c>
      <c r="G33" s="390">
        <v>129</v>
      </c>
      <c r="H33" s="390">
        <v>11</v>
      </c>
      <c r="I33" s="390">
        <v>118</v>
      </c>
      <c r="J33" s="390">
        <v>118</v>
      </c>
      <c r="K33" s="390">
        <v>0</v>
      </c>
      <c r="L33" s="393">
        <v>2.8871999999999998E-2</v>
      </c>
      <c r="M33" s="393">
        <v>2.8871999999999998E-2</v>
      </c>
    </row>
    <row r="34" spans="2:13" ht="12.95" customHeight="1">
      <c r="B34" s="70" t="s">
        <v>505</v>
      </c>
      <c r="C34" s="252" t="s">
        <v>635</v>
      </c>
      <c r="D34" s="390">
        <v>26</v>
      </c>
      <c r="E34" s="390">
        <v>0</v>
      </c>
      <c r="F34" s="390">
        <v>0</v>
      </c>
      <c r="G34" s="390">
        <v>26</v>
      </c>
      <c r="H34" s="390">
        <v>1</v>
      </c>
      <c r="I34" s="390">
        <v>25</v>
      </c>
      <c r="J34" s="390">
        <v>23</v>
      </c>
      <c r="K34" s="390">
        <v>2</v>
      </c>
      <c r="L34" s="393">
        <v>0.26804099999999997</v>
      </c>
      <c r="M34" s="393">
        <v>0.26804099999999997</v>
      </c>
    </row>
    <row r="35" spans="2:13" ht="12.95" customHeight="1">
      <c r="B35" s="70" t="s">
        <v>506</v>
      </c>
      <c r="C35" s="252" t="s">
        <v>636</v>
      </c>
      <c r="D35" s="390">
        <v>102</v>
      </c>
      <c r="E35" s="390">
        <v>0</v>
      </c>
      <c r="F35" s="390">
        <v>0</v>
      </c>
      <c r="G35" s="390">
        <v>102</v>
      </c>
      <c r="H35" s="390">
        <v>7</v>
      </c>
      <c r="I35" s="390">
        <v>95</v>
      </c>
      <c r="J35" s="390">
        <v>95</v>
      </c>
      <c r="K35" s="390">
        <v>0</v>
      </c>
      <c r="L35" s="393">
        <v>1.3767E-2</v>
      </c>
      <c r="M35" s="393">
        <v>1.3767E-2</v>
      </c>
    </row>
    <row r="36" spans="2:13" ht="12.95" customHeight="1">
      <c r="B36" s="70" t="s">
        <v>507</v>
      </c>
      <c r="C36" s="252" t="s">
        <v>444</v>
      </c>
      <c r="D36" s="390">
        <v>1792</v>
      </c>
      <c r="E36" s="390">
        <v>0</v>
      </c>
      <c r="F36" s="390">
        <v>0</v>
      </c>
      <c r="G36" s="390">
        <v>1792</v>
      </c>
      <c r="H36" s="390">
        <v>79</v>
      </c>
      <c r="I36" s="390">
        <v>1713</v>
      </c>
      <c r="J36" s="390">
        <v>1710</v>
      </c>
      <c r="K36" s="390">
        <v>3</v>
      </c>
      <c r="L36" s="393">
        <v>7.1915999999999994E-2</v>
      </c>
      <c r="M36" s="393">
        <v>7.1915999999999994E-2</v>
      </c>
    </row>
    <row r="37" spans="2:13" ht="12.95" customHeight="1">
      <c r="B37" s="70" t="s">
        <v>508</v>
      </c>
      <c r="C37" s="252" t="s">
        <v>445</v>
      </c>
      <c r="D37" s="390">
        <v>608</v>
      </c>
      <c r="E37" s="390">
        <v>0</v>
      </c>
      <c r="F37" s="390">
        <v>0</v>
      </c>
      <c r="G37" s="390">
        <v>608</v>
      </c>
      <c r="H37" s="390">
        <v>19</v>
      </c>
      <c r="I37" s="390">
        <v>589</v>
      </c>
      <c r="J37" s="390">
        <v>589</v>
      </c>
      <c r="K37" s="390">
        <v>0</v>
      </c>
      <c r="L37" s="393">
        <v>8.7544999999999998E-2</v>
      </c>
      <c r="M37" s="393">
        <v>8.7544999999999998E-2</v>
      </c>
    </row>
    <row r="38" spans="2:13" ht="12.95" customHeight="1">
      <c r="B38" s="70" t="s">
        <v>509</v>
      </c>
      <c r="C38" s="252" t="s">
        <v>743</v>
      </c>
      <c r="D38" s="390">
        <v>403</v>
      </c>
      <c r="E38" s="390">
        <v>0</v>
      </c>
      <c r="F38" s="390">
        <v>0</v>
      </c>
      <c r="G38" s="390">
        <v>403</v>
      </c>
      <c r="H38" s="390">
        <v>36</v>
      </c>
      <c r="I38" s="390">
        <v>367</v>
      </c>
      <c r="J38" s="390">
        <v>366</v>
      </c>
      <c r="K38" s="390">
        <v>1</v>
      </c>
      <c r="L38" s="393">
        <v>0.423319</v>
      </c>
      <c r="M38" s="393">
        <v>0.423319</v>
      </c>
    </row>
    <row r="39" spans="2:13" ht="12.95" customHeight="1">
      <c r="B39" s="70" t="s">
        <v>510</v>
      </c>
      <c r="C39" s="252" t="s">
        <v>446</v>
      </c>
      <c r="D39" s="390">
        <v>454</v>
      </c>
      <c r="E39" s="390">
        <v>0</v>
      </c>
      <c r="F39" s="390">
        <v>0</v>
      </c>
      <c r="G39" s="390">
        <v>454</v>
      </c>
      <c r="H39" s="390">
        <v>12</v>
      </c>
      <c r="I39" s="390">
        <v>442</v>
      </c>
      <c r="J39" s="390">
        <v>435</v>
      </c>
      <c r="K39" s="390">
        <v>7</v>
      </c>
      <c r="L39" s="393">
        <v>4.1473000000000003E-2</v>
      </c>
      <c r="M39" s="393">
        <v>4.1473000000000003E-2</v>
      </c>
    </row>
    <row r="40" spans="2:13" ht="12.95" customHeight="1">
      <c r="B40" s="70" t="s">
        <v>511</v>
      </c>
      <c r="C40" s="252" t="s">
        <v>447</v>
      </c>
      <c r="D40" s="390">
        <v>923</v>
      </c>
      <c r="E40" s="390">
        <v>0</v>
      </c>
      <c r="F40" s="390">
        <v>0</v>
      </c>
      <c r="G40" s="390">
        <v>923</v>
      </c>
      <c r="H40" s="390">
        <v>56</v>
      </c>
      <c r="I40" s="390">
        <v>867</v>
      </c>
      <c r="J40" s="390">
        <v>831</v>
      </c>
      <c r="K40" s="390">
        <v>36</v>
      </c>
      <c r="L40" s="393">
        <v>4.0334000000000002E-2</v>
      </c>
      <c r="M40" s="393">
        <v>4.0334000000000002E-2</v>
      </c>
    </row>
    <row r="41" spans="2:13" ht="12.95" customHeight="1">
      <c r="B41" s="70" t="s">
        <v>512</v>
      </c>
      <c r="C41" s="252" t="s">
        <v>637</v>
      </c>
      <c r="D41" s="390">
        <v>20</v>
      </c>
      <c r="E41" s="390">
        <v>0</v>
      </c>
      <c r="F41" s="390">
        <v>0</v>
      </c>
      <c r="G41" s="390">
        <v>20</v>
      </c>
      <c r="H41" s="390">
        <v>5</v>
      </c>
      <c r="I41" s="390">
        <v>15</v>
      </c>
      <c r="J41" s="390">
        <v>15</v>
      </c>
      <c r="K41" s="390">
        <v>0</v>
      </c>
      <c r="L41" s="393">
        <v>1.25</v>
      </c>
      <c r="M41" s="393">
        <v>1.25</v>
      </c>
    </row>
    <row r="42" spans="2:13" ht="12.95" customHeight="1">
      <c r="B42" s="70" t="s">
        <v>513</v>
      </c>
      <c r="C42" s="252" t="s">
        <v>448</v>
      </c>
      <c r="D42" s="390">
        <v>201</v>
      </c>
      <c r="E42" s="390">
        <v>0</v>
      </c>
      <c r="F42" s="390">
        <v>0</v>
      </c>
      <c r="G42" s="390">
        <v>201</v>
      </c>
      <c r="H42" s="390">
        <v>17</v>
      </c>
      <c r="I42" s="390">
        <v>184</v>
      </c>
      <c r="J42" s="390">
        <v>179</v>
      </c>
      <c r="K42" s="390">
        <v>5</v>
      </c>
      <c r="L42" s="393">
        <v>2.4396000000000001E-2</v>
      </c>
      <c r="M42" s="393">
        <v>2.4396000000000001E-2</v>
      </c>
    </row>
    <row r="43" spans="2:13" ht="12.95" customHeight="1">
      <c r="B43" s="70" t="s">
        <v>514</v>
      </c>
      <c r="C43" s="252" t="s">
        <v>449</v>
      </c>
      <c r="D43" s="390">
        <v>0</v>
      </c>
      <c r="E43" s="390">
        <v>0</v>
      </c>
      <c r="F43" s="390">
        <v>0</v>
      </c>
      <c r="G43" s="390">
        <v>0</v>
      </c>
      <c r="H43" s="390">
        <v>0</v>
      </c>
      <c r="I43" s="390">
        <v>0</v>
      </c>
      <c r="J43" s="390">
        <v>0</v>
      </c>
      <c r="K43" s="390">
        <v>0</v>
      </c>
      <c r="L43" s="393">
        <v>0</v>
      </c>
      <c r="M43" s="393">
        <v>0</v>
      </c>
    </row>
    <row r="44" spans="2:13" ht="12.95" customHeight="1">
      <c r="B44" s="70" t="s">
        <v>515</v>
      </c>
      <c r="C44" s="252" t="s">
        <v>450</v>
      </c>
      <c r="D44" s="390">
        <v>81</v>
      </c>
      <c r="E44" s="390">
        <v>0</v>
      </c>
      <c r="F44" s="390">
        <v>0</v>
      </c>
      <c r="G44" s="390">
        <v>81</v>
      </c>
      <c r="H44" s="390">
        <v>1</v>
      </c>
      <c r="I44" s="390">
        <v>80</v>
      </c>
      <c r="J44" s="390">
        <v>79</v>
      </c>
      <c r="K44" s="390">
        <v>1</v>
      </c>
      <c r="L44" s="393">
        <v>3.3890999999999998E-2</v>
      </c>
      <c r="M44" s="393">
        <v>3.3890999999999998E-2</v>
      </c>
    </row>
    <row r="45" spans="2:13" ht="12.95" customHeight="1">
      <c r="B45" s="70" t="s">
        <v>516</v>
      </c>
      <c r="C45" s="252" t="s">
        <v>744</v>
      </c>
      <c r="D45" s="390">
        <v>627</v>
      </c>
      <c r="E45" s="390">
        <v>0</v>
      </c>
      <c r="F45" s="390">
        <v>0</v>
      </c>
      <c r="G45" s="390">
        <v>627</v>
      </c>
      <c r="H45" s="390">
        <v>22</v>
      </c>
      <c r="I45" s="390">
        <v>605</v>
      </c>
      <c r="J45" s="390">
        <v>605</v>
      </c>
      <c r="K45" s="390">
        <v>0</v>
      </c>
      <c r="L45" s="393">
        <v>4.9195999999999997E-2</v>
      </c>
      <c r="M45" s="393">
        <v>4.9195999999999997E-2</v>
      </c>
    </row>
    <row r="46" spans="2:13" ht="12.95" customHeight="1">
      <c r="B46" s="70" t="s">
        <v>517</v>
      </c>
      <c r="C46" s="252" t="s">
        <v>638</v>
      </c>
      <c r="D46" s="390">
        <v>162</v>
      </c>
      <c r="E46" s="390">
        <v>0</v>
      </c>
      <c r="F46" s="390">
        <v>0</v>
      </c>
      <c r="G46" s="390">
        <v>162</v>
      </c>
      <c r="H46" s="390">
        <v>16</v>
      </c>
      <c r="I46" s="390">
        <v>146</v>
      </c>
      <c r="J46" s="390">
        <v>145</v>
      </c>
      <c r="K46" s="390">
        <v>1</v>
      </c>
      <c r="L46" s="393">
        <v>3.1909E-2</v>
      </c>
      <c r="M46" s="393">
        <v>3.1909E-2</v>
      </c>
    </row>
    <row r="47" spans="2:13" ht="12.95" customHeight="1">
      <c r="B47" s="70" t="s">
        <v>518</v>
      </c>
      <c r="C47" s="252" t="s">
        <v>451</v>
      </c>
      <c r="D47" s="390">
        <v>1126</v>
      </c>
      <c r="E47" s="390">
        <v>0</v>
      </c>
      <c r="F47" s="390">
        <v>0</v>
      </c>
      <c r="G47" s="390">
        <v>1126</v>
      </c>
      <c r="H47" s="390">
        <v>19</v>
      </c>
      <c r="I47" s="390">
        <v>1107</v>
      </c>
      <c r="J47" s="390">
        <v>1107</v>
      </c>
      <c r="K47" s="390">
        <v>0</v>
      </c>
      <c r="L47" s="393">
        <v>1.3532000000000001E-2</v>
      </c>
      <c r="M47" s="393">
        <v>1.3532000000000001E-2</v>
      </c>
    </row>
    <row r="48" spans="2:13" ht="12.95" customHeight="1">
      <c r="B48" s="70" t="s">
        <v>519</v>
      </c>
      <c r="C48" s="252" t="s">
        <v>452</v>
      </c>
      <c r="D48" s="390">
        <v>514</v>
      </c>
      <c r="E48" s="390">
        <v>0</v>
      </c>
      <c r="F48" s="390">
        <v>0</v>
      </c>
      <c r="G48" s="390">
        <v>514</v>
      </c>
      <c r="H48" s="390">
        <v>11</v>
      </c>
      <c r="I48" s="390">
        <v>503</v>
      </c>
      <c r="J48" s="390">
        <v>503</v>
      </c>
      <c r="K48" s="390">
        <v>0</v>
      </c>
      <c r="L48" s="393">
        <v>0.131491</v>
      </c>
      <c r="M48" s="393">
        <v>0.131491</v>
      </c>
    </row>
    <row r="49" spans="2:13" ht="12.95" customHeight="1">
      <c r="B49" s="70" t="s">
        <v>520</v>
      </c>
      <c r="C49" s="252" t="s">
        <v>745</v>
      </c>
      <c r="D49" s="390">
        <v>1567</v>
      </c>
      <c r="E49" s="390">
        <v>0</v>
      </c>
      <c r="F49" s="390">
        <v>0</v>
      </c>
      <c r="G49" s="390">
        <v>1567</v>
      </c>
      <c r="H49" s="390">
        <v>120</v>
      </c>
      <c r="I49" s="390">
        <v>1447</v>
      </c>
      <c r="J49" s="390">
        <v>1442</v>
      </c>
      <c r="K49" s="390">
        <v>5</v>
      </c>
      <c r="L49" s="393">
        <v>4.5497000000000003E-2</v>
      </c>
      <c r="M49" s="393">
        <v>4.5497000000000003E-2</v>
      </c>
    </row>
    <row r="50" spans="2:13" ht="12.95" customHeight="1">
      <c r="B50" s="70" t="s">
        <v>521</v>
      </c>
      <c r="C50" s="252" t="s">
        <v>453</v>
      </c>
      <c r="D50" s="390">
        <v>2137</v>
      </c>
      <c r="E50" s="390">
        <v>0</v>
      </c>
      <c r="F50" s="390">
        <v>0</v>
      </c>
      <c r="G50" s="390">
        <v>2137</v>
      </c>
      <c r="H50" s="390">
        <v>127</v>
      </c>
      <c r="I50" s="390">
        <v>2010</v>
      </c>
      <c r="J50" s="390">
        <v>2005</v>
      </c>
      <c r="K50" s="390">
        <v>5</v>
      </c>
      <c r="L50" s="393">
        <v>8.4562999999999999E-2</v>
      </c>
      <c r="M50" s="393">
        <v>8.4562999999999999E-2</v>
      </c>
    </row>
    <row r="51" spans="2:13" ht="12.95" customHeight="1">
      <c r="B51" s="70" t="s">
        <v>522</v>
      </c>
      <c r="C51" s="252" t="s">
        <v>639</v>
      </c>
      <c r="D51" s="390">
        <v>771</v>
      </c>
      <c r="E51" s="390">
        <v>0</v>
      </c>
      <c r="F51" s="390">
        <v>0</v>
      </c>
      <c r="G51" s="390">
        <v>771</v>
      </c>
      <c r="H51" s="390">
        <v>39</v>
      </c>
      <c r="I51" s="390">
        <v>732</v>
      </c>
      <c r="J51" s="390">
        <v>730</v>
      </c>
      <c r="K51" s="390">
        <v>2</v>
      </c>
      <c r="L51" s="393">
        <v>8.3876999999999993E-2</v>
      </c>
      <c r="M51" s="393">
        <v>8.3876999999999993E-2</v>
      </c>
    </row>
    <row r="52" spans="2:13" ht="12.95" customHeight="1">
      <c r="B52" s="70" t="s">
        <v>523</v>
      </c>
      <c r="C52" s="252" t="s">
        <v>640</v>
      </c>
      <c r="D52" s="390">
        <v>4863</v>
      </c>
      <c r="E52" s="390">
        <v>1</v>
      </c>
      <c r="F52" s="390">
        <v>0</v>
      </c>
      <c r="G52" s="390">
        <v>4862</v>
      </c>
      <c r="H52" s="390">
        <v>251</v>
      </c>
      <c r="I52" s="390">
        <v>4611</v>
      </c>
      <c r="J52" s="390">
        <v>4595</v>
      </c>
      <c r="K52" s="390">
        <v>16</v>
      </c>
      <c r="L52" s="393">
        <v>6.4284999999999995E-2</v>
      </c>
      <c r="M52" s="393">
        <v>6.4270999999999995E-2</v>
      </c>
    </row>
    <row r="53" spans="2:13" ht="12.95" customHeight="1">
      <c r="B53" s="70" t="s">
        <v>524</v>
      </c>
      <c r="C53" s="252" t="s">
        <v>641</v>
      </c>
      <c r="D53" s="390">
        <v>3657</v>
      </c>
      <c r="E53" s="390">
        <v>0</v>
      </c>
      <c r="F53" s="390">
        <v>0</v>
      </c>
      <c r="G53" s="390">
        <v>3657</v>
      </c>
      <c r="H53" s="390">
        <v>36</v>
      </c>
      <c r="I53" s="390">
        <v>3621</v>
      </c>
      <c r="J53" s="390">
        <v>3619</v>
      </c>
      <c r="K53" s="390">
        <v>2</v>
      </c>
      <c r="L53" s="393">
        <v>4.6435999999999998E-2</v>
      </c>
      <c r="M53" s="393">
        <v>4.6435999999999998E-2</v>
      </c>
    </row>
    <row r="54" spans="2:13" ht="12.95" customHeight="1">
      <c r="B54" s="70" t="s">
        <v>525</v>
      </c>
      <c r="C54" s="252" t="s">
        <v>642</v>
      </c>
      <c r="D54" s="390">
        <v>1911</v>
      </c>
      <c r="E54" s="390">
        <v>0</v>
      </c>
      <c r="F54" s="390">
        <v>0</v>
      </c>
      <c r="G54" s="390">
        <v>1911</v>
      </c>
      <c r="H54" s="390">
        <v>5</v>
      </c>
      <c r="I54" s="390">
        <v>1906</v>
      </c>
      <c r="J54" s="390">
        <v>1906</v>
      </c>
      <c r="K54" s="390">
        <v>0</v>
      </c>
      <c r="L54" s="393">
        <v>8.1733E-2</v>
      </c>
      <c r="M54" s="393">
        <v>8.1733E-2</v>
      </c>
    </row>
    <row r="55" spans="2:13" ht="12.95" customHeight="1">
      <c r="B55" s="70" t="s">
        <v>526</v>
      </c>
      <c r="C55" s="252" t="s">
        <v>643</v>
      </c>
      <c r="D55" s="390">
        <v>10529</v>
      </c>
      <c r="E55" s="390">
        <v>0</v>
      </c>
      <c r="F55" s="390">
        <v>0</v>
      </c>
      <c r="G55" s="390">
        <v>10529</v>
      </c>
      <c r="H55" s="390">
        <v>108</v>
      </c>
      <c r="I55" s="390">
        <v>10421</v>
      </c>
      <c r="J55" s="390">
        <v>10366</v>
      </c>
      <c r="K55" s="390">
        <v>55</v>
      </c>
      <c r="L55" s="393">
        <v>3.3434999999999999E-2</v>
      </c>
      <c r="M55" s="393">
        <v>3.3434999999999999E-2</v>
      </c>
    </row>
    <row r="56" spans="2:13" ht="12.95" customHeight="1">
      <c r="B56" s="70" t="s">
        <v>527</v>
      </c>
      <c r="C56" s="252" t="s">
        <v>644</v>
      </c>
      <c r="D56" s="390">
        <v>1077</v>
      </c>
      <c r="E56" s="390">
        <v>0</v>
      </c>
      <c r="F56" s="390">
        <v>0</v>
      </c>
      <c r="G56" s="390">
        <v>1077</v>
      </c>
      <c r="H56" s="390">
        <v>45</v>
      </c>
      <c r="I56" s="390">
        <v>1032</v>
      </c>
      <c r="J56" s="390">
        <v>1029</v>
      </c>
      <c r="K56" s="390">
        <v>3</v>
      </c>
      <c r="L56" s="393">
        <v>8.9075000000000001E-2</v>
      </c>
      <c r="M56" s="393">
        <v>8.9075000000000001E-2</v>
      </c>
    </row>
    <row r="57" spans="2:13" ht="12.95" customHeight="1">
      <c r="B57" s="70" t="s">
        <v>528</v>
      </c>
      <c r="C57" s="252" t="s">
        <v>645</v>
      </c>
      <c r="D57" s="390">
        <v>151</v>
      </c>
      <c r="E57" s="390">
        <v>0</v>
      </c>
      <c r="F57" s="390">
        <v>0</v>
      </c>
      <c r="G57" s="390">
        <v>151</v>
      </c>
      <c r="H57" s="390">
        <v>6</v>
      </c>
      <c r="I57" s="390">
        <v>145</v>
      </c>
      <c r="J57" s="390">
        <v>145</v>
      </c>
      <c r="K57" s="390">
        <v>0</v>
      </c>
      <c r="L57" s="393">
        <v>0.250415</v>
      </c>
      <c r="M57" s="393">
        <v>0.250415</v>
      </c>
    </row>
    <row r="58" spans="2:13" ht="12.95" customHeight="1">
      <c r="B58" s="70" t="s">
        <v>529</v>
      </c>
      <c r="C58" s="252" t="s">
        <v>646</v>
      </c>
      <c r="D58" s="390">
        <v>593</v>
      </c>
      <c r="E58" s="390">
        <v>0</v>
      </c>
      <c r="F58" s="390">
        <v>0</v>
      </c>
      <c r="G58" s="390">
        <v>593</v>
      </c>
      <c r="H58" s="390">
        <v>30</v>
      </c>
      <c r="I58" s="390">
        <v>563</v>
      </c>
      <c r="J58" s="390">
        <v>559</v>
      </c>
      <c r="K58" s="390">
        <v>4</v>
      </c>
      <c r="L58" s="393">
        <v>7.8181E-2</v>
      </c>
      <c r="M58" s="393">
        <v>7.8181E-2</v>
      </c>
    </row>
    <row r="59" spans="2:13" ht="12.95" customHeight="1">
      <c r="B59" s="70" t="s">
        <v>530</v>
      </c>
      <c r="C59" s="252" t="s">
        <v>647</v>
      </c>
      <c r="D59" s="390">
        <v>367</v>
      </c>
      <c r="E59" s="390">
        <v>0</v>
      </c>
      <c r="F59" s="390">
        <v>0</v>
      </c>
      <c r="G59" s="390">
        <v>367</v>
      </c>
      <c r="H59" s="390">
        <v>9</v>
      </c>
      <c r="I59" s="390">
        <v>358</v>
      </c>
      <c r="J59" s="390">
        <v>358</v>
      </c>
      <c r="K59" s="390">
        <v>0</v>
      </c>
      <c r="L59" s="393">
        <v>4.0143999999999999E-2</v>
      </c>
      <c r="M59" s="393">
        <v>4.0143999999999999E-2</v>
      </c>
    </row>
    <row r="60" spans="2:13" ht="12.95" customHeight="1">
      <c r="B60" s="70" t="s">
        <v>531</v>
      </c>
      <c r="C60" s="252" t="s">
        <v>746</v>
      </c>
      <c r="D60" s="390">
        <v>339</v>
      </c>
      <c r="E60" s="390">
        <v>0</v>
      </c>
      <c r="F60" s="390">
        <v>0</v>
      </c>
      <c r="G60" s="390">
        <v>339</v>
      </c>
      <c r="H60" s="390">
        <v>6</v>
      </c>
      <c r="I60" s="390">
        <v>333</v>
      </c>
      <c r="J60" s="390">
        <v>333</v>
      </c>
      <c r="K60" s="390">
        <v>0</v>
      </c>
      <c r="L60" s="393">
        <v>9.6033999999999994E-2</v>
      </c>
      <c r="M60" s="393">
        <v>9.6033999999999994E-2</v>
      </c>
    </row>
    <row r="61" spans="2:13" ht="12.95" customHeight="1">
      <c r="B61" s="70" t="s">
        <v>532</v>
      </c>
      <c r="C61" s="252" t="s">
        <v>648</v>
      </c>
      <c r="D61" s="390">
        <v>103</v>
      </c>
      <c r="E61" s="390">
        <v>0</v>
      </c>
      <c r="F61" s="390">
        <v>0</v>
      </c>
      <c r="G61" s="390">
        <v>103</v>
      </c>
      <c r="H61" s="390">
        <v>6</v>
      </c>
      <c r="I61" s="390">
        <v>97</v>
      </c>
      <c r="J61" s="390">
        <v>97</v>
      </c>
      <c r="K61" s="390">
        <v>0</v>
      </c>
      <c r="L61" s="393">
        <v>34.333333000000003</v>
      </c>
      <c r="M61" s="393">
        <v>34.333333000000003</v>
      </c>
    </row>
    <row r="62" spans="2:13" ht="12.95" customHeight="1">
      <c r="B62" s="70" t="s">
        <v>533</v>
      </c>
      <c r="C62" s="252" t="s">
        <v>649</v>
      </c>
      <c r="D62" s="390">
        <v>0</v>
      </c>
      <c r="E62" s="390">
        <v>0</v>
      </c>
      <c r="F62" s="390">
        <v>0</v>
      </c>
      <c r="G62" s="390">
        <v>0</v>
      </c>
      <c r="H62" s="390">
        <v>0</v>
      </c>
      <c r="I62" s="390">
        <v>0</v>
      </c>
      <c r="J62" s="390">
        <v>0</v>
      </c>
      <c r="K62" s="390">
        <v>0</v>
      </c>
      <c r="L62" s="393">
        <v>0</v>
      </c>
      <c r="M62" s="393">
        <v>0</v>
      </c>
    </row>
    <row r="63" spans="2:13" ht="12.95" customHeight="1">
      <c r="B63" s="70" t="s">
        <v>534</v>
      </c>
      <c r="C63" s="252" t="s">
        <v>650</v>
      </c>
      <c r="D63" s="390">
        <v>0</v>
      </c>
      <c r="E63" s="390">
        <v>0</v>
      </c>
      <c r="F63" s="390">
        <v>0</v>
      </c>
      <c r="G63" s="390">
        <v>0</v>
      </c>
      <c r="H63" s="390">
        <v>0</v>
      </c>
      <c r="I63" s="390">
        <v>0</v>
      </c>
      <c r="J63" s="390">
        <v>0</v>
      </c>
      <c r="K63" s="390">
        <v>0</v>
      </c>
      <c r="L63" s="393">
        <v>0</v>
      </c>
      <c r="M63" s="393">
        <v>0</v>
      </c>
    </row>
    <row r="64" spans="2:13" ht="12.95" customHeight="1">
      <c r="B64" s="70" t="s">
        <v>535</v>
      </c>
      <c r="C64" s="252" t="s">
        <v>651</v>
      </c>
      <c r="D64" s="390">
        <v>2117</v>
      </c>
      <c r="E64" s="390">
        <v>0</v>
      </c>
      <c r="F64" s="390">
        <v>0</v>
      </c>
      <c r="G64" s="390">
        <v>2117</v>
      </c>
      <c r="H64" s="390">
        <v>28</v>
      </c>
      <c r="I64" s="390">
        <v>2089</v>
      </c>
      <c r="J64" s="390">
        <v>2083</v>
      </c>
      <c r="K64" s="390">
        <v>6</v>
      </c>
      <c r="L64" s="393">
        <v>4.3027999999999997E-2</v>
      </c>
      <c r="M64" s="393">
        <v>4.3027999999999997E-2</v>
      </c>
    </row>
    <row r="65" spans="2:13" ht="12.95" customHeight="1">
      <c r="B65" s="70" t="s">
        <v>536</v>
      </c>
      <c r="C65" s="252" t="s">
        <v>454</v>
      </c>
      <c r="D65" s="390">
        <v>5</v>
      </c>
      <c r="E65" s="390">
        <v>0</v>
      </c>
      <c r="F65" s="390">
        <v>0</v>
      </c>
      <c r="G65" s="390">
        <v>5</v>
      </c>
      <c r="H65" s="390">
        <v>1</v>
      </c>
      <c r="I65" s="390">
        <v>4</v>
      </c>
      <c r="J65" s="390">
        <v>4</v>
      </c>
      <c r="K65" s="390">
        <v>0</v>
      </c>
      <c r="L65" s="393">
        <v>7.0422999999999999E-2</v>
      </c>
      <c r="M65" s="393">
        <v>7.0422999999999999E-2</v>
      </c>
    </row>
    <row r="66" spans="2:13" ht="12.95" customHeight="1">
      <c r="B66" s="70" t="s">
        <v>537</v>
      </c>
      <c r="C66" s="252" t="s">
        <v>455</v>
      </c>
      <c r="D66" s="390">
        <v>256</v>
      </c>
      <c r="E66" s="390">
        <v>0</v>
      </c>
      <c r="F66" s="390">
        <v>0</v>
      </c>
      <c r="G66" s="390">
        <v>256</v>
      </c>
      <c r="H66" s="390">
        <v>14</v>
      </c>
      <c r="I66" s="390">
        <v>242</v>
      </c>
      <c r="J66" s="390">
        <v>241</v>
      </c>
      <c r="K66" s="390">
        <v>1</v>
      </c>
      <c r="L66" s="393">
        <v>8.6341000000000001E-2</v>
      </c>
      <c r="M66" s="393">
        <v>8.6341000000000001E-2</v>
      </c>
    </row>
    <row r="67" spans="2:13" ht="12.95" customHeight="1">
      <c r="B67" s="70" t="s">
        <v>538</v>
      </c>
      <c r="C67" s="252" t="s">
        <v>91</v>
      </c>
      <c r="D67" s="390">
        <v>1089</v>
      </c>
      <c r="E67" s="390">
        <v>1</v>
      </c>
      <c r="F67" s="390">
        <v>0</v>
      </c>
      <c r="G67" s="390">
        <v>1088</v>
      </c>
      <c r="H67" s="390">
        <v>123</v>
      </c>
      <c r="I67" s="390">
        <v>965</v>
      </c>
      <c r="J67" s="390">
        <v>950</v>
      </c>
      <c r="K67" s="390">
        <v>15</v>
      </c>
      <c r="L67" s="393">
        <v>6.3353999999999994E-2</v>
      </c>
      <c r="M67" s="393">
        <v>6.3296000000000005E-2</v>
      </c>
    </row>
    <row r="68" spans="2:13" ht="12.95" customHeight="1">
      <c r="B68" s="70" t="s">
        <v>539</v>
      </c>
      <c r="C68" s="252" t="s">
        <v>652</v>
      </c>
      <c r="D68" s="390">
        <v>174</v>
      </c>
      <c r="E68" s="390">
        <v>24</v>
      </c>
      <c r="F68" s="390">
        <v>7</v>
      </c>
      <c r="G68" s="390">
        <v>143</v>
      </c>
      <c r="H68" s="390">
        <v>23</v>
      </c>
      <c r="I68" s="390">
        <v>120</v>
      </c>
      <c r="J68" s="390">
        <v>117</v>
      </c>
      <c r="K68" s="390">
        <v>3</v>
      </c>
      <c r="L68" s="393">
        <v>6.8021999999999999E-2</v>
      </c>
      <c r="M68" s="393">
        <v>5.5903000000000001E-2</v>
      </c>
    </row>
    <row r="69" spans="2:13" ht="12.95" customHeight="1">
      <c r="B69" s="70" t="s">
        <v>540</v>
      </c>
      <c r="C69" s="252" t="s">
        <v>653</v>
      </c>
      <c r="D69" s="390">
        <v>13704</v>
      </c>
      <c r="E69" s="390">
        <v>1907</v>
      </c>
      <c r="F69" s="390">
        <v>241</v>
      </c>
      <c r="G69" s="390">
        <v>11556</v>
      </c>
      <c r="H69" s="390">
        <v>1516</v>
      </c>
      <c r="I69" s="390">
        <v>10040</v>
      </c>
      <c r="J69" s="390">
        <v>9632</v>
      </c>
      <c r="K69" s="390">
        <v>408</v>
      </c>
      <c r="L69" s="393">
        <v>7.5801999999999994E-2</v>
      </c>
      <c r="M69" s="393">
        <v>6.3921000000000006E-2</v>
      </c>
    </row>
    <row r="70" spans="2:13" ht="12.95" customHeight="1">
      <c r="B70" s="70" t="s">
        <v>541</v>
      </c>
      <c r="C70" s="252" t="s">
        <v>456</v>
      </c>
      <c r="D70" s="390">
        <v>8488</v>
      </c>
      <c r="E70" s="390">
        <v>1181</v>
      </c>
      <c r="F70" s="390">
        <v>149</v>
      </c>
      <c r="G70" s="390">
        <v>7158</v>
      </c>
      <c r="H70" s="390">
        <v>939</v>
      </c>
      <c r="I70" s="390">
        <v>6219</v>
      </c>
      <c r="J70" s="390">
        <v>5966</v>
      </c>
      <c r="K70" s="390">
        <v>253</v>
      </c>
      <c r="L70" s="393">
        <v>7.8548999999999994E-2</v>
      </c>
      <c r="M70" s="393">
        <v>6.6240999999999994E-2</v>
      </c>
    </row>
    <row r="71" spans="2:13" ht="12.95" customHeight="1">
      <c r="B71" s="70" t="s">
        <v>542</v>
      </c>
      <c r="C71" s="252" t="s">
        <v>457</v>
      </c>
      <c r="D71" s="390">
        <v>15976</v>
      </c>
      <c r="E71" s="390">
        <v>2223</v>
      </c>
      <c r="F71" s="390">
        <v>281</v>
      </c>
      <c r="G71" s="390">
        <v>13472</v>
      </c>
      <c r="H71" s="390">
        <v>1768</v>
      </c>
      <c r="I71" s="390">
        <v>11704</v>
      </c>
      <c r="J71" s="390">
        <v>11228</v>
      </c>
      <c r="K71" s="390">
        <v>476</v>
      </c>
      <c r="L71" s="393">
        <v>7.7825000000000005E-2</v>
      </c>
      <c r="M71" s="393">
        <v>6.5627000000000005E-2</v>
      </c>
    </row>
    <row r="72" spans="2:13" ht="12.95" customHeight="1">
      <c r="B72" s="70" t="s">
        <v>543</v>
      </c>
      <c r="C72" s="252" t="s">
        <v>458</v>
      </c>
      <c r="D72" s="390">
        <v>8479</v>
      </c>
      <c r="E72" s="390">
        <v>1180</v>
      </c>
      <c r="F72" s="390">
        <v>149</v>
      </c>
      <c r="G72" s="390">
        <v>7150</v>
      </c>
      <c r="H72" s="390">
        <v>938</v>
      </c>
      <c r="I72" s="390">
        <v>6212</v>
      </c>
      <c r="J72" s="390">
        <v>5959</v>
      </c>
      <c r="K72" s="390">
        <v>253</v>
      </c>
      <c r="L72" s="393">
        <v>9.5149999999999998E-2</v>
      </c>
      <c r="M72" s="393">
        <v>8.0236000000000002E-2</v>
      </c>
    </row>
    <row r="73" spans="2:13" ht="12.95" customHeight="1">
      <c r="B73" s="70" t="s">
        <v>544</v>
      </c>
      <c r="C73" s="252" t="s">
        <v>459</v>
      </c>
      <c r="D73" s="390">
        <v>1958</v>
      </c>
      <c r="E73" s="390">
        <v>0</v>
      </c>
      <c r="F73" s="390">
        <v>0</v>
      </c>
      <c r="G73" s="390">
        <v>1958</v>
      </c>
      <c r="H73" s="390">
        <v>32</v>
      </c>
      <c r="I73" s="390">
        <v>1926</v>
      </c>
      <c r="J73" s="390">
        <v>1926</v>
      </c>
      <c r="K73" s="390">
        <v>0</v>
      </c>
      <c r="L73" s="393">
        <v>5.0239999999999998E-3</v>
      </c>
      <c r="M73" s="393">
        <v>5.0239999999999998E-3</v>
      </c>
    </row>
    <row r="74" spans="2:13" ht="12.95" customHeight="1">
      <c r="B74" s="70" t="s">
        <v>545</v>
      </c>
      <c r="C74" s="252" t="s">
        <v>460</v>
      </c>
      <c r="D74" s="390">
        <v>274</v>
      </c>
      <c r="E74" s="390">
        <v>0</v>
      </c>
      <c r="F74" s="390">
        <v>0</v>
      </c>
      <c r="G74" s="390">
        <v>274</v>
      </c>
      <c r="H74" s="390">
        <v>2</v>
      </c>
      <c r="I74" s="390">
        <v>272</v>
      </c>
      <c r="J74" s="390">
        <v>272</v>
      </c>
      <c r="K74" s="390">
        <v>0</v>
      </c>
      <c r="L74" s="393">
        <v>3.4591999999999998E-2</v>
      </c>
      <c r="M74" s="393">
        <v>3.4591999999999998E-2</v>
      </c>
    </row>
    <row r="75" spans="2:13" ht="12.95" customHeight="1">
      <c r="B75" s="70" t="s">
        <v>546</v>
      </c>
      <c r="C75" s="252" t="s">
        <v>461</v>
      </c>
      <c r="D75" s="390">
        <v>357</v>
      </c>
      <c r="E75" s="390">
        <v>0</v>
      </c>
      <c r="F75" s="390">
        <v>0</v>
      </c>
      <c r="G75" s="390">
        <v>357</v>
      </c>
      <c r="H75" s="390">
        <v>9</v>
      </c>
      <c r="I75" s="390">
        <v>348</v>
      </c>
      <c r="J75" s="390">
        <v>348</v>
      </c>
      <c r="K75" s="390">
        <v>0</v>
      </c>
      <c r="L75" s="393">
        <v>1.0496999999999999E-2</v>
      </c>
      <c r="M75" s="393">
        <v>1.0496999999999999E-2</v>
      </c>
    </row>
    <row r="76" spans="2:13" ht="12.95" customHeight="1">
      <c r="B76" s="70" t="s">
        <v>547</v>
      </c>
      <c r="C76" s="252" t="s">
        <v>462</v>
      </c>
      <c r="D76" s="390">
        <v>3274</v>
      </c>
      <c r="E76" s="390">
        <v>197</v>
      </c>
      <c r="F76" s="390">
        <v>36</v>
      </c>
      <c r="G76" s="390">
        <v>3041</v>
      </c>
      <c r="H76" s="390">
        <v>367</v>
      </c>
      <c r="I76" s="390">
        <v>2674</v>
      </c>
      <c r="J76" s="390">
        <v>2612</v>
      </c>
      <c r="K76" s="390">
        <v>62</v>
      </c>
      <c r="L76" s="393">
        <v>5.5663999999999998E-2</v>
      </c>
      <c r="M76" s="393">
        <v>5.1702999999999999E-2</v>
      </c>
    </row>
    <row r="77" spans="2:13" ht="12.95" customHeight="1">
      <c r="B77" s="70" t="s">
        <v>548</v>
      </c>
      <c r="C77" s="252" t="s">
        <v>3</v>
      </c>
      <c r="D77" s="390">
        <v>77392</v>
      </c>
      <c r="E77" s="390">
        <v>5391</v>
      </c>
      <c r="F77" s="390">
        <v>2598</v>
      </c>
      <c r="G77" s="390">
        <v>69403</v>
      </c>
      <c r="H77" s="390">
        <v>5591</v>
      </c>
      <c r="I77" s="390">
        <v>63812</v>
      </c>
      <c r="J77" s="390">
        <v>62057</v>
      </c>
      <c r="K77" s="390">
        <v>1755</v>
      </c>
      <c r="L77" s="393">
        <v>0.150866</v>
      </c>
      <c r="M77" s="393">
        <v>0.135293</v>
      </c>
    </row>
    <row r="78" spans="2:13" ht="12.95" customHeight="1">
      <c r="B78" s="70" t="s">
        <v>549</v>
      </c>
      <c r="C78" s="252" t="s">
        <v>4</v>
      </c>
      <c r="D78" s="390">
        <v>3778</v>
      </c>
      <c r="E78" s="390">
        <v>264</v>
      </c>
      <c r="F78" s="390">
        <v>21</v>
      </c>
      <c r="G78" s="390">
        <v>3493</v>
      </c>
      <c r="H78" s="390">
        <v>393</v>
      </c>
      <c r="I78" s="390">
        <v>3100</v>
      </c>
      <c r="J78" s="390">
        <v>3089</v>
      </c>
      <c r="K78" s="390">
        <v>11</v>
      </c>
      <c r="L78" s="393">
        <v>2.0900999999999999E-2</v>
      </c>
      <c r="M78" s="393">
        <v>1.9324000000000001E-2</v>
      </c>
    </row>
    <row r="79" spans="2:13" ht="12.95" customHeight="1">
      <c r="B79" s="70" t="s">
        <v>550</v>
      </c>
      <c r="C79" s="252" t="s">
        <v>463</v>
      </c>
      <c r="D79" s="390">
        <v>2139</v>
      </c>
      <c r="E79" s="390">
        <v>284</v>
      </c>
      <c r="F79" s="390">
        <v>65</v>
      </c>
      <c r="G79" s="390">
        <v>1790</v>
      </c>
      <c r="H79" s="390">
        <v>697</v>
      </c>
      <c r="I79" s="390">
        <v>1093</v>
      </c>
      <c r="J79" s="390">
        <v>1050</v>
      </c>
      <c r="K79" s="390">
        <v>43</v>
      </c>
      <c r="L79" s="393">
        <v>6.5024999999999999E-2</v>
      </c>
      <c r="M79" s="393">
        <v>5.4415999999999999E-2</v>
      </c>
    </row>
    <row r="80" spans="2:13" ht="12.95" customHeight="1">
      <c r="B80" s="70" t="s">
        <v>551</v>
      </c>
      <c r="C80" s="252" t="s">
        <v>464</v>
      </c>
      <c r="D80" s="390">
        <v>1609</v>
      </c>
      <c r="E80" s="390">
        <v>284</v>
      </c>
      <c r="F80" s="390">
        <v>66</v>
      </c>
      <c r="G80" s="390">
        <v>1259</v>
      </c>
      <c r="H80" s="390">
        <v>446</v>
      </c>
      <c r="I80" s="390">
        <v>813</v>
      </c>
      <c r="J80" s="390">
        <v>778</v>
      </c>
      <c r="K80" s="390">
        <v>35</v>
      </c>
      <c r="L80" s="393">
        <v>3.5110000000000002E-2</v>
      </c>
      <c r="M80" s="393">
        <v>2.7473000000000001E-2</v>
      </c>
    </row>
    <row r="81" spans="2:13" ht="12.95" customHeight="1">
      <c r="B81" s="70" t="s">
        <v>552</v>
      </c>
      <c r="C81" s="252" t="s">
        <v>654</v>
      </c>
      <c r="D81" s="390">
        <v>0</v>
      </c>
      <c r="E81" s="390">
        <v>0</v>
      </c>
      <c r="F81" s="390">
        <v>0</v>
      </c>
      <c r="G81" s="390">
        <v>0</v>
      </c>
      <c r="H81" s="390">
        <v>0</v>
      </c>
      <c r="I81" s="390">
        <v>0</v>
      </c>
      <c r="J81" s="390">
        <v>0</v>
      </c>
      <c r="K81" s="390">
        <v>0</v>
      </c>
      <c r="L81" s="393">
        <v>0</v>
      </c>
      <c r="M81" s="393">
        <v>0</v>
      </c>
    </row>
    <row r="82" spans="2:13" ht="12.95" customHeight="1">
      <c r="B82" s="70" t="s">
        <v>553</v>
      </c>
      <c r="C82" s="252" t="s">
        <v>465</v>
      </c>
      <c r="D82" s="390">
        <v>212</v>
      </c>
      <c r="E82" s="390">
        <v>0</v>
      </c>
      <c r="F82" s="390">
        <v>0</v>
      </c>
      <c r="G82" s="390">
        <v>212</v>
      </c>
      <c r="H82" s="390">
        <v>1</v>
      </c>
      <c r="I82" s="390">
        <v>211</v>
      </c>
      <c r="J82" s="390">
        <v>210</v>
      </c>
      <c r="K82" s="390">
        <v>1</v>
      </c>
      <c r="L82" s="393">
        <v>3.8364000000000002E-2</v>
      </c>
      <c r="M82" s="393">
        <v>3.8364000000000002E-2</v>
      </c>
    </row>
    <row r="83" spans="2:13" ht="12.95" customHeight="1">
      <c r="B83" s="70" t="s">
        <v>554</v>
      </c>
      <c r="C83" s="252" t="s">
        <v>655</v>
      </c>
      <c r="D83" s="390">
        <v>13703</v>
      </c>
      <c r="E83" s="390">
        <v>83</v>
      </c>
      <c r="F83" s="390">
        <v>15</v>
      </c>
      <c r="G83" s="390">
        <v>13605</v>
      </c>
      <c r="H83" s="390">
        <v>600</v>
      </c>
      <c r="I83" s="390">
        <v>13005</v>
      </c>
      <c r="J83" s="390">
        <v>12863</v>
      </c>
      <c r="K83" s="390">
        <v>142</v>
      </c>
      <c r="L83" s="393">
        <v>0.118231</v>
      </c>
      <c r="M83" s="393">
        <v>0.117386</v>
      </c>
    </row>
    <row r="84" spans="2:13" ht="12.95" customHeight="1">
      <c r="B84" s="70" t="s">
        <v>555</v>
      </c>
      <c r="C84" s="252" t="s">
        <v>466</v>
      </c>
      <c r="D84" s="390">
        <v>0</v>
      </c>
      <c r="E84" s="390">
        <v>0</v>
      </c>
      <c r="F84" s="390">
        <v>0</v>
      </c>
      <c r="G84" s="390">
        <v>0</v>
      </c>
      <c r="H84" s="390">
        <v>0</v>
      </c>
      <c r="I84" s="390">
        <v>0</v>
      </c>
      <c r="J84" s="390">
        <v>0</v>
      </c>
      <c r="K84" s="390">
        <v>0</v>
      </c>
      <c r="L84" s="393">
        <v>0</v>
      </c>
      <c r="M84" s="393">
        <v>0</v>
      </c>
    </row>
    <row r="85" spans="2:13" ht="12.95" customHeight="1">
      <c r="B85" s="70" t="s">
        <v>556</v>
      </c>
      <c r="C85" s="252" t="s">
        <v>467</v>
      </c>
      <c r="D85" s="390">
        <v>481</v>
      </c>
      <c r="E85" s="390">
        <v>2</v>
      </c>
      <c r="F85" s="390">
        <v>1</v>
      </c>
      <c r="G85" s="390">
        <v>478</v>
      </c>
      <c r="H85" s="390">
        <v>24</v>
      </c>
      <c r="I85" s="390">
        <v>454</v>
      </c>
      <c r="J85" s="390">
        <v>446</v>
      </c>
      <c r="K85" s="390">
        <v>8</v>
      </c>
      <c r="L85" s="393">
        <v>3.0939999999999999E-2</v>
      </c>
      <c r="M85" s="393">
        <v>3.0747E-2</v>
      </c>
    </row>
    <row r="86" spans="2:13" ht="12.95" customHeight="1">
      <c r="B86" s="70" t="s">
        <v>557</v>
      </c>
      <c r="C86" s="252" t="s">
        <v>468</v>
      </c>
      <c r="D86" s="390">
        <v>110</v>
      </c>
      <c r="E86" s="390">
        <v>0</v>
      </c>
      <c r="F86" s="390">
        <v>0</v>
      </c>
      <c r="G86" s="390">
        <v>110</v>
      </c>
      <c r="H86" s="390">
        <v>1</v>
      </c>
      <c r="I86" s="390">
        <v>109</v>
      </c>
      <c r="J86" s="390">
        <v>109</v>
      </c>
      <c r="K86" s="390">
        <v>0</v>
      </c>
      <c r="L86" s="393">
        <v>2.1586000000000001E-2</v>
      </c>
      <c r="M86" s="393">
        <v>2.1586000000000001E-2</v>
      </c>
    </row>
    <row r="87" spans="2:13" ht="12.95" customHeight="1">
      <c r="B87" s="70" t="s">
        <v>558</v>
      </c>
      <c r="C87" s="252" t="s">
        <v>656</v>
      </c>
      <c r="D87" s="390">
        <v>52</v>
      </c>
      <c r="E87" s="390">
        <v>1</v>
      </c>
      <c r="F87" s="390">
        <v>0</v>
      </c>
      <c r="G87" s="390">
        <v>51</v>
      </c>
      <c r="H87" s="390">
        <v>2</v>
      </c>
      <c r="I87" s="390">
        <v>49</v>
      </c>
      <c r="J87" s="390">
        <v>48</v>
      </c>
      <c r="K87" s="390">
        <v>1</v>
      </c>
      <c r="L87" s="393">
        <v>9.8671999999999996E-2</v>
      </c>
      <c r="M87" s="393">
        <v>9.6773999999999999E-2</v>
      </c>
    </row>
    <row r="88" spans="2:13" ht="12.95" customHeight="1">
      <c r="B88" s="70" t="s">
        <v>559</v>
      </c>
      <c r="C88" s="252" t="s">
        <v>469</v>
      </c>
      <c r="D88" s="390">
        <v>481</v>
      </c>
      <c r="E88" s="390">
        <v>0</v>
      </c>
      <c r="F88" s="390">
        <v>0</v>
      </c>
      <c r="G88" s="390">
        <v>481</v>
      </c>
      <c r="H88" s="390">
        <v>11</v>
      </c>
      <c r="I88" s="390">
        <v>470</v>
      </c>
      <c r="J88" s="390">
        <v>464</v>
      </c>
      <c r="K88" s="390">
        <v>6</v>
      </c>
      <c r="L88" s="393">
        <v>5.4123999999999999E-2</v>
      </c>
      <c r="M88" s="393">
        <v>5.4123999999999999E-2</v>
      </c>
    </row>
    <row r="89" spans="2:13" ht="12.95" customHeight="1">
      <c r="B89" s="70" t="s">
        <v>560</v>
      </c>
      <c r="C89" s="252" t="s">
        <v>657</v>
      </c>
      <c r="D89" s="390">
        <v>1786</v>
      </c>
      <c r="E89" s="390">
        <v>40</v>
      </c>
      <c r="F89" s="390">
        <v>9</v>
      </c>
      <c r="G89" s="390">
        <v>1737</v>
      </c>
      <c r="H89" s="390">
        <v>41</v>
      </c>
      <c r="I89" s="390">
        <v>1696</v>
      </c>
      <c r="J89" s="390">
        <v>1682</v>
      </c>
      <c r="K89" s="390">
        <v>14</v>
      </c>
      <c r="L89" s="393">
        <v>7.6642000000000002E-2</v>
      </c>
      <c r="M89" s="393">
        <v>7.4539999999999995E-2</v>
      </c>
    </row>
    <row r="90" spans="2:13" ht="12.95" customHeight="1">
      <c r="B90" s="70" t="s">
        <v>561</v>
      </c>
      <c r="C90" s="252" t="s">
        <v>658</v>
      </c>
      <c r="D90" s="390">
        <v>1701</v>
      </c>
      <c r="E90" s="390">
        <v>16</v>
      </c>
      <c r="F90" s="390">
        <v>4</v>
      </c>
      <c r="G90" s="390">
        <v>1681</v>
      </c>
      <c r="H90" s="390">
        <v>1</v>
      </c>
      <c r="I90" s="390">
        <v>1680</v>
      </c>
      <c r="J90" s="390">
        <v>1659</v>
      </c>
      <c r="K90" s="390">
        <v>21</v>
      </c>
      <c r="L90" s="393">
        <v>0.11661100000000001</v>
      </c>
      <c r="M90" s="393">
        <v>0.11524</v>
      </c>
    </row>
    <row r="91" spans="2:13" ht="12.95" customHeight="1">
      <c r="B91" s="70" t="s">
        <v>562</v>
      </c>
      <c r="C91" s="252" t="s">
        <v>470</v>
      </c>
      <c r="D91" s="390">
        <v>816</v>
      </c>
      <c r="E91" s="390">
        <v>2</v>
      </c>
      <c r="F91" s="390">
        <v>0</v>
      </c>
      <c r="G91" s="390">
        <v>814</v>
      </c>
      <c r="H91" s="390">
        <v>20</v>
      </c>
      <c r="I91" s="390">
        <v>794</v>
      </c>
      <c r="J91" s="390">
        <v>794</v>
      </c>
      <c r="K91" s="390">
        <v>0</v>
      </c>
      <c r="L91" s="393">
        <v>7.3819999999999997E-3</v>
      </c>
      <c r="M91" s="393">
        <v>7.3639999999999999E-3</v>
      </c>
    </row>
    <row r="92" spans="2:13" ht="12.95" customHeight="1">
      <c r="B92" s="70" t="s">
        <v>563</v>
      </c>
      <c r="C92" s="252" t="s">
        <v>471</v>
      </c>
      <c r="D92" s="390">
        <v>568</v>
      </c>
      <c r="E92" s="390">
        <v>0</v>
      </c>
      <c r="F92" s="390">
        <v>0</v>
      </c>
      <c r="G92" s="390">
        <v>568</v>
      </c>
      <c r="H92" s="390">
        <v>37</v>
      </c>
      <c r="I92" s="390">
        <v>531</v>
      </c>
      <c r="J92" s="390">
        <v>526</v>
      </c>
      <c r="K92" s="390">
        <v>5</v>
      </c>
      <c r="L92" s="393">
        <v>2.7347E-2</v>
      </c>
      <c r="M92" s="393">
        <v>2.7347E-2</v>
      </c>
    </row>
    <row r="93" spans="2:13" ht="12.95" customHeight="1">
      <c r="B93" s="70" t="s">
        <v>564</v>
      </c>
      <c r="C93" s="252" t="s">
        <v>659</v>
      </c>
      <c r="D93" s="390">
        <v>1459</v>
      </c>
      <c r="E93" s="390">
        <v>77</v>
      </c>
      <c r="F93" s="390">
        <v>3</v>
      </c>
      <c r="G93" s="390">
        <v>1379</v>
      </c>
      <c r="H93" s="390">
        <v>86</v>
      </c>
      <c r="I93" s="390">
        <v>1293</v>
      </c>
      <c r="J93" s="390">
        <v>1285</v>
      </c>
      <c r="K93" s="390">
        <v>8</v>
      </c>
      <c r="L93" s="393">
        <v>5.3074000000000003E-2</v>
      </c>
      <c r="M93" s="393">
        <v>5.0164E-2</v>
      </c>
    </row>
    <row r="94" spans="2:13" ht="12.95" customHeight="1">
      <c r="B94" s="70" t="s">
        <v>565</v>
      </c>
      <c r="C94" s="252" t="s">
        <v>660</v>
      </c>
      <c r="D94" s="390">
        <v>163</v>
      </c>
      <c r="E94" s="390">
        <v>20</v>
      </c>
      <c r="F94" s="390">
        <v>1</v>
      </c>
      <c r="G94" s="390">
        <v>142</v>
      </c>
      <c r="H94" s="390">
        <v>11</v>
      </c>
      <c r="I94" s="390">
        <v>131</v>
      </c>
      <c r="J94" s="390">
        <v>129</v>
      </c>
      <c r="K94" s="390">
        <v>2</v>
      </c>
      <c r="L94" s="393">
        <v>3.3567E-2</v>
      </c>
      <c r="M94" s="393">
        <v>2.9242000000000001E-2</v>
      </c>
    </row>
    <row r="95" spans="2:13" ht="12.95" customHeight="1">
      <c r="B95" s="70" t="s">
        <v>566</v>
      </c>
      <c r="C95" s="252" t="s">
        <v>661</v>
      </c>
      <c r="D95" s="390">
        <v>725</v>
      </c>
      <c r="E95" s="390">
        <v>68</v>
      </c>
      <c r="F95" s="390">
        <v>2</v>
      </c>
      <c r="G95" s="390">
        <v>655</v>
      </c>
      <c r="H95" s="390">
        <v>50</v>
      </c>
      <c r="I95" s="390">
        <v>605</v>
      </c>
      <c r="J95" s="390">
        <v>594</v>
      </c>
      <c r="K95" s="390">
        <v>11</v>
      </c>
      <c r="L95" s="393">
        <v>3.8059999999999997E-2</v>
      </c>
      <c r="M95" s="393">
        <v>3.4384999999999999E-2</v>
      </c>
    </row>
    <row r="96" spans="2:13" ht="12.95" customHeight="1">
      <c r="B96" s="70" t="s">
        <v>567</v>
      </c>
      <c r="C96" s="252" t="s">
        <v>5</v>
      </c>
      <c r="D96" s="390">
        <v>22406</v>
      </c>
      <c r="E96" s="390">
        <v>0</v>
      </c>
      <c r="F96" s="390">
        <v>0</v>
      </c>
      <c r="G96" s="390">
        <v>22406</v>
      </c>
      <c r="H96" s="390">
        <v>0</v>
      </c>
      <c r="I96" s="390">
        <v>22406</v>
      </c>
      <c r="J96" s="390">
        <v>22372</v>
      </c>
      <c r="K96" s="390">
        <v>34</v>
      </c>
      <c r="L96" s="393">
        <v>6.5609000000000001E-2</v>
      </c>
      <c r="M96" s="393">
        <v>6.5609000000000001E-2</v>
      </c>
    </row>
    <row r="97" spans="2:13" ht="12.95" customHeight="1">
      <c r="B97" s="70" t="s">
        <v>568</v>
      </c>
      <c r="C97" s="252" t="s">
        <v>472</v>
      </c>
      <c r="D97" s="390">
        <v>9687</v>
      </c>
      <c r="E97" s="390">
        <v>659</v>
      </c>
      <c r="F97" s="390">
        <v>80</v>
      </c>
      <c r="G97" s="390">
        <v>8948</v>
      </c>
      <c r="H97" s="390">
        <v>226</v>
      </c>
      <c r="I97" s="390">
        <v>8722</v>
      </c>
      <c r="J97" s="390">
        <v>7859</v>
      </c>
      <c r="K97" s="390">
        <v>863</v>
      </c>
      <c r="L97" s="393">
        <v>4.8814999999999997E-2</v>
      </c>
      <c r="M97" s="393">
        <v>4.5090999999999999E-2</v>
      </c>
    </row>
    <row r="98" spans="2:13" ht="12.95" customHeight="1">
      <c r="B98" s="70" t="s">
        <v>569</v>
      </c>
      <c r="C98" s="252" t="s">
        <v>473</v>
      </c>
      <c r="D98" s="390">
        <v>6326</v>
      </c>
      <c r="E98" s="390">
        <v>0</v>
      </c>
      <c r="F98" s="390">
        <v>0</v>
      </c>
      <c r="G98" s="390">
        <v>6326</v>
      </c>
      <c r="H98" s="390">
        <v>59</v>
      </c>
      <c r="I98" s="390">
        <v>6267</v>
      </c>
      <c r="J98" s="390">
        <v>6214</v>
      </c>
      <c r="K98" s="390">
        <v>53</v>
      </c>
      <c r="L98" s="393">
        <v>4.623E-2</v>
      </c>
      <c r="M98" s="393">
        <v>4.623E-2</v>
      </c>
    </row>
    <row r="99" spans="2:13" ht="12.95" customHeight="1">
      <c r="B99" s="70" t="s">
        <v>570</v>
      </c>
      <c r="C99" s="252" t="s">
        <v>662</v>
      </c>
      <c r="D99" s="390">
        <v>27036</v>
      </c>
      <c r="E99" s="390">
        <v>1169</v>
      </c>
      <c r="F99" s="390">
        <v>146</v>
      </c>
      <c r="G99" s="390">
        <v>25721</v>
      </c>
      <c r="H99" s="390">
        <v>1088</v>
      </c>
      <c r="I99" s="390">
        <v>24633</v>
      </c>
      <c r="J99" s="390">
        <v>24399</v>
      </c>
      <c r="K99" s="390">
        <v>234</v>
      </c>
      <c r="L99" s="393">
        <v>7.0665000000000006E-2</v>
      </c>
      <c r="M99" s="393">
        <v>6.7227999999999996E-2</v>
      </c>
    </row>
    <row r="100" spans="2:13" ht="12.95" customHeight="1">
      <c r="B100" s="70" t="s">
        <v>571</v>
      </c>
      <c r="C100" s="252" t="s">
        <v>663</v>
      </c>
      <c r="D100" s="390">
        <v>522</v>
      </c>
      <c r="E100" s="390">
        <v>1</v>
      </c>
      <c r="F100" s="390">
        <v>0</v>
      </c>
      <c r="G100" s="390">
        <v>521</v>
      </c>
      <c r="H100" s="390">
        <v>3</v>
      </c>
      <c r="I100" s="390">
        <v>518</v>
      </c>
      <c r="J100" s="390">
        <v>335</v>
      </c>
      <c r="K100" s="390">
        <v>183</v>
      </c>
      <c r="L100" s="393">
        <v>3.1220000000000001E-2</v>
      </c>
      <c r="M100" s="393">
        <v>3.116E-2</v>
      </c>
    </row>
    <row r="101" spans="2:13" ht="12.95" customHeight="1">
      <c r="B101" s="70" t="s">
        <v>572</v>
      </c>
      <c r="C101" s="252" t="s">
        <v>664</v>
      </c>
      <c r="D101" s="390">
        <v>20589</v>
      </c>
      <c r="E101" s="390">
        <v>10</v>
      </c>
      <c r="F101" s="390">
        <v>2</v>
      </c>
      <c r="G101" s="390">
        <v>20577</v>
      </c>
      <c r="H101" s="390">
        <v>516</v>
      </c>
      <c r="I101" s="390">
        <v>20061</v>
      </c>
      <c r="J101" s="390">
        <v>19808</v>
      </c>
      <c r="K101" s="390">
        <v>253</v>
      </c>
      <c r="L101" s="393">
        <v>0.19573699999999999</v>
      </c>
      <c r="M101" s="393">
        <v>0.19562299999999999</v>
      </c>
    </row>
    <row r="102" spans="2:13" ht="12.95" customHeight="1">
      <c r="B102" s="70" t="s">
        <v>573</v>
      </c>
      <c r="C102" s="252" t="s">
        <v>581</v>
      </c>
      <c r="D102" s="390">
        <v>20138</v>
      </c>
      <c r="E102" s="390">
        <v>10</v>
      </c>
      <c r="F102" s="390">
        <v>1</v>
      </c>
      <c r="G102" s="390">
        <v>20127</v>
      </c>
      <c r="H102" s="390">
        <v>505</v>
      </c>
      <c r="I102" s="390">
        <v>19622</v>
      </c>
      <c r="J102" s="390">
        <v>19375</v>
      </c>
      <c r="K102" s="390">
        <v>247</v>
      </c>
      <c r="L102" s="393">
        <v>0.14971200000000001</v>
      </c>
      <c r="M102" s="393">
        <v>0.14963000000000001</v>
      </c>
    </row>
    <row r="103" spans="2:13" ht="12.95" customHeight="1">
      <c r="B103" s="70" t="s">
        <v>574</v>
      </c>
      <c r="C103" s="252" t="s">
        <v>747</v>
      </c>
      <c r="D103" s="390">
        <v>5294</v>
      </c>
      <c r="E103" s="390">
        <v>209</v>
      </c>
      <c r="F103" s="390">
        <v>99</v>
      </c>
      <c r="G103" s="390">
        <v>4986</v>
      </c>
      <c r="H103" s="390">
        <v>1211</v>
      </c>
      <c r="I103" s="390">
        <v>3775</v>
      </c>
      <c r="J103" s="390">
        <v>3566</v>
      </c>
      <c r="K103" s="390">
        <v>209</v>
      </c>
      <c r="L103" s="393">
        <v>0.12709500000000001</v>
      </c>
      <c r="M103" s="393">
        <v>0.1197</v>
      </c>
    </row>
    <row r="104" spans="2:13" ht="12.95" customHeight="1">
      <c r="B104" s="70" t="s">
        <v>575</v>
      </c>
      <c r="C104" s="252" t="s">
        <v>475</v>
      </c>
      <c r="D104" s="390">
        <v>1928</v>
      </c>
      <c r="E104" s="390">
        <v>23</v>
      </c>
      <c r="F104" s="390">
        <v>9</v>
      </c>
      <c r="G104" s="390">
        <v>1896</v>
      </c>
      <c r="H104" s="390">
        <v>160</v>
      </c>
      <c r="I104" s="390">
        <v>1736</v>
      </c>
      <c r="J104" s="390">
        <v>1718</v>
      </c>
      <c r="K104" s="390">
        <v>18</v>
      </c>
      <c r="L104" s="393">
        <v>7.4371000000000007E-2</v>
      </c>
      <c r="M104" s="393">
        <v>7.3136999999999994E-2</v>
      </c>
    </row>
    <row r="105" spans="2:13" ht="12.95" customHeight="1">
      <c r="B105" s="70" t="s">
        <v>576</v>
      </c>
      <c r="C105" s="252" t="s">
        <v>474</v>
      </c>
      <c r="D105" s="390">
        <v>286</v>
      </c>
      <c r="E105" s="390">
        <v>4</v>
      </c>
      <c r="F105" s="390">
        <v>1</v>
      </c>
      <c r="G105" s="390">
        <v>281</v>
      </c>
      <c r="H105" s="390">
        <v>61</v>
      </c>
      <c r="I105" s="390">
        <v>220</v>
      </c>
      <c r="J105" s="390">
        <v>218</v>
      </c>
      <c r="K105" s="390">
        <v>2</v>
      </c>
      <c r="L105" s="393">
        <v>3.4120999999999999E-2</v>
      </c>
      <c r="M105" s="393">
        <v>3.3523999999999998E-2</v>
      </c>
    </row>
    <row r="106" spans="2:13" ht="12.95" customHeight="1">
      <c r="B106" s="70" t="s">
        <v>577</v>
      </c>
      <c r="C106" s="252" t="s">
        <v>665</v>
      </c>
      <c r="D106" s="390">
        <v>3696</v>
      </c>
      <c r="E106" s="390">
        <v>458</v>
      </c>
      <c r="F106" s="390">
        <v>118</v>
      </c>
      <c r="G106" s="390">
        <v>3120</v>
      </c>
      <c r="H106" s="390">
        <v>463</v>
      </c>
      <c r="I106" s="390">
        <v>2657</v>
      </c>
      <c r="J106" s="390">
        <v>2535</v>
      </c>
      <c r="K106" s="390">
        <v>122</v>
      </c>
      <c r="L106" s="393">
        <v>4.5311999999999998E-2</v>
      </c>
      <c r="M106" s="393">
        <v>3.8251E-2</v>
      </c>
    </row>
    <row r="107" spans="2:13" ht="12.95" customHeight="1">
      <c r="B107" s="70" t="s">
        <v>578</v>
      </c>
      <c r="C107" s="252" t="s">
        <v>476</v>
      </c>
      <c r="D107" s="390">
        <v>25005</v>
      </c>
      <c r="E107" s="390">
        <v>2825</v>
      </c>
      <c r="F107" s="390">
        <v>232</v>
      </c>
      <c r="G107" s="390">
        <v>21948</v>
      </c>
      <c r="H107" s="390">
        <v>1019</v>
      </c>
      <c r="I107" s="390">
        <v>20929</v>
      </c>
      <c r="J107" s="390">
        <v>19968</v>
      </c>
      <c r="K107" s="390">
        <v>961</v>
      </c>
      <c r="L107" s="393">
        <v>0.124121</v>
      </c>
      <c r="M107" s="393">
        <v>0.108946</v>
      </c>
    </row>
    <row r="108" spans="2:13" ht="12.95" customHeight="1">
      <c r="B108" s="70" t="s">
        <v>579</v>
      </c>
      <c r="C108" s="252" t="s">
        <v>666</v>
      </c>
      <c r="D108" s="390">
        <v>6112</v>
      </c>
      <c r="E108" s="390">
        <v>196</v>
      </c>
      <c r="F108" s="390">
        <v>122</v>
      </c>
      <c r="G108" s="390">
        <v>5794</v>
      </c>
      <c r="H108" s="390">
        <v>311</v>
      </c>
      <c r="I108" s="390">
        <v>5483</v>
      </c>
      <c r="J108" s="390">
        <v>5094</v>
      </c>
      <c r="K108" s="390">
        <v>389</v>
      </c>
      <c r="L108" s="393">
        <v>0.26362999999999998</v>
      </c>
      <c r="M108" s="393">
        <v>0.249914</v>
      </c>
    </row>
    <row r="109" spans="2:13" ht="12.95" customHeight="1">
      <c r="B109" s="70" t="s">
        <v>580</v>
      </c>
      <c r="C109" s="71" t="s">
        <v>667</v>
      </c>
      <c r="D109" s="390">
        <v>23070</v>
      </c>
      <c r="E109" s="390">
        <v>3120</v>
      </c>
      <c r="F109" s="390">
        <v>907</v>
      </c>
      <c r="G109" s="390">
        <v>19043</v>
      </c>
      <c r="H109" s="390">
        <v>683</v>
      </c>
      <c r="I109" s="390">
        <v>18360</v>
      </c>
      <c r="J109" s="390">
        <v>17094</v>
      </c>
      <c r="K109" s="390">
        <v>1266</v>
      </c>
      <c r="L109" s="393">
        <v>0.26022200000000001</v>
      </c>
      <c r="M109" s="393">
        <v>0.21479899999999999</v>
      </c>
    </row>
    <row r="110" spans="2:13" ht="12.95" customHeight="1">
      <c r="B110" s="70" t="s">
        <v>582</v>
      </c>
      <c r="C110" s="71" t="s">
        <v>668</v>
      </c>
      <c r="D110" s="390">
        <v>9612</v>
      </c>
      <c r="E110" s="390">
        <v>3864</v>
      </c>
      <c r="F110" s="390">
        <v>489</v>
      </c>
      <c r="G110" s="390">
        <v>5259</v>
      </c>
      <c r="H110" s="390">
        <v>325</v>
      </c>
      <c r="I110" s="390">
        <v>4934</v>
      </c>
      <c r="J110" s="390">
        <v>4800</v>
      </c>
      <c r="K110" s="390">
        <v>134</v>
      </c>
      <c r="L110" s="393">
        <v>0.31825700000000001</v>
      </c>
      <c r="M110" s="393">
        <v>0.174128</v>
      </c>
    </row>
    <row r="111" spans="2:13" ht="12.95" customHeight="1">
      <c r="B111" s="70" t="s">
        <v>620</v>
      </c>
      <c r="C111" s="71" t="s">
        <v>477</v>
      </c>
      <c r="D111" s="390">
        <v>4611</v>
      </c>
      <c r="E111" s="390">
        <v>59</v>
      </c>
      <c r="F111" s="390">
        <v>19</v>
      </c>
      <c r="G111" s="390">
        <v>4533</v>
      </c>
      <c r="H111" s="390">
        <v>221</v>
      </c>
      <c r="I111" s="390">
        <v>4312</v>
      </c>
      <c r="J111" s="390">
        <v>4054</v>
      </c>
      <c r="K111" s="390">
        <v>258</v>
      </c>
      <c r="L111" s="393">
        <v>0.13578899999999999</v>
      </c>
      <c r="M111" s="393">
        <v>0.133492</v>
      </c>
    </row>
    <row r="112" spans="2:13" ht="12.95" customHeight="1">
      <c r="B112" s="70" t="s">
        <v>583</v>
      </c>
      <c r="C112" s="71" t="s">
        <v>770</v>
      </c>
      <c r="D112" s="390">
        <v>253</v>
      </c>
      <c r="E112" s="390">
        <v>32</v>
      </c>
      <c r="F112" s="390">
        <v>3</v>
      </c>
      <c r="G112" s="390">
        <v>218</v>
      </c>
      <c r="H112" s="390">
        <v>25</v>
      </c>
      <c r="I112" s="390">
        <v>193</v>
      </c>
      <c r="J112" s="390">
        <v>189</v>
      </c>
      <c r="K112" s="390">
        <v>4</v>
      </c>
      <c r="L112" s="393">
        <v>9.4649999999999998E-2</v>
      </c>
      <c r="M112" s="393">
        <v>8.1556000000000003E-2</v>
      </c>
    </row>
    <row r="113" spans="2:13" ht="12.95" customHeight="1">
      <c r="B113" s="70" t="s">
        <v>584</v>
      </c>
      <c r="C113" s="71" t="s">
        <v>478</v>
      </c>
      <c r="D113" s="390">
        <v>5757</v>
      </c>
      <c r="E113" s="390">
        <v>1800</v>
      </c>
      <c r="F113" s="390">
        <v>142</v>
      </c>
      <c r="G113" s="390">
        <v>3815</v>
      </c>
      <c r="H113" s="390">
        <v>242</v>
      </c>
      <c r="I113" s="390">
        <v>3573</v>
      </c>
      <c r="J113" s="390">
        <v>3274</v>
      </c>
      <c r="K113" s="390">
        <v>299</v>
      </c>
      <c r="L113" s="393">
        <v>0.190667</v>
      </c>
      <c r="M113" s="393">
        <v>0.12634999999999999</v>
      </c>
    </row>
    <row r="114" spans="2:13" ht="12.95" customHeight="1">
      <c r="B114" s="70" t="s">
        <v>585</v>
      </c>
      <c r="C114" s="71" t="s">
        <v>93</v>
      </c>
      <c r="D114" s="390">
        <v>0</v>
      </c>
      <c r="E114" s="390">
        <v>0</v>
      </c>
      <c r="F114" s="390">
        <v>0</v>
      </c>
      <c r="G114" s="390">
        <v>0</v>
      </c>
      <c r="H114" s="390">
        <v>0</v>
      </c>
      <c r="I114" s="390">
        <v>0</v>
      </c>
      <c r="J114" s="390">
        <v>0</v>
      </c>
      <c r="K114" s="390">
        <v>0</v>
      </c>
      <c r="L114" s="393">
        <v>0</v>
      </c>
      <c r="M114" s="393">
        <v>0</v>
      </c>
    </row>
    <row r="115" spans="2:13" ht="12.95" customHeight="1">
      <c r="B115" s="70" t="s">
        <v>769</v>
      </c>
      <c r="C115" s="71" t="s">
        <v>6</v>
      </c>
      <c r="D115" s="390">
        <v>7724</v>
      </c>
      <c r="E115" s="390">
        <v>1086</v>
      </c>
      <c r="F115" s="390">
        <v>325</v>
      </c>
      <c r="G115" s="390">
        <v>6313</v>
      </c>
      <c r="H115" s="390">
        <v>94</v>
      </c>
      <c r="I115" s="390">
        <v>6219</v>
      </c>
      <c r="J115" s="390">
        <v>2837</v>
      </c>
      <c r="K115" s="390">
        <v>3382</v>
      </c>
      <c r="L115" s="393">
        <v>0.25379499999999999</v>
      </c>
      <c r="M115" s="393">
        <v>0.20743200000000001</v>
      </c>
    </row>
    <row r="116" spans="2:13" ht="12.95" customHeight="1">
      <c r="B116" s="318"/>
      <c r="C116" s="319" t="s">
        <v>344</v>
      </c>
      <c r="D116" s="391">
        <v>473291</v>
      </c>
      <c r="E116" s="391">
        <v>51466</v>
      </c>
      <c r="F116" s="391">
        <v>22295</v>
      </c>
      <c r="G116" s="391">
        <v>399530</v>
      </c>
      <c r="H116" s="391">
        <v>25802</v>
      </c>
      <c r="I116" s="391">
        <v>373728</v>
      </c>
      <c r="J116" s="391">
        <v>355936</v>
      </c>
      <c r="K116" s="391">
        <v>17792</v>
      </c>
      <c r="L116" s="394">
        <v>7.8061000000000005E-2</v>
      </c>
      <c r="M116" s="394">
        <v>6.5894999999999995E-2</v>
      </c>
    </row>
  </sheetData>
  <sheetProtection sheet="1" selectLockedCells="1" selectUnlockedCells="1"/>
  <mergeCells count="10">
    <mergeCell ref="B2:C2"/>
    <mergeCell ref="B6:C7"/>
    <mergeCell ref="D4:D7"/>
    <mergeCell ref="E5:E7"/>
    <mergeCell ref="M4:M7"/>
    <mergeCell ref="F5:F7"/>
    <mergeCell ref="G5:G7"/>
    <mergeCell ref="H6:H7"/>
    <mergeCell ref="I6:I7"/>
    <mergeCell ref="L4:L7"/>
  </mergeCells>
  <phoneticPr fontId="1"/>
  <pageMargins left="0.78740157480314965" right="0.78740157480314965" top="0.78740157480314965" bottom="0.78740157480314965" header="0" footer="0.19685039370078741"/>
  <pageSetup paperSize="8"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rgb="FF92D050"/>
    <pageSetUpPr fitToPage="1"/>
  </sheetPr>
  <dimension ref="B1:X345"/>
  <sheetViews>
    <sheetView showGridLines="0" tabSelected="1" view="pageBreakPreview" zoomScale="160" zoomScaleNormal="100" zoomScaleSheetLayoutView="160" workbookViewId="0">
      <pane ySplit="6" topLeftCell="A7" activePane="bottomLeft" state="frozen"/>
      <selection pane="bottomLeft" activeCell="N276" sqref="N276"/>
    </sheetView>
  </sheetViews>
  <sheetFormatPr defaultColWidth="9" defaultRowHeight="20.25" customHeight="1"/>
  <cols>
    <col min="1" max="1" width="1.625" style="147" customWidth="1"/>
    <col min="2" max="2" width="2.625" style="147" bestFit="1" customWidth="1"/>
    <col min="3" max="3" width="26.625" style="147" customWidth="1"/>
    <col min="4" max="22" width="9.375" style="147" customWidth="1"/>
    <col min="23" max="16384" width="9" style="147"/>
  </cols>
  <sheetData>
    <row r="1" spans="2:22" ht="15" customHeight="1"/>
    <row r="2" spans="2:22" ht="20.25" customHeight="1">
      <c r="B2" s="456" t="s">
        <v>63</v>
      </c>
      <c r="C2" s="457"/>
    </row>
    <row r="3" spans="2:22" ht="20.25" customHeight="1">
      <c r="V3" s="148" t="s">
        <v>175</v>
      </c>
    </row>
    <row r="4" spans="2:22" s="149" customFormat="1" ht="20.25" customHeight="1">
      <c r="B4" s="150"/>
      <c r="C4" s="151"/>
      <c r="D4" s="459" t="s">
        <v>166</v>
      </c>
      <c r="E4" s="458" t="s">
        <v>60</v>
      </c>
      <c r="F4" s="458"/>
      <c r="G4" s="458"/>
      <c r="H4" s="459" t="s">
        <v>132</v>
      </c>
      <c r="I4" s="459" t="s">
        <v>176</v>
      </c>
      <c r="J4" s="458" t="s">
        <v>94</v>
      </c>
      <c r="K4" s="458"/>
      <c r="L4" s="458"/>
      <c r="M4" s="459" t="s">
        <v>95</v>
      </c>
      <c r="N4" s="459" t="s">
        <v>96</v>
      </c>
      <c r="O4" s="459" t="s">
        <v>187</v>
      </c>
      <c r="P4" s="459" t="s">
        <v>188</v>
      </c>
      <c r="Q4" s="458" t="s">
        <v>255</v>
      </c>
      <c r="R4" s="458"/>
      <c r="S4" s="458"/>
      <c r="T4" s="458" t="s">
        <v>61</v>
      </c>
      <c r="U4" s="458"/>
      <c r="V4" s="461"/>
    </row>
    <row r="5" spans="2:22" s="157" customFormat="1" ht="36" customHeight="1">
      <c r="B5" s="152"/>
      <c r="C5" s="153"/>
      <c r="D5" s="460"/>
      <c r="E5" s="154" t="s">
        <v>167</v>
      </c>
      <c r="F5" s="154" t="s">
        <v>36</v>
      </c>
      <c r="G5" s="154" t="s">
        <v>37</v>
      </c>
      <c r="H5" s="460"/>
      <c r="I5" s="460"/>
      <c r="J5" s="154" t="s">
        <v>97</v>
      </c>
      <c r="K5" s="154" t="s">
        <v>98</v>
      </c>
      <c r="L5" s="154" t="s">
        <v>99</v>
      </c>
      <c r="M5" s="460"/>
      <c r="N5" s="460"/>
      <c r="O5" s="460"/>
      <c r="P5" s="460"/>
      <c r="Q5" s="154" t="s">
        <v>38</v>
      </c>
      <c r="R5" s="154" t="s">
        <v>100</v>
      </c>
      <c r="S5" s="154" t="s">
        <v>101</v>
      </c>
      <c r="T5" s="154" t="s">
        <v>102</v>
      </c>
      <c r="U5" s="154" t="s">
        <v>103</v>
      </c>
      <c r="V5" s="156" t="s">
        <v>104</v>
      </c>
    </row>
    <row r="6" spans="2:22" s="162" customFormat="1" ht="20.25" customHeight="1">
      <c r="B6" s="448" t="s">
        <v>39</v>
      </c>
      <c r="C6" s="449"/>
      <c r="D6" s="159" t="s">
        <v>105</v>
      </c>
      <c r="E6" s="159" t="s">
        <v>106</v>
      </c>
      <c r="F6" s="159" t="s">
        <v>107</v>
      </c>
      <c r="G6" s="159" t="s">
        <v>108</v>
      </c>
      <c r="H6" s="159" t="s">
        <v>109</v>
      </c>
      <c r="I6" s="159" t="s">
        <v>110</v>
      </c>
      <c r="J6" s="159" t="s">
        <v>111</v>
      </c>
      <c r="K6" s="159" t="s">
        <v>112</v>
      </c>
      <c r="L6" s="159" t="s">
        <v>113</v>
      </c>
      <c r="M6" s="159" t="s">
        <v>114</v>
      </c>
      <c r="N6" s="159" t="s">
        <v>115</v>
      </c>
      <c r="O6" s="159" t="s">
        <v>116</v>
      </c>
      <c r="P6" s="159" t="s">
        <v>117</v>
      </c>
      <c r="Q6" s="159" t="s">
        <v>118</v>
      </c>
      <c r="R6" s="159" t="s">
        <v>119</v>
      </c>
      <c r="S6" s="159" t="s">
        <v>120</v>
      </c>
      <c r="T6" s="159" t="s">
        <v>121</v>
      </c>
      <c r="U6" s="159" t="s">
        <v>122</v>
      </c>
      <c r="V6" s="161" t="s">
        <v>123</v>
      </c>
    </row>
    <row r="7" spans="2:22" s="167" customFormat="1" ht="20.25" customHeight="1" thickBot="1">
      <c r="B7" s="451" t="s">
        <v>59</v>
      </c>
      <c r="C7" s="452"/>
      <c r="D7" s="403"/>
      <c r="E7" s="222" t="s">
        <v>217</v>
      </c>
      <c r="F7" s="222" t="s">
        <v>218</v>
      </c>
      <c r="G7" s="222" t="s">
        <v>219</v>
      </c>
      <c r="H7" s="222" t="s">
        <v>220</v>
      </c>
      <c r="I7" s="222" t="s">
        <v>221</v>
      </c>
      <c r="J7" s="222" t="s">
        <v>222</v>
      </c>
      <c r="K7" s="222" t="s">
        <v>223</v>
      </c>
      <c r="L7" s="222" t="s">
        <v>224</v>
      </c>
      <c r="M7" s="222" t="s">
        <v>225</v>
      </c>
      <c r="N7" s="222" t="s">
        <v>226</v>
      </c>
      <c r="O7" s="222" t="s">
        <v>227</v>
      </c>
      <c r="P7" s="222" t="s">
        <v>228</v>
      </c>
      <c r="Q7" s="222" t="s">
        <v>229</v>
      </c>
      <c r="R7" s="222" t="s">
        <v>230</v>
      </c>
      <c r="S7" s="222" t="s">
        <v>231</v>
      </c>
      <c r="T7" s="222" t="s">
        <v>232</v>
      </c>
      <c r="U7" s="222" t="s">
        <v>233</v>
      </c>
      <c r="V7" s="223" t="s">
        <v>234</v>
      </c>
    </row>
    <row r="8" spans="2:22" ht="14.1" customHeight="1">
      <c r="B8" s="70" t="s">
        <v>479</v>
      </c>
      <c r="C8" s="71" t="s">
        <v>621</v>
      </c>
      <c r="D8" s="407"/>
      <c r="E8" s="402">
        <f>D8*D237</f>
        <v>0</v>
      </c>
      <c r="F8" s="173">
        <f t="shared" ref="E8:F27" si="0">E8*E237</f>
        <v>0</v>
      </c>
      <c r="G8" s="173">
        <f t="shared" ref="G8:G39" si="1">E8*F237</f>
        <v>0</v>
      </c>
      <c r="H8" s="173">
        <f>手順⑤!DH6</f>
        <v>0</v>
      </c>
      <c r="I8" s="173">
        <f>H8*D237</f>
        <v>0</v>
      </c>
      <c r="J8" s="173">
        <f>手順⑦!D9</f>
        <v>0</v>
      </c>
      <c r="K8" s="173">
        <f t="shared" ref="K8:K39" si="2">J8*E237</f>
        <v>0</v>
      </c>
      <c r="L8" s="173">
        <f t="shared" ref="L8:L39" si="3">J8*F237</f>
        <v>0</v>
      </c>
      <c r="M8" s="462"/>
      <c r="N8" s="462"/>
      <c r="O8" s="173">
        <f t="shared" ref="O8:O39" si="4">N$116*J237</f>
        <v>0</v>
      </c>
      <c r="P8" s="173">
        <f t="shared" ref="P8:P39" si="5">O8*D237</f>
        <v>0</v>
      </c>
      <c r="Q8" s="173">
        <f>手順⑭!D6</f>
        <v>0</v>
      </c>
      <c r="R8" s="173">
        <f t="shared" ref="R8:R39" si="6">Q8*E237</f>
        <v>0</v>
      </c>
      <c r="S8" s="173">
        <f t="shared" ref="S8:S39" si="7">Q8*F237</f>
        <v>0</v>
      </c>
      <c r="T8" s="173">
        <f>E8+J8+Q8</f>
        <v>0</v>
      </c>
      <c r="U8" s="173">
        <f>F8+K8+R8</f>
        <v>0</v>
      </c>
      <c r="V8" s="175">
        <f>G8+L8+S8</f>
        <v>0</v>
      </c>
    </row>
    <row r="9" spans="2:22" ht="14.1" customHeight="1">
      <c r="B9" s="70" t="s">
        <v>480</v>
      </c>
      <c r="C9" s="71" t="s">
        <v>437</v>
      </c>
      <c r="D9" s="408"/>
      <c r="E9" s="402">
        <f t="shared" si="0"/>
        <v>0</v>
      </c>
      <c r="F9" s="173">
        <f t="shared" si="0"/>
        <v>0</v>
      </c>
      <c r="G9" s="173">
        <f t="shared" si="1"/>
        <v>0</v>
      </c>
      <c r="H9" s="173">
        <f>手順⑤!DH7</f>
        <v>0</v>
      </c>
      <c r="I9" s="173">
        <f t="shared" ref="I9:I39" si="8">H9*D238</f>
        <v>0</v>
      </c>
      <c r="J9" s="173">
        <f>手順⑦!D7</f>
        <v>0</v>
      </c>
      <c r="K9" s="173">
        <f t="shared" si="2"/>
        <v>0</v>
      </c>
      <c r="L9" s="173">
        <f t="shared" si="3"/>
        <v>0</v>
      </c>
      <c r="M9" s="463"/>
      <c r="N9" s="463"/>
      <c r="O9" s="173">
        <f t="shared" si="4"/>
        <v>0</v>
      </c>
      <c r="P9" s="173">
        <f t="shared" si="5"/>
        <v>0</v>
      </c>
      <c r="Q9" s="173">
        <f>手順⑭!D7</f>
        <v>0</v>
      </c>
      <c r="R9" s="173">
        <f t="shared" si="6"/>
        <v>0</v>
      </c>
      <c r="S9" s="173">
        <f t="shared" si="7"/>
        <v>0</v>
      </c>
      <c r="T9" s="173">
        <f t="shared" ref="T9:T71" si="9">E9+J9+Q9</f>
        <v>0</v>
      </c>
      <c r="U9" s="173">
        <f t="shared" ref="U9:U71" si="10">F9+K9+R9</f>
        <v>0</v>
      </c>
      <c r="V9" s="175">
        <f t="shared" ref="V9:V71" si="11">G9+L9+S9</f>
        <v>0</v>
      </c>
    </row>
    <row r="10" spans="2:22" ht="14.1" customHeight="1">
      <c r="B10" s="70" t="s">
        <v>481</v>
      </c>
      <c r="C10" s="71" t="s">
        <v>438</v>
      </c>
      <c r="D10" s="408"/>
      <c r="E10" s="402">
        <f t="shared" si="0"/>
        <v>0</v>
      </c>
      <c r="F10" s="173">
        <f t="shared" si="0"/>
        <v>0</v>
      </c>
      <c r="G10" s="173">
        <f t="shared" si="1"/>
        <v>0</v>
      </c>
      <c r="H10" s="173">
        <f>手順⑤!DH8</f>
        <v>0</v>
      </c>
      <c r="I10" s="173">
        <f t="shared" si="8"/>
        <v>0</v>
      </c>
      <c r="J10" s="173">
        <f>手順⑦!D8</f>
        <v>0</v>
      </c>
      <c r="K10" s="173">
        <f t="shared" si="2"/>
        <v>0</v>
      </c>
      <c r="L10" s="173">
        <f t="shared" si="3"/>
        <v>0</v>
      </c>
      <c r="M10" s="463"/>
      <c r="N10" s="463"/>
      <c r="O10" s="173">
        <f t="shared" si="4"/>
        <v>0</v>
      </c>
      <c r="P10" s="173">
        <f t="shared" si="5"/>
        <v>0</v>
      </c>
      <c r="Q10" s="173">
        <f>手順⑭!D8</f>
        <v>0</v>
      </c>
      <c r="R10" s="173">
        <f t="shared" si="6"/>
        <v>0</v>
      </c>
      <c r="S10" s="173">
        <f t="shared" si="7"/>
        <v>0</v>
      </c>
      <c r="T10" s="173">
        <f t="shared" si="9"/>
        <v>0</v>
      </c>
      <c r="U10" s="173">
        <f t="shared" si="10"/>
        <v>0</v>
      </c>
      <c r="V10" s="175">
        <f t="shared" si="11"/>
        <v>0</v>
      </c>
    </row>
    <row r="11" spans="2:22" ht="14.1" customHeight="1">
      <c r="B11" s="70" t="s">
        <v>482</v>
      </c>
      <c r="C11" s="71" t="s">
        <v>1</v>
      </c>
      <c r="D11" s="408"/>
      <c r="E11" s="402">
        <f t="shared" si="0"/>
        <v>0</v>
      </c>
      <c r="F11" s="173">
        <f t="shared" si="0"/>
        <v>0</v>
      </c>
      <c r="G11" s="173">
        <f t="shared" si="1"/>
        <v>0</v>
      </c>
      <c r="H11" s="173">
        <f>手順⑤!DH9</f>
        <v>0</v>
      </c>
      <c r="I11" s="173">
        <f t="shared" si="8"/>
        <v>0</v>
      </c>
      <c r="J11" s="173">
        <f>手順⑦!D9</f>
        <v>0</v>
      </c>
      <c r="K11" s="173">
        <f t="shared" si="2"/>
        <v>0</v>
      </c>
      <c r="L11" s="173">
        <f t="shared" si="3"/>
        <v>0</v>
      </c>
      <c r="M11" s="463"/>
      <c r="N11" s="463"/>
      <c r="O11" s="173">
        <f t="shared" si="4"/>
        <v>0</v>
      </c>
      <c r="P11" s="173">
        <f t="shared" si="5"/>
        <v>0</v>
      </c>
      <c r="Q11" s="173">
        <f>手順⑭!D9</f>
        <v>0</v>
      </c>
      <c r="R11" s="173">
        <f t="shared" si="6"/>
        <v>0</v>
      </c>
      <c r="S11" s="173">
        <f t="shared" si="7"/>
        <v>0</v>
      </c>
      <c r="T11" s="173">
        <f t="shared" si="9"/>
        <v>0</v>
      </c>
      <c r="U11" s="173">
        <f t="shared" si="10"/>
        <v>0</v>
      </c>
      <c r="V11" s="175">
        <f t="shared" si="11"/>
        <v>0</v>
      </c>
    </row>
    <row r="12" spans="2:22" ht="14.1" customHeight="1">
      <c r="B12" s="70" t="s">
        <v>483</v>
      </c>
      <c r="C12" s="71" t="s">
        <v>2</v>
      </c>
      <c r="D12" s="408"/>
      <c r="E12" s="402">
        <f t="shared" si="0"/>
        <v>0</v>
      </c>
      <c r="F12" s="173">
        <f t="shared" si="0"/>
        <v>0</v>
      </c>
      <c r="G12" s="173">
        <f t="shared" si="1"/>
        <v>0</v>
      </c>
      <c r="H12" s="173">
        <f>手順⑤!DH10</f>
        <v>0</v>
      </c>
      <c r="I12" s="173">
        <f t="shared" si="8"/>
        <v>0</v>
      </c>
      <c r="J12" s="173">
        <f>手順⑦!D10</f>
        <v>0</v>
      </c>
      <c r="K12" s="173">
        <f t="shared" si="2"/>
        <v>0</v>
      </c>
      <c r="L12" s="173">
        <f t="shared" si="3"/>
        <v>0</v>
      </c>
      <c r="M12" s="463"/>
      <c r="N12" s="463"/>
      <c r="O12" s="173">
        <f t="shared" si="4"/>
        <v>0</v>
      </c>
      <c r="P12" s="173">
        <f t="shared" si="5"/>
        <v>0</v>
      </c>
      <c r="Q12" s="173">
        <f>手順⑭!D10</f>
        <v>0</v>
      </c>
      <c r="R12" s="173">
        <f t="shared" si="6"/>
        <v>0</v>
      </c>
      <c r="S12" s="173">
        <f t="shared" si="7"/>
        <v>0</v>
      </c>
      <c r="T12" s="173">
        <f t="shared" si="9"/>
        <v>0</v>
      </c>
      <c r="U12" s="173">
        <f t="shared" si="10"/>
        <v>0</v>
      </c>
      <c r="V12" s="175">
        <f t="shared" si="11"/>
        <v>0</v>
      </c>
    </row>
    <row r="13" spans="2:22" ht="14.1" customHeight="1">
      <c r="B13" s="70" t="s">
        <v>484</v>
      </c>
      <c r="C13" s="177" t="s">
        <v>622</v>
      </c>
      <c r="D13" s="408"/>
      <c r="E13" s="402">
        <f t="shared" si="0"/>
        <v>0</v>
      </c>
      <c r="F13" s="173">
        <f t="shared" si="0"/>
        <v>0</v>
      </c>
      <c r="G13" s="173">
        <f t="shared" si="1"/>
        <v>0</v>
      </c>
      <c r="H13" s="173">
        <f>手順⑤!DH11</f>
        <v>0</v>
      </c>
      <c r="I13" s="173">
        <f t="shared" si="8"/>
        <v>0</v>
      </c>
      <c r="J13" s="173">
        <f>手順⑦!D11</f>
        <v>0</v>
      </c>
      <c r="K13" s="173">
        <f t="shared" si="2"/>
        <v>0</v>
      </c>
      <c r="L13" s="173">
        <f t="shared" si="3"/>
        <v>0</v>
      </c>
      <c r="M13" s="463"/>
      <c r="N13" s="463"/>
      <c r="O13" s="173">
        <f t="shared" si="4"/>
        <v>0</v>
      </c>
      <c r="P13" s="173">
        <f t="shared" si="5"/>
        <v>0</v>
      </c>
      <c r="Q13" s="173">
        <f>手順⑭!D11</f>
        <v>0</v>
      </c>
      <c r="R13" s="173">
        <f t="shared" si="6"/>
        <v>0</v>
      </c>
      <c r="S13" s="173">
        <f t="shared" si="7"/>
        <v>0</v>
      </c>
      <c r="T13" s="173">
        <f t="shared" si="9"/>
        <v>0</v>
      </c>
      <c r="U13" s="173">
        <f t="shared" si="10"/>
        <v>0</v>
      </c>
      <c r="V13" s="175">
        <f t="shared" si="11"/>
        <v>0</v>
      </c>
    </row>
    <row r="14" spans="2:22" ht="14.1" customHeight="1">
      <c r="B14" s="70" t="s">
        <v>485</v>
      </c>
      <c r="C14" s="71" t="s">
        <v>740</v>
      </c>
      <c r="D14" s="408"/>
      <c r="E14" s="402">
        <f t="shared" si="0"/>
        <v>0</v>
      </c>
      <c r="F14" s="173">
        <f t="shared" si="0"/>
        <v>0</v>
      </c>
      <c r="G14" s="173">
        <f t="shared" si="1"/>
        <v>0</v>
      </c>
      <c r="H14" s="173">
        <f>手順⑤!DH12</f>
        <v>0</v>
      </c>
      <c r="I14" s="173">
        <f t="shared" si="8"/>
        <v>0</v>
      </c>
      <c r="J14" s="173">
        <f>手順⑦!D12</f>
        <v>0</v>
      </c>
      <c r="K14" s="173">
        <f t="shared" si="2"/>
        <v>0</v>
      </c>
      <c r="L14" s="173">
        <f t="shared" si="3"/>
        <v>0</v>
      </c>
      <c r="M14" s="463"/>
      <c r="N14" s="463"/>
      <c r="O14" s="173">
        <f t="shared" si="4"/>
        <v>0</v>
      </c>
      <c r="P14" s="173">
        <f t="shared" si="5"/>
        <v>0</v>
      </c>
      <c r="Q14" s="173">
        <f>手順⑭!D12</f>
        <v>0</v>
      </c>
      <c r="R14" s="173">
        <f t="shared" si="6"/>
        <v>0</v>
      </c>
      <c r="S14" s="173">
        <f t="shared" si="7"/>
        <v>0</v>
      </c>
      <c r="T14" s="173">
        <f t="shared" si="9"/>
        <v>0</v>
      </c>
      <c r="U14" s="173">
        <f t="shared" si="10"/>
        <v>0</v>
      </c>
      <c r="V14" s="175">
        <f t="shared" si="11"/>
        <v>0</v>
      </c>
    </row>
    <row r="15" spans="2:22" ht="14.1" customHeight="1">
      <c r="B15" s="70" t="s">
        <v>486</v>
      </c>
      <c r="C15" s="177" t="s">
        <v>439</v>
      </c>
      <c r="D15" s="408"/>
      <c r="E15" s="402">
        <f t="shared" si="0"/>
        <v>0</v>
      </c>
      <c r="F15" s="173">
        <f t="shared" si="0"/>
        <v>0</v>
      </c>
      <c r="G15" s="173">
        <f t="shared" si="1"/>
        <v>0</v>
      </c>
      <c r="H15" s="173">
        <f>手順⑤!DH13</f>
        <v>0</v>
      </c>
      <c r="I15" s="173">
        <f t="shared" si="8"/>
        <v>0</v>
      </c>
      <c r="J15" s="173">
        <f>手順⑦!D13</f>
        <v>0</v>
      </c>
      <c r="K15" s="173">
        <f t="shared" si="2"/>
        <v>0</v>
      </c>
      <c r="L15" s="173">
        <f t="shared" si="3"/>
        <v>0</v>
      </c>
      <c r="M15" s="463"/>
      <c r="N15" s="463"/>
      <c r="O15" s="173">
        <f t="shared" si="4"/>
        <v>0</v>
      </c>
      <c r="P15" s="173">
        <f t="shared" si="5"/>
        <v>0</v>
      </c>
      <c r="Q15" s="173">
        <f>手順⑭!D13</f>
        <v>0</v>
      </c>
      <c r="R15" s="173">
        <f t="shared" si="6"/>
        <v>0</v>
      </c>
      <c r="S15" s="173">
        <f t="shared" si="7"/>
        <v>0</v>
      </c>
      <c r="T15" s="173">
        <f t="shared" si="9"/>
        <v>0</v>
      </c>
      <c r="U15" s="173">
        <f t="shared" si="10"/>
        <v>0</v>
      </c>
      <c r="V15" s="175">
        <f t="shared" si="11"/>
        <v>0</v>
      </c>
    </row>
    <row r="16" spans="2:22" ht="14.1" customHeight="1">
      <c r="B16" s="70" t="s">
        <v>487</v>
      </c>
      <c r="C16" s="177" t="s">
        <v>623</v>
      </c>
      <c r="D16" s="408"/>
      <c r="E16" s="402">
        <f t="shared" si="0"/>
        <v>0</v>
      </c>
      <c r="F16" s="173">
        <f t="shared" si="0"/>
        <v>0</v>
      </c>
      <c r="G16" s="173">
        <f t="shared" si="1"/>
        <v>0</v>
      </c>
      <c r="H16" s="173">
        <f>手順⑤!DH14</f>
        <v>0</v>
      </c>
      <c r="I16" s="173">
        <f t="shared" si="8"/>
        <v>0</v>
      </c>
      <c r="J16" s="173">
        <f>手順⑦!D14</f>
        <v>0</v>
      </c>
      <c r="K16" s="173">
        <f t="shared" si="2"/>
        <v>0</v>
      </c>
      <c r="L16" s="173">
        <f t="shared" si="3"/>
        <v>0</v>
      </c>
      <c r="M16" s="463"/>
      <c r="N16" s="463"/>
      <c r="O16" s="173">
        <f t="shared" si="4"/>
        <v>0</v>
      </c>
      <c r="P16" s="173">
        <f t="shared" si="5"/>
        <v>0</v>
      </c>
      <c r="Q16" s="173">
        <f>手順⑭!D14</f>
        <v>0</v>
      </c>
      <c r="R16" s="173">
        <f t="shared" si="6"/>
        <v>0</v>
      </c>
      <c r="S16" s="173">
        <f t="shared" si="7"/>
        <v>0</v>
      </c>
      <c r="T16" s="173">
        <f t="shared" si="9"/>
        <v>0</v>
      </c>
      <c r="U16" s="173">
        <f t="shared" si="10"/>
        <v>0</v>
      </c>
      <c r="V16" s="175">
        <f t="shared" si="11"/>
        <v>0</v>
      </c>
    </row>
    <row r="17" spans="2:22" ht="14.1" customHeight="1">
      <c r="B17" s="70" t="s">
        <v>488</v>
      </c>
      <c r="C17" s="388" t="s">
        <v>624</v>
      </c>
      <c r="D17" s="408"/>
      <c r="E17" s="402">
        <f t="shared" si="0"/>
        <v>0</v>
      </c>
      <c r="F17" s="173">
        <f t="shared" si="0"/>
        <v>0</v>
      </c>
      <c r="G17" s="173">
        <f t="shared" si="1"/>
        <v>0</v>
      </c>
      <c r="H17" s="173">
        <f>手順⑤!DH15</f>
        <v>0</v>
      </c>
      <c r="I17" s="173">
        <f t="shared" si="8"/>
        <v>0</v>
      </c>
      <c r="J17" s="173">
        <f>手順⑦!D15</f>
        <v>0</v>
      </c>
      <c r="K17" s="173">
        <f t="shared" si="2"/>
        <v>0</v>
      </c>
      <c r="L17" s="173">
        <f t="shared" si="3"/>
        <v>0</v>
      </c>
      <c r="M17" s="463"/>
      <c r="N17" s="463"/>
      <c r="O17" s="173">
        <f t="shared" si="4"/>
        <v>0</v>
      </c>
      <c r="P17" s="173">
        <f t="shared" si="5"/>
        <v>0</v>
      </c>
      <c r="Q17" s="173">
        <f>手順⑭!D15</f>
        <v>0</v>
      </c>
      <c r="R17" s="173">
        <f t="shared" si="6"/>
        <v>0</v>
      </c>
      <c r="S17" s="173">
        <f t="shared" si="7"/>
        <v>0</v>
      </c>
      <c r="T17" s="173">
        <f t="shared" si="9"/>
        <v>0</v>
      </c>
      <c r="U17" s="173">
        <f t="shared" si="10"/>
        <v>0</v>
      </c>
      <c r="V17" s="175">
        <f t="shared" si="11"/>
        <v>0</v>
      </c>
    </row>
    <row r="18" spans="2:22" ht="14.1" customHeight="1">
      <c r="B18" s="70" t="s">
        <v>489</v>
      </c>
      <c r="C18" s="71" t="s">
        <v>440</v>
      </c>
      <c r="D18" s="408"/>
      <c r="E18" s="402">
        <f t="shared" si="0"/>
        <v>0</v>
      </c>
      <c r="F18" s="173">
        <f t="shared" si="0"/>
        <v>0</v>
      </c>
      <c r="G18" s="173">
        <f t="shared" si="1"/>
        <v>0</v>
      </c>
      <c r="H18" s="173">
        <f>手順⑤!DH16</f>
        <v>0</v>
      </c>
      <c r="I18" s="173">
        <f t="shared" si="8"/>
        <v>0</v>
      </c>
      <c r="J18" s="173">
        <f>手順⑦!D16</f>
        <v>0</v>
      </c>
      <c r="K18" s="173">
        <f t="shared" si="2"/>
        <v>0</v>
      </c>
      <c r="L18" s="173">
        <f t="shared" si="3"/>
        <v>0</v>
      </c>
      <c r="M18" s="463"/>
      <c r="N18" s="463"/>
      <c r="O18" s="173">
        <f t="shared" si="4"/>
        <v>0</v>
      </c>
      <c r="P18" s="173">
        <f t="shared" si="5"/>
        <v>0</v>
      </c>
      <c r="Q18" s="173">
        <f>手順⑭!D16</f>
        <v>0</v>
      </c>
      <c r="R18" s="173">
        <f t="shared" si="6"/>
        <v>0</v>
      </c>
      <c r="S18" s="173">
        <f t="shared" si="7"/>
        <v>0</v>
      </c>
      <c r="T18" s="173">
        <f t="shared" si="9"/>
        <v>0</v>
      </c>
      <c r="U18" s="173">
        <f t="shared" si="10"/>
        <v>0</v>
      </c>
      <c r="V18" s="175">
        <f t="shared" si="11"/>
        <v>0</v>
      </c>
    </row>
    <row r="19" spans="2:22" ht="14.1" customHeight="1">
      <c r="B19" s="70" t="s">
        <v>490</v>
      </c>
      <c r="C19" s="71" t="s">
        <v>441</v>
      </c>
      <c r="D19" s="408"/>
      <c r="E19" s="402">
        <f t="shared" si="0"/>
        <v>0</v>
      </c>
      <c r="F19" s="173">
        <f t="shared" si="0"/>
        <v>0</v>
      </c>
      <c r="G19" s="173">
        <f t="shared" si="1"/>
        <v>0</v>
      </c>
      <c r="H19" s="173">
        <f>手順⑤!DH17</f>
        <v>0</v>
      </c>
      <c r="I19" s="173">
        <f t="shared" si="8"/>
        <v>0</v>
      </c>
      <c r="J19" s="173">
        <f>手順⑦!D17</f>
        <v>0</v>
      </c>
      <c r="K19" s="173">
        <f t="shared" si="2"/>
        <v>0</v>
      </c>
      <c r="L19" s="173">
        <f t="shared" si="3"/>
        <v>0</v>
      </c>
      <c r="M19" s="463"/>
      <c r="N19" s="463"/>
      <c r="O19" s="173">
        <f t="shared" si="4"/>
        <v>0</v>
      </c>
      <c r="P19" s="173">
        <f t="shared" si="5"/>
        <v>0</v>
      </c>
      <c r="Q19" s="173">
        <f>手順⑭!D17</f>
        <v>0</v>
      </c>
      <c r="R19" s="173">
        <f t="shared" si="6"/>
        <v>0</v>
      </c>
      <c r="S19" s="173">
        <f t="shared" si="7"/>
        <v>0</v>
      </c>
      <c r="T19" s="173">
        <f t="shared" si="9"/>
        <v>0</v>
      </c>
      <c r="U19" s="173">
        <f t="shared" si="10"/>
        <v>0</v>
      </c>
      <c r="V19" s="175">
        <f t="shared" si="11"/>
        <v>0</v>
      </c>
    </row>
    <row r="20" spans="2:22" ht="14.1" customHeight="1">
      <c r="B20" s="70" t="s">
        <v>491</v>
      </c>
      <c r="C20" s="71" t="s">
        <v>625</v>
      </c>
      <c r="D20" s="408"/>
      <c r="E20" s="402">
        <f t="shared" si="0"/>
        <v>0</v>
      </c>
      <c r="F20" s="173">
        <f t="shared" si="0"/>
        <v>0</v>
      </c>
      <c r="G20" s="173">
        <f t="shared" si="1"/>
        <v>0</v>
      </c>
      <c r="H20" s="173">
        <f>手順⑤!DH18</f>
        <v>0</v>
      </c>
      <c r="I20" s="173">
        <f t="shared" si="8"/>
        <v>0</v>
      </c>
      <c r="J20" s="173">
        <f>手順⑦!D18</f>
        <v>0</v>
      </c>
      <c r="K20" s="173">
        <f t="shared" si="2"/>
        <v>0</v>
      </c>
      <c r="L20" s="173">
        <f t="shared" si="3"/>
        <v>0</v>
      </c>
      <c r="M20" s="463"/>
      <c r="N20" s="463"/>
      <c r="O20" s="173">
        <f t="shared" si="4"/>
        <v>0</v>
      </c>
      <c r="P20" s="173">
        <f t="shared" si="5"/>
        <v>0</v>
      </c>
      <c r="Q20" s="173">
        <f>手順⑭!D18</f>
        <v>0</v>
      </c>
      <c r="R20" s="173">
        <f t="shared" si="6"/>
        <v>0</v>
      </c>
      <c r="S20" s="173">
        <f t="shared" si="7"/>
        <v>0</v>
      </c>
      <c r="T20" s="173">
        <f t="shared" si="9"/>
        <v>0</v>
      </c>
      <c r="U20" s="173">
        <f t="shared" si="10"/>
        <v>0</v>
      </c>
      <c r="V20" s="175">
        <f t="shared" si="11"/>
        <v>0</v>
      </c>
    </row>
    <row r="21" spans="2:22" ht="14.1" customHeight="1">
      <c r="B21" s="70" t="s">
        <v>492</v>
      </c>
      <c r="C21" s="71" t="s">
        <v>626</v>
      </c>
      <c r="D21" s="408"/>
      <c r="E21" s="402">
        <f t="shared" si="0"/>
        <v>0</v>
      </c>
      <c r="F21" s="173">
        <f t="shared" si="0"/>
        <v>0</v>
      </c>
      <c r="G21" s="173">
        <f t="shared" si="1"/>
        <v>0</v>
      </c>
      <c r="H21" s="173">
        <f>手順⑤!DH19</f>
        <v>0</v>
      </c>
      <c r="I21" s="173">
        <f t="shared" si="8"/>
        <v>0</v>
      </c>
      <c r="J21" s="173">
        <f>手順⑦!D19</f>
        <v>0</v>
      </c>
      <c r="K21" s="173">
        <f t="shared" si="2"/>
        <v>0</v>
      </c>
      <c r="L21" s="173">
        <f t="shared" si="3"/>
        <v>0</v>
      </c>
      <c r="M21" s="463"/>
      <c r="N21" s="463"/>
      <c r="O21" s="173">
        <f t="shared" si="4"/>
        <v>0</v>
      </c>
      <c r="P21" s="173">
        <f t="shared" si="5"/>
        <v>0</v>
      </c>
      <c r="Q21" s="173">
        <f>手順⑭!D19</f>
        <v>0</v>
      </c>
      <c r="R21" s="173">
        <f t="shared" si="6"/>
        <v>0</v>
      </c>
      <c r="S21" s="173">
        <f t="shared" si="7"/>
        <v>0</v>
      </c>
      <c r="T21" s="173">
        <f t="shared" si="9"/>
        <v>0</v>
      </c>
      <c r="U21" s="173">
        <f t="shared" si="10"/>
        <v>0</v>
      </c>
      <c r="V21" s="175">
        <f t="shared" si="11"/>
        <v>0</v>
      </c>
    </row>
    <row r="22" spans="2:22" ht="14.1" customHeight="1">
      <c r="B22" s="70" t="s">
        <v>493</v>
      </c>
      <c r="C22" s="71" t="s">
        <v>442</v>
      </c>
      <c r="D22" s="408"/>
      <c r="E22" s="402">
        <f t="shared" si="0"/>
        <v>0</v>
      </c>
      <c r="F22" s="173">
        <f t="shared" si="0"/>
        <v>0</v>
      </c>
      <c r="G22" s="173">
        <f t="shared" si="1"/>
        <v>0</v>
      </c>
      <c r="H22" s="173">
        <f>手順⑤!DH20</f>
        <v>0</v>
      </c>
      <c r="I22" s="173">
        <f t="shared" si="8"/>
        <v>0</v>
      </c>
      <c r="J22" s="173">
        <f>手順⑦!D20</f>
        <v>0</v>
      </c>
      <c r="K22" s="173">
        <f t="shared" si="2"/>
        <v>0</v>
      </c>
      <c r="L22" s="173">
        <f t="shared" si="3"/>
        <v>0</v>
      </c>
      <c r="M22" s="463"/>
      <c r="N22" s="463"/>
      <c r="O22" s="173">
        <f t="shared" si="4"/>
        <v>0</v>
      </c>
      <c r="P22" s="173">
        <f t="shared" si="5"/>
        <v>0</v>
      </c>
      <c r="Q22" s="173">
        <f>手順⑭!D20</f>
        <v>0</v>
      </c>
      <c r="R22" s="173">
        <f t="shared" si="6"/>
        <v>0</v>
      </c>
      <c r="S22" s="173">
        <f t="shared" si="7"/>
        <v>0</v>
      </c>
      <c r="T22" s="173">
        <f t="shared" si="9"/>
        <v>0</v>
      </c>
      <c r="U22" s="173">
        <f t="shared" si="10"/>
        <v>0</v>
      </c>
      <c r="V22" s="175">
        <f t="shared" si="11"/>
        <v>0</v>
      </c>
    </row>
    <row r="23" spans="2:22" ht="14.1" customHeight="1">
      <c r="B23" s="70" t="s">
        <v>494</v>
      </c>
      <c r="C23" s="71" t="s">
        <v>627</v>
      </c>
      <c r="D23" s="408"/>
      <c r="E23" s="402">
        <f t="shared" si="0"/>
        <v>0</v>
      </c>
      <c r="F23" s="173">
        <f t="shared" si="0"/>
        <v>0</v>
      </c>
      <c r="G23" s="173">
        <f t="shared" si="1"/>
        <v>0</v>
      </c>
      <c r="H23" s="173">
        <f>手順⑤!DH21</f>
        <v>0</v>
      </c>
      <c r="I23" s="173">
        <f t="shared" si="8"/>
        <v>0</v>
      </c>
      <c r="J23" s="173">
        <f>手順⑦!D21</f>
        <v>0</v>
      </c>
      <c r="K23" s="173">
        <f t="shared" si="2"/>
        <v>0</v>
      </c>
      <c r="L23" s="173">
        <f t="shared" si="3"/>
        <v>0</v>
      </c>
      <c r="M23" s="463"/>
      <c r="N23" s="463"/>
      <c r="O23" s="173">
        <f t="shared" si="4"/>
        <v>0</v>
      </c>
      <c r="P23" s="173">
        <f t="shared" si="5"/>
        <v>0</v>
      </c>
      <c r="Q23" s="173">
        <f>手順⑭!D21</f>
        <v>0</v>
      </c>
      <c r="R23" s="173">
        <f t="shared" si="6"/>
        <v>0</v>
      </c>
      <c r="S23" s="173">
        <f t="shared" si="7"/>
        <v>0</v>
      </c>
      <c r="T23" s="173">
        <f t="shared" si="9"/>
        <v>0</v>
      </c>
      <c r="U23" s="173">
        <f t="shared" si="10"/>
        <v>0</v>
      </c>
      <c r="V23" s="175">
        <f t="shared" si="11"/>
        <v>0</v>
      </c>
    </row>
    <row r="24" spans="2:22" ht="14.1" customHeight="1">
      <c r="B24" s="70" t="s">
        <v>495</v>
      </c>
      <c r="C24" s="71" t="s">
        <v>628</v>
      </c>
      <c r="D24" s="408"/>
      <c r="E24" s="402">
        <f t="shared" si="0"/>
        <v>0</v>
      </c>
      <c r="F24" s="173">
        <f t="shared" si="0"/>
        <v>0</v>
      </c>
      <c r="G24" s="173">
        <f t="shared" si="1"/>
        <v>0</v>
      </c>
      <c r="H24" s="173">
        <f>手順⑤!DH22</f>
        <v>0</v>
      </c>
      <c r="I24" s="173">
        <f t="shared" si="8"/>
        <v>0</v>
      </c>
      <c r="J24" s="173">
        <f>手順⑦!D22</f>
        <v>0</v>
      </c>
      <c r="K24" s="173">
        <f t="shared" si="2"/>
        <v>0</v>
      </c>
      <c r="L24" s="173">
        <f t="shared" si="3"/>
        <v>0</v>
      </c>
      <c r="M24" s="463"/>
      <c r="N24" s="463"/>
      <c r="O24" s="173">
        <f t="shared" si="4"/>
        <v>0</v>
      </c>
      <c r="P24" s="173">
        <f t="shared" si="5"/>
        <v>0</v>
      </c>
      <c r="Q24" s="173">
        <f>手順⑭!D22</f>
        <v>0</v>
      </c>
      <c r="R24" s="173">
        <f t="shared" si="6"/>
        <v>0</v>
      </c>
      <c r="S24" s="173">
        <f t="shared" si="7"/>
        <v>0</v>
      </c>
      <c r="T24" s="173">
        <f t="shared" si="9"/>
        <v>0</v>
      </c>
      <c r="U24" s="173">
        <f t="shared" si="10"/>
        <v>0</v>
      </c>
      <c r="V24" s="175">
        <f t="shared" si="11"/>
        <v>0</v>
      </c>
    </row>
    <row r="25" spans="2:22" ht="14.1" customHeight="1">
      <c r="B25" s="70" t="s">
        <v>496</v>
      </c>
      <c r="C25" s="71" t="s">
        <v>629</v>
      </c>
      <c r="D25" s="408"/>
      <c r="E25" s="402">
        <f t="shared" si="0"/>
        <v>0</v>
      </c>
      <c r="F25" s="173">
        <f t="shared" si="0"/>
        <v>0</v>
      </c>
      <c r="G25" s="173">
        <f t="shared" si="1"/>
        <v>0</v>
      </c>
      <c r="H25" s="173">
        <f>手順⑤!DH23</f>
        <v>0</v>
      </c>
      <c r="I25" s="173">
        <f t="shared" si="8"/>
        <v>0</v>
      </c>
      <c r="J25" s="173">
        <f>手順⑦!D23</f>
        <v>0</v>
      </c>
      <c r="K25" s="173">
        <f t="shared" si="2"/>
        <v>0</v>
      </c>
      <c r="L25" s="173">
        <f t="shared" si="3"/>
        <v>0</v>
      </c>
      <c r="M25" s="463"/>
      <c r="N25" s="463"/>
      <c r="O25" s="173">
        <f t="shared" si="4"/>
        <v>0</v>
      </c>
      <c r="P25" s="173">
        <f t="shared" si="5"/>
        <v>0</v>
      </c>
      <c r="Q25" s="173">
        <f>手順⑭!D23</f>
        <v>0</v>
      </c>
      <c r="R25" s="173">
        <f t="shared" si="6"/>
        <v>0</v>
      </c>
      <c r="S25" s="173">
        <f t="shared" si="7"/>
        <v>0</v>
      </c>
      <c r="T25" s="173">
        <f t="shared" si="9"/>
        <v>0</v>
      </c>
      <c r="U25" s="173">
        <f t="shared" si="10"/>
        <v>0</v>
      </c>
      <c r="V25" s="175">
        <f t="shared" si="11"/>
        <v>0</v>
      </c>
    </row>
    <row r="26" spans="2:22" ht="14.1" customHeight="1">
      <c r="B26" s="70" t="s">
        <v>497</v>
      </c>
      <c r="C26" s="71" t="s">
        <v>443</v>
      </c>
      <c r="D26" s="408"/>
      <c r="E26" s="402">
        <f t="shared" si="0"/>
        <v>0</v>
      </c>
      <c r="F26" s="173">
        <f t="shared" si="0"/>
        <v>0</v>
      </c>
      <c r="G26" s="173">
        <f t="shared" si="1"/>
        <v>0</v>
      </c>
      <c r="H26" s="173">
        <f>手順⑤!DH24</f>
        <v>0</v>
      </c>
      <c r="I26" s="173">
        <f t="shared" si="8"/>
        <v>0</v>
      </c>
      <c r="J26" s="173">
        <f>手順⑦!D24</f>
        <v>0</v>
      </c>
      <c r="K26" s="173">
        <f t="shared" si="2"/>
        <v>0</v>
      </c>
      <c r="L26" s="173">
        <f t="shared" si="3"/>
        <v>0</v>
      </c>
      <c r="M26" s="463"/>
      <c r="N26" s="463"/>
      <c r="O26" s="173">
        <f t="shared" si="4"/>
        <v>0</v>
      </c>
      <c r="P26" s="173">
        <f t="shared" si="5"/>
        <v>0</v>
      </c>
      <c r="Q26" s="173">
        <f>手順⑭!D24</f>
        <v>0</v>
      </c>
      <c r="R26" s="173">
        <f t="shared" si="6"/>
        <v>0</v>
      </c>
      <c r="S26" s="173">
        <f t="shared" si="7"/>
        <v>0</v>
      </c>
      <c r="T26" s="173">
        <f t="shared" si="9"/>
        <v>0</v>
      </c>
      <c r="U26" s="173">
        <f t="shared" si="10"/>
        <v>0</v>
      </c>
      <c r="V26" s="175">
        <f t="shared" si="11"/>
        <v>0</v>
      </c>
    </row>
    <row r="27" spans="2:22" ht="14.1" customHeight="1">
      <c r="B27" s="70" t="s">
        <v>498</v>
      </c>
      <c r="C27" s="71" t="s">
        <v>630</v>
      </c>
      <c r="D27" s="408"/>
      <c r="E27" s="402">
        <f t="shared" si="0"/>
        <v>0</v>
      </c>
      <c r="F27" s="173">
        <f t="shared" si="0"/>
        <v>0</v>
      </c>
      <c r="G27" s="173">
        <f t="shared" si="1"/>
        <v>0</v>
      </c>
      <c r="H27" s="173">
        <f>手順⑤!DH25</f>
        <v>0</v>
      </c>
      <c r="I27" s="173">
        <f t="shared" si="8"/>
        <v>0</v>
      </c>
      <c r="J27" s="173">
        <f>手順⑦!D25</f>
        <v>0</v>
      </c>
      <c r="K27" s="173">
        <f t="shared" si="2"/>
        <v>0</v>
      </c>
      <c r="L27" s="173">
        <f t="shared" si="3"/>
        <v>0</v>
      </c>
      <c r="M27" s="463"/>
      <c r="N27" s="463"/>
      <c r="O27" s="173">
        <f t="shared" si="4"/>
        <v>0</v>
      </c>
      <c r="P27" s="173">
        <f t="shared" si="5"/>
        <v>0</v>
      </c>
      <c r="Q27" s="173">
        <f>手順⑭!D25</f>
        <v>0</v>
      </c>
      <c r="R27" s="173">
        <f t="shared" si="6"/>
        <v>0</v>
      </c>
      <c r="S27" s="173">
        <f t="shared" si="7"/>
        <v>0</v>
      </c>
      <c r="T27" s="173">
        <f t="shared" si="9"/>
        <v>0</v>
      </c>
      <c r="U27" s="173">
        <f t="shared" si="10"/>
        <v>0</v>
      </c>
      <c r="V27" s="175">
        <f t="shared" si="11"/>
        <v>0</v>
      </c>
    </row>
    <row r="28" spans="2:22" ht="14.1" customHeight="1">
      <c r="B28" s="70" t="s">
        <v>499</v>
      </c>
      <c r="C28" s="71" t="s">
        <v>741</v>
      </c>
      <c r="D28" s="408"/>
      <c r="E28" s="402">
        <f t="shared" ref="E28:F47" si="12">D28*D257</f>
        <v>0</v>
      </c>
      <c r="F28" s="173">
        <f t="shared" si="12"/>
        <v>0</v>
      </c>
      <c r="G28" s="173">
        <f t="shared" si="1"/>
        <v>0</v>
      </c>
      <c r="H28" s="173">
        <f>手順⑤!DH26</f>
        <v>0</v>
      </c>
      <c r="I28" s="173">
        <f t="shared" si="8"/>
        <v>0</v>
      </c>
      <c r="J28" s="173">
        <f>手順⑦!D26</f>
        <v>0</v>
      </c>
      <c r="K28" s="173">
        <f t="shared" si="2"/>
        <v>0</v>
      </c>
      <c r="L28" s="173">
        <f t="shared" si="3"/>
        <v>0</v>
      </c>
      <c r="M28" s="463"/>
      <c r="N28" s="463"/>
      <c r="O28" s="173">
        <f t="shared" si="4"/>
        <v>0</v>
      </c>
      <c r="P28" s="173">
        <f t="shared" si="5"/>
        <v>0</v>
      </c>
      <c r="Q28" s="173">
        <f>手順⑭!D26</f>
        <v>0</v>
      </c>
      <c r="R28" s="173">
        <f t="shared" si="6"/>
        <v>0</v>
      </c>
      <c r="S28" s="173">
        <f t="shared" si="7"/>
        <v>0</v>
      </c>
      <c r="T28" s="173">
        <f t="shared" si="9"/>
        <v>0</v>
      </c>
      <c r="U28" s="173">
        <f t="shared" si="10"/>
        <v>0</v>
      </c>
      <c r="V28" s="175">
        <f t="shared" si="11"/>
        <v>0</v>
      </c>
    </row>
    <row r="29" spans="2:22" ht="23.25" customHeight="1">
      <c r="B29" s="70" t="s">
        <v>500</v>
      </c>
      <c r="C29" s="71" t="s">
        <v>742</v>
      </c>
      <c r="D29" s="408"/>
      <c r="E29" s="402">
        <f t="shared" si="12"/>
        <v>0</v>
      </c>
      <c r="F29" s="173">
        <f t="shared" si="12"/>
        <v>0</v>
      </c>
      <c r="G29" s="173">
        <f t="shared" si="1"/>
        <v>0</v>
      </c>
      <c r="H29" s="173">
        <f>手順⑤!DH27</f>
        <v>0</v>
      </c>
      <c r="I29" s="173">
        <f t="shared" si="8"/>
        <v>0</v>
      </c>
      <c r="J29" s="173">
        <f>手順⑦!D27</f>
        <v>0</v>
      </c>
      <c r="K29" s="173">
        <f t="shared" si="2"/>
        <v>0</v>
      </c>
      <c r="L29" s="173">
        <f t="shared" si="3"/>
        <v>0</v>
      </c>
      <c r="M29" s="463"/>
      <c r="N29" s="463"/>
      <c r="O29" s="173">
        <f t="shared" si="4"/>
        <v>0</v>
      </c>
      <c r="P29" s="173">
        <f t="shared" si="5"/>
        <v>0</v>
      </c>
      <c r="Q29" s="173">
        <f>手順⑭!D27</f>
        <v>0</v>
      </c>
      <c r="R29" s="173">
        <f t="shared" si="6"/>
        <v>0</v>
      </c>
      <c r="S29" s="173">
        <f t="shared" si="7"/>
        <v>0</v>
      </c>
      <c r="T29" s="173">
        <f t="shared" si="9"/>
        <v>0</v>
      </c>
      <c r="U29" s="173">
        <f t="shared" si="10"/>
        <v>0</v>
      </c>
      <c r="V29" s="175">
        <f t="shared" si="11"/>
        <v>0</v>
      </c>
    </row>
    <row r="30" spans="2:22" ht="14.1" customHeight="1">
      <c r="B30" s="70" t="s">
        <v>501</v>
      </c>
      <c r="C30" s="71" t="s">
        <v>631</v>
      </c>
      <c r="D30" s="408"/>
      <c r="E30" s="402">
        <f t="shared" si="12"/>
        <v>0</v>
      </c>
      <c r="F30" s="173">
        <f t="shared" si="12"/>
        <v>0</v>
      </c>
      <c r="G30" s="173">
        <f t="shared" si="1"/>
        <v>0</v>
      </c>
      <c r="H30" s="173">
        <f>手順⑤!DH28</f>
        <v>0</v>
      </c>
      <c r="I30" s="173">
        <f t="shared" si="8"/>
        <v>0</v>
      </c>
      <c r="J30" s="173">
        <f>手順⑦!D28</f>
        <v>0</v>
      </c>
      <c r="K30" s="173">
        <f t="shared" si="2"/>
        <v>0</v>
      </c>
      <c r="L30" s="173">
        <f t="shared" si="3"/>
        <v>0</v>
      </c>
      <c r="M30" s="463"/>
      <c r="N30" s="463"/>
      <c r="O30" s="173">
        <f t="shared" si="4"/>
        <v>0</v>
      </c>
      <c r="P30" s="173">
        <f t="shared" si="5"/>
        <v>0</v>
      </c>
      <c r="Q30" s="173">
        <f>手順⑭!D28</f>
        <v>0</v>
      </c>
      <c r="R30" s="173">
        <f t="shared" si="6"/>
        <v>0</v>
      </c>
      <c r="S30" s="173">
        <f t="shared" si="7"/>
        <v>0</v>
      </c>
      <c r="T30" s="173">
        <f t="shared" si="9"/>
        <v>0</v>
      </c>
      <c r="U30" s="173">
        <f t="shared" si="10"/>
        <v>0</v>
      </c>
      <c r="V30" s="175">
        <f t="shared" si="11"/>
        <v>0</v>
      </c>
    </row>
    <row r="31" spans="2:22" ht="14.1" customHeight="1">
      <c r="B31" s="70" t="s">
        <v>502</v>
      </c>
      <c r="C31" s="71" t="s">
        <v>632</v>
      </c>
      <c r="D31" s="408"/>
      <c r="E31" s="402">
        <f t="shared" si="12"/>
        <v>0</v>
      </c>
      <c r="F31" s="173">
        <f t="shared" si="12"/>
        <v>0</v>
      </c>
      <c r="G31" s="173">
        <f t="shared" si="1"/>
        <v>0</v>
      </c>
      <c r="H31" s="173">
        <f>手順⑤!DH29</f>
        <v>0</v>
      </c>
      <c r="I31" s="173">
        <f t="shared" si="8"/>
        <v>0</v>
      </c>
      <c r="J31" s="173">
        <f>手順⑦!D29</f>
        <v>0</v>
      </c>
      <c r="K31" s="173">
        <f t="shared" si="2"/>
        <v>0</v>
      </c>
      <c r="L31" s="173">
        <f t="shared" si="3"/>
        <v>0</v>
      </c>
      <c r="M31" s="463"/>
      <c r="N31" s="463"/>
      <c r="O31" s="173">
        <f t="shared" si="4"/>
        <v>0</v>
      </c>
      <c r="P31" s="173">
        <f t="shared" si="5"/>
        <v>0</v>
      </c>
      <c r="Q31" s="173">
        <f>手順⑭!D29</f>
        <v>0</v>
      </c>
      <c r="R31" s="173">
        <f t="shared" si="6"/>
        <v>0</v>
      </c>
      <c r="S31" s="173">
        <f t="shared" si="7"/>
        <v>0</v>
      </c>
      <c r="T31" s="173">
        <f t="shared" si="9"/>
        <v>0</v>
      </c>
      <c r="U31" s="173">
        <f t="shared" si="10"/>
        <v>0</v>
      </c>
      <c r="V31" s="175">
        <f t="shared" si="11"/>
        <v>0</v>
      </c>
    </row>
    <row r="32" spans="2:22" ht="14.1" customHeight="1">
      <c r="B32" s="70" t="s">
        <v>503</v>
      </c>
      <c r="C32" s="71" t="s">
        <v>633</v>
      </c>
      <c r="D32" s="408"/>
      <c r="E32" s="402">
        <f t="shared" si="12"/>
        <v>0</v>
      </c>
      <c r="F32" s="173">
        <f t="shared" si="12"/>
        <v>0</v>
      </c>
      <c r="G32" s="173">
        <f t="shared" si="1"/>
        <v>0</v>
      </c>
      <c r="H32" s="173">
        <f>手順⑤!DH30</f>
        <v>0</v>
      </c>
      <c r="I32" s="173">
        <f t="shared" si="8"/>
        <v>0</v>
      </c>
      <c r="J32" s="173">
        <f>手順⑦!D30</f>
        <v>0</v>
      </c>
      <c r="K32" s="173">
        <f t="shared" si="2"/>
        <v>0</v>
      </c>
      <c r="L32" s="173">
        <f t="shared" si="3"/>
        <v>0</v>
      </c>
      <c r="M32" s="463"/>
      <c r="N32" s="463"/>
      <c r="O32" s="173">
        <f t="shared" si="4"/>
        <v>0</v>
      </c>
      <c r="P32" s="173">
        <f t="shared" si="5"/>
        <v>0</v>
      </c>
      <c r="Q32" s="173">
        <f>手順⑭!D30</f>
        <v>0</v>
      </c>
      <c r="R32" s="173">
        <f t="shared" si="6"/>
        <v>0</v>
      </c>
      <c r="S32" s="173">
        <f t="shared" si="7"/>
        <v>0</v>
      </c>
      <c r="T32" s="173">
        <f t="shared" si="9"/>
        <v>0</v>
      </c>
      <c r="U32" s="173">
        <f t="shared" si="10"/>
        <v>0</v>
      </c>
      <c r="V32" s="175">
        <f t="shared" si="11"/>
        <v>0</v>
      </c>
    </row>
    <row r="33" spans="2:22" ht="14.1" customHeight="1">
      <c r="B33" s="70" t="s">
        <v>504</v>
      </c>
      <c r="C33" s="388" t="s">
        <v>634</v>
      </c>
      <c r="D33" s="408"/>
      <c r="E33" s="402">
        <f t="shared" si="12"/>
        <v>0</v>
      </c>
      <c r="F33" s="173">
        <f t="shared" si="12"/>
        <v>0</v>
      </c>
      <c r="G33" s="173">
        <f t="shared" si="1"/>
        <v>0</v>
      </c>
      <c r="H33" s="173">
        <f>手順⑤!DH31</f>
        <v>0</v>
      </c>
      <c r="I33" s="173">
        <f t="shared" si="8"/>
        <v>0</v>
      </c>
      <c r="J33" s="173">
        <f>手順⑦!D31</f>
        <v>0</v>
      </c>
      <c r="K33" s="173">
        <f t="shared" si="2"/>
        <v>0</v>
      </c>
      <c r="L33" s="173">
        <f t="shared" si="3"/>
        <v>0</v>
      </c>
      <c r="M33" s="463"/>
      <c r="N33" s="463"/>
      <c r="O33" s="173">
        <f t="shared" si="4"/>
        <v>0</v>
      </c>
      <c r="P33" s="173">
        <f t="shared" si="5"/>
        <v>0</v>
      </c>
      <c r="Q33" s="173">
        <f>手順⑭!D31</f>
        <v>0</v>
      </c>
      <c r="R33" s="173">
        <f t="shared" si="6"/>
        <v>0</v>
      </c>
      <c r="S33" s="173">
        <f t="shared" si="7"/>
        <v>0</v>
      </c>
      <c r="T33" s="173">
        <f t="shared" si="9"/>
        <v>0</v>
      </c>
      <c r="U33" s="173">
        <f t="shared" si="10"/>
        <v>0</v>
      </c>
      <c r="V33" s="175">
        <f t="shared" si="11"/>
        <v>0</v>
      </c>
    </row>
    <row r="34" spans="2:22" ht="14.1" customHeight="1">
      <c r="B34" s="70" t="s">
        <v>505</v>
      </c>
      <c r="C34" s="71" t="s">
        <v>635</v>
      </c>
      <c r="D34" s="408"/>
      <c r="E34" s="402">
        <f t="shared" si="12"/>
        <v>0</v>
      </c>
      <c r="F34" s="173">
        <f t="shared" si="12"/>
        <v>0</v>
      </c>
      <c r="G34" s="173">
        <f t="shared" si="1"/>
        <v>0</v>
      </c>
      <c r="H34" s="173">
        <f>手順⑤!DH32</f>
        <v>0</v>
      </c>
      <c r="I34" s="173">
        <f t="shared" si="8"/>
        <v>0</v>
      </c>
      <c r="J34" s="173">
        <f>手順⑦!D32</f>
        <v>0</v>
      </c>
      <c r="K34" s="173">
        <f t="shared" si="2"/>
        <v>0</v>
      </c>
      <c r="L34" s="173">
        <f t="shared" si="3"/>
        <v>0</v>
      </c>
      <c r="M34" s="463"/>
      <c r="N34" s="463"/>
      <c r="O34" s="173">
        <f t="shared" si="4"/>
        <v>0</v>
      </c>
      <c r="P34" s="173">
        <f t="shared" si="5"/>
        <v>0</v>
      </c>
      <c r="Q34" s="173">
        <f>手順⑭!D32</f>
        <v>0</v>
      </c>
      <c r="R34" s="173">
        <f t="shared" si="6"/>
        <v>0</v>
      </c>
      <c r="S34" s="173">
        <f t="shared" si="7"/>
        <v>0</v>
      </c>
      <c r="T34" s="173">
        <f t="shared" si="9"/>
        <v>0</v>
      </c>
      <c r="U34" s="173">
        <f t="shared" si="10"/>
        <v>0</v>
      </c>
      <c r="V34" s="175">
        <f t="shared" si="11"/>
        <v>0</v>
      </c>
    </row>
    <row r="35" spans="2:22" ht="14.1" customHeight="1">
      <c r="B35" s="70" t="s">
        <v>506</v>
      </c>
      <c r="C35" s="71" t="s">
        <v>636</v>
      </c>
      <c r="D35" s="408"/>
      <c r="E35" s="402">
        <f t="shared" si="12"/>
        <v>0</v>
      </c>
      <c r="F35" s="173">
        <f t="shared" si="12"/>
        <v>0</v>
      </c>
      <c r="G35" s="173">
        <f t="shared" si="1"/>
        <v>0</v>
      </c>
      <c r="H35" s="173">
        <f>手順⑤!DH33</f>
        <v>0</v>
      </c>
      <c r="I35" s="173">
        <f t="shared" si="8"/>
        <v>0</v>
      </c>
      <c r="J35" s="173">
        <f>手順⑦!D33</f>
        <v>0</v>
      </c>
      <c r="K35" s="173">
        <f t="shared" si="2"/>
        <v>0</v>
      </c>
      <c r="L35" s="173">
        <f t="shared" si="3"/>
        <v>0</v>
      </c>
      <c r="M35" s="463"/>
      <c r="N35" s="463"/>
      <c r="O35" s="173">
        <f t="shared" si="4"/>
        <v>0</v>
      </c>
      <c r="P35" s="173">
        <f t="shared" si="5"/>
        <v>0</v>
      </c>
      <c r="Q35" s="173">
        <f>手順⑭!D33</f>
        <v>0</v>
      </c>
      <c r="R35" s="173">
        <f t="shared" si="6"/>
        <v>0</v>
      </c>
      <c r="S35" s="173">
        <f t="shared" si="7"/>
        <v>0</v>
      </c>
      <c r="T35" s="173">
        <f t="shared" si="9"/>
        <v>0</v>
      </c>
      <c r="U35" s="173">
        <f t="shared" si="10"/>
        <v>0</v>
      </c>
      <c r="V35" s="175">
        <f t="shared" si="11"/>
        <v>0</v>
      </c>
    </row>
    <row r="36" spans="2:22" ht="14.1" customHeight="1">
      <c r="B36" s="70" t="s">
        <v>507</v>
      </c>
      <c r="C36" s="71" t="s">
        <v>444</v>
      </c>
      <c r="D36" s="408"/>
      <c r="E36" s="402">
        <f t="shared" si="12"/>
        <v>0</v>
      </c>
      <c r="F36" s="173">
        <f t="shared" si="12"/>
        <v>0</v>
      </c>
      <c r="G36" s="173">
        <f t="shared" si="1"/>
        <v>0</v>
      </c>
      <c r="H36" s="173">
        <f>手順⑤!DH34</f>
        <v>0</v>
      </c>
      <c r="I36" s="173">
        <f t="shared" si="8"/>
        <v>0</v>
      </c>
      <c r="J36" s="173">
        <f>手順⑦!D34</f>
        <v>0</v>
      </c>
      <c r="K36" s="173">
        <f t="shared" si="2"/>
        <v>0</v>
      </c>
      <c r="L36" s="173">
        <f t="shared" si="3"/>
        <v>0</v>
      </c>
      <c r="M36" s="463"/>
      <c r="N36" s="463"/>
      <c r="O36" s="173">
        <f t="shared" si="4"/>
        <v>0</v>
      </c>
      <c r="P36" s="173">
        <f t="shared" si="5"/>
        <v>0</v>
      </c>
      <c r="Q36" s="173">
        <f>手順⑭!D34</f>
        <v>0</v>
      </c>
      <c r="R36" s="173">
        <f t="shared" si="6"/>
        <v>0</v>
      </c>
      <c r="S36" s="173">
        <f t="shared" si="7"/>
        <v>0</v>
      </c>
      <c r="T36" s="173">
        <f t="shared" si="9"/>
        <v>0</v>
      </c>
      <c r="U36" s="173">
        <f t="shared" si="10"/>
        <v>0</v>
      </c>
      <c r="V36" s="175">
        <f t="shared" si="11"/>
        <v>0</v>
      </c>
    </row>
    <row r="37" spans="2:22" ht="14.1" customHeight="1">
      <c r="B37" s="70" t="s">
        <v>508</v>
      </c>
      <c r="C37" s="71" t="s">
        <v>445</v>
      </c>
      <c r="D37" s="408"/>
      <c r="E37" s="402">
        <f t="shared" si="12"/>
        <v>0</v>
      </c>
      <c r="F37" s="173">
        <f t="shared" si="12"/>
        <v>0</v>
      </c>
      <c r="G37" s="173">
        <f t="shared" si="1"/>
        <v>0</v>
      </c>
      <c r="H37" s="173">
        <f>手順⑤!DH35</f>
        <v>0</v>
      </c>
      <c r="I37" s="173">
        <f t="shared" si="8"/>
        <v>0</v>
      </c>
      <c r="J37" s="173">
        <f>手順⑦!D35</f>
        <v>0</v>
      </c>
      <c r="K37" s="173">
        <f t="shared" si="2"/>
        <v>0</v>
      </c>
      <c r="L37" s="173">
        <f t="shared" si="3"/>
        <v>0</v>
      </c>
      <c r="M37" s="463"/>
      <c r="N37" s="463"/>
      <c r="O37" s="173">
        <f t="shared" si="4"/>
        <v>0</v>
      </c>
      <c r="P37" s="173">
        <f t="shared" si="5"/>
        <v>0</v>
      </c>
      <c r="Q37" s="173">
        <f>手順⑭!D35</f>
        <v>0</v>
      </c>
      <c r="R37" s="173">
        <f t="shared" si="6"/>
        <v>0</v>
      </c>
      <c r="S37" s="173">
        <f t="shared" si="7"/>
        <v>0</v>
      </c>
      <c r="T37" s="173">
        <f t="shared" si="9"/>
        <v>0</v>
      </c>
      <c r="U37" s="173">
        <f t="shared" si="10"/>
        <v>0</v>
      </c>
      <c r="V37" s="175">
        <f t="shared" si="11"/>
        <v>0</v>
      </c>
    </row>
    <row r="38" spans="2:22" ht="14.1" customHeight="1">
      <c r="B38" s="70" t="s">
        <v>509</v>
      </c>
      <c r="C38" s="71" t="s">
        <v>743</v>
      </c>
      <c r="D38" s="408"/>
      <c r="E38" s="402">
        <f t="shared" si="12"/>
        <v>0</v>
      </c>
      <c r="F38" s="173">
        <f t="shared" si="12"/>
        <v>0</v>
      </c>
      <c r="G38" s="173">
        <f t="shared" si="1"/>
        <v>0</v>
      </c>
      <c r="H38" s="173">
        <f>手順⑤!DH36</f>
        <v>0</v>
      </c>
      <c r="I38" s="173">
        <f t="shared" si="8"/>
        <v>0</v>
      </c>
      <c r="J38" s="173">
        <f>手順⑦!D36</f>
        <v>0</v>
      </c>
      <c r="K38" s="173">
        <f t="shared" si="2"/>
        <v>0</v>
      </c>
      <c r="L38" s="173">
        <f t="shared" si="3"/>
        <v>0</v>
      </c>
      <c r="M38" s="463"/>
      <c r="N38" s="463"/>
      <c r="O38" s="173">
        <f t="shared" si="4"/>
        <v>0</v>
      </c>
      <c r="P38" s="173">
        <f t="shared" si="5"/>
        <v>0</v>
      </c>
      <c r="Q38" s="173">
        <f>手順⑭!D36</f>
        <v>0</v>
      </c>
      <c r="R38" s="173">
        <f t="shared" si="6"/>
        <v>0</v>
      </c>
      <c r="S38" s="173">
        <f t="shared" si="7"/>
        <v>0</v>
      </c>
      <c r="T38" s="173">
        <f t="shared" si="9"/>
        <v>0</v>
      </c>
      <c r="U38" s="173">
        <f t="shared" si="10"/>
        <v>0</v>
      </c>
      <c r="V38" s="175">
        <f t="shared" si="11"/>
        <v>0</v>
      </c>
    </row>
    <row r="39" spans="2:22" ht="14.1" customHeight="1">
      <c r="B39" s="70" t="s">
        <v>510</v>
      </c>
      <c r="C39" s="71" t="s">
        <v>446</v>
      </c>
      <c r="D39" s="408"/>
      <c r="E39" s="402">
        <f t="shared" si="12"/>
        <v>0</v>
      </c>
      <c r="F39" s="173">
        <f t="shared" si="12"/>
        <v>0</v>
      </c>
      <c r="G39" s="173">
        <f t="shared" si="1"/>
        <v>0</v>
      </c>
      <c r="H39" s="173">
        <f>手順⑤!DH37</f>
        <v>0</v>
      </c>
      <c r="I39" s="173">
        <f t="shared" si="8"/>
        <v>0</v>
      </c>
      <c r="J39" s="173">
        <f>手順⑦!D37</f>
        <v>0</v>
      </c>
      <c r="K39" s="173">
        <f t="shared" si="2"/>
        <v>0</v>
      </c>
      <c r="L39" s="173">
        <f t="shared" si="3"/>
        <v>0</v>
      </c>
      <c r="M39" s="463"/>
      <c r="N39" s="463"/>
      <c r="O39" s="173">
        <f t="shared" si="4"/>
        <v>0</v>
      </c>
      <c r="P39" s="173">
        <f t="shared" si="5"/>
        <v>0</v>
      </c>
      <c r="Q39" s="173">
        <f>手順⑭!D37</f>
        <v>0</v>
      </c>
      <c r="R39" s="173">
        <f t="shared" si="6"/>
        <v>0</v>
      </c>
      <c r="S39" s="173">
        <f t="shared" si="7"/>
        <v>0</v>
      </c>
      <c r="T39" s="173">
        <f t="shared" si="9"/>
        <v>0</v>
      </c>
      <c r="U39" s="173">
        <f t="shared" si="10"/>
        <v>0</v>
      </c>
      <c r="V39" s="175">
        <f t="shared" si="11"/>
        <v>0</v>
      </c>
    </row>
    <row r="40" spans="2:22" ht="14.1" customHeight="1">
      <c r="B40" s="70" t="s">
        <v>511</v>
      </c>
      <c r="C40" s="71" t="s">
        <v>447</v>
      </c>
      <c r="D40" s="408"/>
      <c r="E40" s="402">
        <f t="shared" si="12"/>
        <v>0</v>
      </c>
      <c r="F40" s="173">
        <f t="shared" si="12"/>
        <v>0</v>
      </c>
      <c r="G40" s="173">
        <f t="shared" ref="G40:G71" si="13">E40*F269</f>
        <v>0</v>
      </c>
      <c r="H40" s="173">
        <f>手順⑤!DH38</f>
        <v>0</v>
      </c>
      <c r="I40" s="173">
        <f t="shared" ref="I40:I71" si="14">H40*D269</f>
        <v>0</v>
      </c>
      <c r="J40" s="173">
        <f>手順⑦!D38</f>
        <v>0</v>
      </c>
      <c r="K40" s="173">
        <f t="shared" ref="K40:K71" si="15">J40*E269</f>
        <v>0</v>
      </c>
      <c r="L40" s="173">
        <f t="shared" ref="L40:L71" si="16">J40*F269</f>
        <v>0</v>
      </c>
      <c r="M40" s="463"/>
      <c r="N40" s="463"/>
      <c r="O40" s="173">
        <f t="shared" ref="O40:O71" si="17">N$116*J269</f>
        <v>0</v>
      </c>
      <c r="P40" s="173">
        <f t="shared" ref="P40:P71" si="18">O40*D269</f>
        <v>0</v>
      </c>
      <c r="Q40" s="173">
        <f>手順⑭!D38</f>
        <v>0</v>
      </c>
      <c r="R40" s="173">
        <f t="shared" ref="R40:R71" si="19">Q40*E269</f>
        <v>0</v>
      </c>
      <c r="S40" s="173">
        <f t="shared" ref="S40:S71" si="20">Q40*F269</f>
        <v>0</v>
      </c>
      <c r="T40" s="173">
        <f t="shared" si="9"/>
        <v>0</v>
      </c>
      <c r="U40" s="173">
        <f t="shared" si="10"/>
        <v>0</v>
      </c>
      <c r="V40" s="175">
        <f t="shared" si="11"/>
        <v>0</v>
      </c>
    </row>
    <row r="41" spans="2:22" ht="14.1" customHeight="1">
      <c r="B41" s="70" t="s">
        <v>512</v>
      </c>
      <c r="C41" s="71" t="s">
        <v>637</v>
      </c>
      <c r="D41" s="408"/>
      <c r="E41" s="402">
        <f t="shared" si="12"/>
        <v>0</v>
      </c>
      <c r="F41" s="173">
        <f t="shared" si="12"/>
        <v>0</v>
      </c>
      <c r="G41" s="173">
        <f t="shared" si="13"/>
        <v>0</v>
      </c>
      <c r="H41" s="173">
        <f>手順⑤!DH39</f>
        <v>0</v>
      </c>
      <c r="I41" s="173">
        <f t="shared" si="14"/>
        <v>0</v>
      </c>
      <c r="J41" s="173">
        <f>手順⑦!D39</f>
        <v>0</v>
      </c>
      <c r="K41" s="173">
        <f t="shared" si="15"/>
        <v>0</v>
      </c>
      <c r="L41" s="173">
        <f t="shared" si="16"/>
        <v>0</v>
      </c>
      <c r="M41" s="463"/>
      <c r="N41" s="463"/>
      <c r="O41" s="173">
        <f t="shared" si="17"/>
        <v>0</v>
      </c>
      <c r="P41" s="173">
        <f t="shared" si="18"/>
        <v>0</v>
      </c>
      <c r="Q41" s="173">
        <f>手順⑭!D39</f>
        <v>0</v>
      </c>
      <c r="R41" s="173">
        <f t="shared" si="19"/>
        <v>0</v>
      </c>
      <c r="S41" s="173">
        <f t="shared" si="20"/>
        <v>0</v>
      </c>
      <c r="T41" s="173">
        <f t="shared" si="9"/>
        <v>0</v>
      </c>
      <c r="U41" s="173">
        <f t="shared" si="10"/>
        <v>0</v>
      </c>
      <c r="V41" s="175">
        <f t="shared" si="11"/>
        <v>0</v>
      </c>
    </row>
    <row r="42" spans="2:22" ht="14.1" customHeight="1">
      <c r="B42" s="70" t="s">
        <v>513</v>
      </c>
      <c r="C42" s="71" t="s">
        <v>448</v>
      </c>
      <c r="D42" s="408"/>
      <c r="E42" s="402">
        <f t="shared" si="12"/>
        <v>0</v>
      </c>
      <c r="F42" s="173">
        <f t="shared" si="12"/>
        <v>0</v>
      </c>
      <c r="G42" s="173">
        <f t="shared" si="13"/>
        <v>0</v>
      </c>
      <c r="H42" s="173">
        <f>手順⑤!DH40</f>
        <v>0</v>
      </c>
      <c r="I42" s="173">
        <f t="shared" si="14"/>
        <v>0</v>
      </c>
      <c r="J42" s="173">
        <f>手順⑦!D40</f>
        <v>0</v>
      </c>
      <c r="K42" s="173">
        <f t="shared" si="15"/>
        <v>0</v>
      </c>
      <c r="L42" s="173">
        <f t="shared" si="16"/>
        <v>0</v>
      </c>
      <c r="M42" s="463"/>
      <c r="N42" s="463"/>
      <c r="O42" s="173">
        <f t="shared" si="17"/>
        <v>0</v>
      </c>
      <c r="P42" s="173">
        <f t="shared" si="18"/>
        <v>0</v>
      </c>
      <c r="Q42" s="173">
        <f>手順⑭!D40</f>
        <v>0</v>
      </c>
      <c r="R42" s="173">
        <f t="shared" si="19"/>
        <v>0</v>
      </c>
      <c r="S42" s="173">
        <f t="shared" si="20"/>
        <v>0</v>
      </c>
      <c r="T42" s="173">
        <f t="shared" si="9"/>
        <v>0</v>
      </c>
      <c r="U42" s="173">
        <f t="shared" si="10"/>
        <v>0</v>
      </c>
      <c r="V42" s="175">
        <f t="shared" si="11"/>
        <v>0</v>
      </c>
    </row>
    <row r="43" spans="2:22" ht="14.1" customHeight="1">
      <c r="B43" s="70" t="s">
        <v>514</v>
      </c>
      <c r="C43" s="71" t="s">
        <v>449</v>
      </c>
      <c r="D43" s="408"/>
      <c r="E43" s="402">
        <f t="shared" si="12"/>
        <v>0</v>
      </c>
      <c r="F43" s="173">
        <f t="shared" si="12"/>
        <v>0</v>
      </c>
      <c r="G43" s="173">
        <f t="shared" si="13"/>
        <v>0</v>
      </c>
      <c r="H43" s="173">
        <f>手順⑤!DH41</f>
        <v>0</v>
      </c>
      <c r="I43" s="173">
        <f t="shared" si="14"/>
        <v>0</v>
      </c>
      <c r="J43" s="173">
        <f>手順⑦!D41</f>
        <v>0</v>
      </c>
      <c r="K43" s="173">
        <f t="shared" si="15"/>
        <v>0</v>
      </c>
      <c r="L43" s="173">
        <f t="shared" si="16"/>
        <v>0</v>
      </c>
      <c r="M43" s="463"/>
      <c r="N43" s="463"/>
      <c r="O43" s="173">
        <f t="shared" si="17"/>
        <v>0</v>
      </c>
      <c r="P43" s="173">
        <f t="shared" si="18"/>
        <v>0</v>
      </c>
      <c r="Q43" s="173">
        <f>手順⑭!D41</f>
        <v>0</v>
      </c>
      <c r="R43" s="173">
        <f t="shared" si="19"/>
        <v>0</v>
      </c>
      <c r="S43" s="173">
        <f t="shared" si="20"/>
        <v>0</v>
      </c>
      <c r="T43" s="173">
        <f t="shared" si="9"/>
        <v>0</v>
      </c>
      <c r="U43" s="173">
        <f t="shared" si="10"/>
        <v>0</v>
      </c>
      <c r="V43" s="175">
        <f t="shared" si="11"/>
        <v>0</v>
      </c>
    </row>
    <row r="44" spans="2:22" ht="14.1" customHeight="1">
      <c r="B44" s="70" t="s">
        <v>515</v>
      </c>
      <c r="C44" s="71" t="s">
        <v>450</v>
      </c>
      <c r="D44" s="408"/>
      <c r="E44" s="402">
        <f t="shared" si="12"/>
        <v>0</v>
      </c>
      <c r="F44" s="173">
        <f t="shared" si="12"/>
        <v>0</v>
      </c>
      <c r="G44" s="173">
        <f t="shared" si="13"/>
        <v>0</v>
      </c>
      <c r="H44" s="173">
        <f>手順⑤!DH42</f>
        <v>0</v>
      </c>
      <c r="I44" s="173">
        <f t="shared" si="14"/>
        <v>0</v>
      </c>
      <c r="J44" s="173">
        <f>手順⑦!D42</f>
        <v>0</v>
      </c>
      <c r="K44" s="173">
        <f t="shared" si="15"/>
        <v>0</v>
      </c>
      <c r="L44" s="173">
        <f t="shared" si="16"/>
        <v>0</v>
      </c>
      <c r="M44" s="463"/>
      <c r="N44" s="463"/>
      <c r="O44" s="173">
        <f t="shared" si="17"/>
        <v>0</v>
      </c>
      <c r="P44" s="173">
        <f t="shared" si="18"/>
        <v>0</v>
      </c>
      <c r="Q44" s="173">
        <f>手順⑭!D42</f>
        <v>0</v>
      </c>
      <c r="R44" s="173">
        <f t="shared" si="19"/>
        <v>0</v>
      </c>
      <c r="S44" s="173">
        <f t="shared" si="20"/>
        <v>0</v>
      </c>
      <c r="T44" s="173">
        <f t="shared" si="9"/>
        <v>0</v>
      </c>
      <c r="U44" s="173">
        <f t="shared" si="10"/>
        <v>0</v>
      </c>
      <c r="V44" s="175">
        <f t="shared" si="11"/>
        <v>0</v>
      </c>
    </row>
    <row r="45" spans="2:22" ht="14.1" customHeight="1">
      <c r="B45" s="70" t="s">
        <v>516</v>
      </c>
      <c r="C45" s="71" t="s">
        <v>744</v>
      </c>
      <c r="D45" s="408"/>
      <c r="E45" s="402">
        <f t="shared" si="12"/>
        <v>0</v>
      </c>
      <c r="F45" s="173">
        <f t="shared" si="12"/>
        <v>0</v>
      </c>
      <c r="G45" s="173">
        <f t="shared" si="13"/>
        <v>0</v>
      </c>
      <c r="H45" s="173">
        <f>手順⑤!DH43</f>
        <v>0</v>
      </c>
      <c r="I45" s="173">
        <f t="shared" si="14"/>
        <v>0</v>
      </c>
      <c r="J45" s="173">
        <f>手順⑦!D43</f>
        <v>0</v>
      </c>
      <c r="K45" s="173">
        <f t="shared" si="15"/>
        <v>0</v>
      </c>
      <c r="L45" s="173">
        <f t="shared" si="16"/>
        <v>0</v>
      </c>
      <c r="M45" s="463"/>
      <c r="N45" s="463"/>
      <c r="O45" s="173">
        <f t="shared" si="17"/>
        <v>0</v>
      </c>
      <c r="P45" s="173">
        <f t="shared" si="18"/>
        <v>0</v>
      </c>
      <c r="Q45" s="173">
        <f>手順⑭!D43</f>
        <v>0</v>
      </c>
      <c r="R45" s="173">
        <f t="shared" si="19"/>
        <v>0</v>
      </c>
      <c r="S45" s="173">
        <f t="shared" si="20"/>
        <v>0</v>
      </c>
      <c r="T45" s="173">
        <f t="shared" si="9"/>
        <v>0</v>
      </c>
      <c r="U45" s="173">
        <f t="shared" si="10"/>
        <v>0</v>
      </c>
      <c r="V45" s="175">
        <f t="shared" si="11"/>
        <v>0</v>
      </c>
    </row>
    <row r="46" spans="2:22" ht="14.1" customHeight="1">
      <c r="B46" s="70" t="s">
        <v>517</v>
      </c>
      <c r="C46" s="71" t="s">
        <v>638</v>
      </c>
      <c r="D46" s="408"/>
      <c r="E46" s="402">
        <f t="shared" si="12"/>
        <v>0</v>
      </c>
      <c r="F46" s="173">
        <f t="shared" si="12"/>
        <v>0</v>
      </c>
      <c r="G46" s="173">
        <f t="shared" si="13"/>
        <v>0</v>
      </c>
      <c r="H46" s="173">
        <f>手順⑤!DH44</f>
        <v>0</v>
      </c>
      <c r="I46" s="173">
        <f t="shared" si="14"/>
        <v>0</v>
      </c>
      <c r="J46" s="173">
        <f>手順⑦!D44</f>
        <v>0</v>
      </c>
      <c r="K46" s="173">
        <f t="shared" si="15"/>
        <v>0</v>
      </c>
      <c r="L46" s="173">
        <f t="shared" si="16"/>
        <v>0</v>
      </c>
      <c r="M46" s="463"/>
      <c r="N46" s="463"/>
      <c r="O46" s="173">
        <f t="shared" si="17"/>
        <v>0</v>
      </c>
      <c r="P46" s="173">
        <f t="shared" si="18"/>
        <v>0</v>
      </c>
      <c r="Q46" s="173">
        <f>手順⑭!D44</f>
        <v>0</v>
      </c>
      <c r="R46" s="173">
        <f t="shared" si="19"/>
        <v>0</v>
      </c>
      <c r="S46" s="173">
        <f t="shared" si="20"/>
        <v>0</v>
      </c>
      <c r="T46" s="173">
        <f t="shared" si="9"/>
        <v>0</v>
      </c>
      <c r="U46" s="173">
        <f t="shared" si="10"/>
        <v>0</v>
      </c>
      <c r="V46" s="175">
        <f t="shared" si="11"/>
        <v>0</v>
      </c>
    </row>
    <row r="47" spans="2:22" ht="14.1" customHeight="1">
      <c r="B47" s="70" t="s">
        <v>518</v>
      </c>
      <c r="C47" s="71" t="s">
        <v>451</v>
      </c>
      <c r="D47" s="408"/>
      <c r="E47" s="402">
        <f t="shared" si="12"/>
        <v>0</v>
      </c>
      <c r="F47" s="173">
        <f t="shared" si="12"/>
        <v>0</v>
      </c>
      <c r="G47" s="173">
        <f t="shared" si="13"/>
        <v>0</v>
      </c>
      <c r="H47" s="173">
        <f>手順⑤!DH45</f>
        <v>0</v>
      </c>
      <c r="I47" s="173">
        <f t="shared" si="14"/>
        <v>0</v>
      </c>
      <c r="J47" s="173">
        <f>手順⑦!D45</f>
        <v>0</v>
      </c>
      <c r="K47" s="173">
        <f t="shared" si="15"/>
        <v>0</v>
      </c>
      <c r="L47" s="173">
        <f t="shared" si="16"/>
        <v>0</v>
      </c>
      <c r="M47" s="463"/>
      <c r="N47" s="463"/>
      <c r="O47" s="173">
        <f t="shared" si="17"/>
        <v>0</v>
      </c>
      <c r="P47" s="173">
        <f t="shared" si="18"/>
        <v>0</v>
      </c>
      <c r="Q47" s="173">
        <f>手順⑭!D45</f>
        <v>0</v>
      </c>
      <c r="R47" s="173">
        <f t="shared" si="19"/>
        <v>0</v>
      </c>
      <c r="S47" s="173">
        <f t="shared" si="20"/>
        <v>0</v>
      </c>
      <c r="T47" s="173">
        <f t="shared" si="9"/>
        <v>0</v>
      </c>
      <c r="U47" s="173">
        <f t="shared" si="10"/>
        <v>0</v>
      </c>
      <c r="V47" s="175">
        <f t="shared" si="11"/>
        <v>0</v>
      </c>
    </row>
    <row r="48" spans="2:22" ht="14.1" customHeight="1">
      <c r="B48" s="70" t="s">
        <v>519</v>
      </c>
      <c r="C48" s="71" t="s">
        <v>452</v>
      </c>
      <c r="D48" s="408"/>
      <c r="E48" s="402">
        <f t="shared" ref="E48:F67" si="21">D48*D277</f>
        <v>0</v>
      </c>
      <c r="F48" s="173">
        <f t="shared" si="21"/>
        <v>0</v>
      </c>
      <c r="G48" s="173">
        <f t="shared" si="13"/>
        <v>0</v>
      </c>
      <c r="H48" s="173">
        <f>手順⑤!DH46</f>
        <v>0</v>
      </c>
      <c r="I48" s="173">
        <f t="shared" si="14"/>
        <v>0</v>
      </c>
      <c r="J48" s="173">
        <f>手順⑦!D46</f>
        <v>0</v>
      </c>
      <c r="K48" s="173">
        <f t="shared" si="15"/>
        <v>0</v>
      </c>
      <c r="L48" s="173">
        <f t="shared" si="16"/>
        <v>0</v>
      </c>
      <c r="M48" s="463"/>
      <c r="N48" s="463"/>
      <c r="O48" s="173">
        <f t="shared" si="17"/>
        <v>0</v>
      </c>
      <c r="P48" s="173">
        <f t="shared" si="18"/>
        <v>0</v>
      </c>
      <c r="Q48" s="173">
        <f>手順⑭!D46</f>
        <v>0</v>
      </c>
      <c r="R48" s="173">
        <f t="shared" si="19"/>
        <v>0</v>
      </c>
      <c r="S48" s="173">
        <f t="shared" si="20"/>
        <v>0</v>
      </c>
      <c r="T48" s="173">
        <f t="shared" si="9"/>
        <v>0</v>
      </c>
      <c r="U48" s="173">
        <f t="shared" si="10"/>
        <v>0</v>
      </c>
      <c r="V48" s="175">
        <f t="shared" si="11"/>
        <v>0</v>
      </c>
    </row>
    <row r="49" spans="2:22" ht="14.1" customHeight="1">
      <c r="B49" s="70" t="s">
        <v>520</v>
      </c>
      <c r="C49" s="71" t="s">
        <v>745</v>
      </c>
      <c r="D49" s="408"/>
      <c r="E49" s="402">
        <f t="shared" si="21"/>
        <v>0</v>
      </c>
      <c r="F49" s="173">
        <f t="shared" si="21"/>
        <v>0</v>
      </c>
      <c r="G49" s="173">
        <f t="shared" si="13"/>
        <v>0</v>
      </c>
      <c r="H49" s="173">
        <f>手順⑤!DH47</f>
        <v>0</v>
      </c>
      <c r="I49" s="173">
        <f t="shared" si="14"/>
        <v>0</v>
      </c>
      <c r="J49" s="173">
        <f>手順⑦!D47</f>
        <v>0</v>
      </c>
      <c r="K49" s="173">
        <f t="shared" si="15"/>
        <v>0</v>
      </c>
      <c r="L49" s="173">
        <f t="shared" si="16"/>
        <v>0</v>
      </c>
      <c r="M49" s="463"/>
      <c r="N49" s="463"/>
      <c r="O49" s="173">
        <f t="shared" si="17"/>
        <v>0</v>
      </c>
      <c r="P49" s="173">
        <f t="shared" si="18"/>
        <v>0</v>
      </c>
      <c r="Q49" s="173">
        <f>手順⑭!D47</f>
        <v>0</v>
      </c>
      <c r="R49" s="173">
        <f t="shared" si="19"/>
        <v>0</v>
      </c>
      <c r="S49" s="173">
        <f t="shared" si="20"/>
        <v>0</v>
      </c>
      <c r="T49" s="173">
        <f t="shared" si="9"/>
        <v>0</v>
      </c>
      <c r="U49" s="173">
        <f t="shared" si="10"/>
        <v>0</v>
      </c>
      <c r="V49" s="175">
        <f t="shared" si="11"/>
        <v>0</v>
      </c>
    </row>
    <row r="50" spans="2:22" ht="14.1" customHeight="1">
      <c r="B50" s="70" t="s">
        <v>521</v>
      </c>
      <c r="C50" s="71" t="s">
        <v>453</v>
      </c>
      <c r="D50" s="408"/>
      <c r="E50" s="402">
        <f t="shared" si="21"/>
        <v>0</v>
      </c>
      <c r="F50" s="173">
        <f t="shared" si="21"/>
        <v>0</v>
      </c>
      <c r="G50" s="173">
        <f t="shared" si="13"/>
        <v>0</v>
      </c>
      <c r="H50" s="173">
        <f>手順⑤!DH48</f>
        <v>0</v>
      </c>
      <c r="I50" s="173">
        <f t="shared" si="14"/>
        <v>0</v>
      </c>
      <c r="J50" s="173">
        <f>手順⑦!D48</f>
        <v>0</v>
      </c>
      <c r="K50" s="173">
        <f t="shared" si="15"/>
        <v>0</v>
      </c>
      <c r="L50" s="173">
        <f t="shared" si="16"/>
        <v>0</v>
      </c>
      <c r="M50" s="463"/>
      <c r="N50" s="463"/>
      <c r="O50" s="173">
        <f t="shared" si="17"/>
        <v>0</v>
      </c>
      <c r="P50" s="173">
        <f t="shared" si="18"/>
        <v>0</v>
      </c>
      <c r="Q50" s="173">
        <f>手順⑭!D48</f>
        <v>0</v>
      </c>
      <c r="R50" s="173">
        <f t="shared" si="19"/>
        <v>0</v>
      </c>
      <c r="S50" s="173">
        <f t="shared" si="20"/>
        <v>0</v>
      </c>
      <c r="T50" s="173">
        <f t="shared" si="9"/>
        <v>0</v>
      </c>
      <c r="U50" s="173">
        <f t="shared" si="10"/>
        <v>0</v>
      </c>
      <c r="V50" s="175">
        <f t="shared" si="11"/>
        <v>0</v>
      </c>
    </row>
    <row r="51" spans="2:22" ht="14.1" customHeight="1">
      <c r="B51" s="70" t="s">
        <v>522</v>
      </c>
      <c r="C51" s="71" t="s">
        <v>639</v>
      </c>
      <c r="D51" s="408"/>
      <c r="E51" s="402">
        <f t="shared" si="21"/>
        <v>0</v>
      </c>
      <c r="F51" s="173">
        <f t="shared" si="21"/>
        <v>0</v>
      </c>
      <c r="G51" s="173">
        <f t="shared" si="13"/>
        <v>0</v>
      </c>
      <c r="H51" s="173">
        <f>手順⑤!DH49</f>
        <v>0</v>
      </c>
      <c r="I51" s="173">
        <f t="shared" si="14"/>
        <v>0</v>
      </c>
      <c r="J51" s="173">
        <f>手順⑦!D49</f>
        <v>0</v>
      </c>
      <c r="K51" s="173">
        <f t="shared" si="15"/>
        <v>0</v>
      </c>
      <c r="L51" s="173">
        <f t="shared" si="16"/>
        <v>0</v>
      </c>
      <c r="M51" s="463"/>
      <c r="N51" s="463"/>
      <c r="O51" s="173">
        <f t="shared" si="17"/>
        <v>0</v>
      </c>
      <c r="P51" s="173">
        <f t="shared" si="18"/>
        <v>0</v>
      </c>
      <c r="Q51" s="173">
        <f>手順⑭!D49</f>
        <v>0</v>
      </c>
      <c r="R51" s="173">
        <f t="shared" si="19"/>
        <v>0</v>
      </c>
      <c r="S51" s="173">
        <f t="shared" si="20"/>
        <v>0</v>
      </c>
      <c r="T51" s="173">
        <f t="shared" si="9"/>
        <v>0</v>
      </c>
      <c r="U51" s="173">
        <f t="shared" si="10"/>
        <v>0</v>
      </c>
      <c r="V51" s="175">
        <f t="shared" si="11"/>
        <v>0</v>
      </c>
    </row>
    <row r="52" spans="2:22" ht="14.1" customHeight="1">
      <c r="B52" s="70" t="s">
        <v>523</v>
      </c>
      <c r="C52" s="71" t="s">
        <v>640</v>
      </c>
      <c r="D52" s="408"/>
      <c r="E52" s="402">
        <f t="shared" si="21"/>
        <v>0</v>
      </c>
      <c r="F52" s="173">
        <f t="shared" si="21"/>
        <v>0</v>
      </c>
      <c r="G52" s="173">
        <f t="shared" si="13"/>
        <v>0</v>
      </c>
      <c r="H52" s="173">
        <f>手順⑤!DH50</f>
        <v>0</v>
      </c>
      <c r="I52" s="173">
        <f t="shared" si="14"/>
        <v>0</v>
      </c>
      <c r="J52" s="173">
        <f>手順⑦!D50</f>
        <v>0</v>
      </c>
      <c r="K52" s="173">
        <f t="shared" si="15"/>
        <v>0</v>
      </c>
      <c r="L52" s="173">
        <f t="shared" si="16"/>
        <v>0</v>
      </c>
      <c r="M52" s="463"/>
      <c r="N52" s="463"/>
      <c r="O52" s="173">
        <f t="shared" si="17"/>
        <v>0</v>
      </c>
      <c r="P52" s="173">
        <f t="shared" si="18"/>
        <v>0</v>
      </c>
      <c r="Q52" s="173">
        <f>手順⑭!D50</f>
        <v>0</v>
      </c>
      <c r="R52" s="173">
        <f t="shared" si="19"/>
        <v>0</v>
      </c>
      <c r="S52" s="173">
        <f t="shared" si="20"/>
        <v>0</v>
      </c>
      <c r="T52" s="173">
        <f t="shared" si="9"/>
        <v>0</v>
      </c>
      <c r="U52" s="173">
        <f t="shared" si="10"/>
        <v>0</v>
      </c>
      <c r="V52" s="175">
        <f t="shared" si="11"/>
        <v>0</v>
      </c>
    </row>
    <row r="53" spans="2:22" ht="14.1" customHeight="1">
      <c r="B53" s="70" t="s">
        <v>524</v>
      </c>
      <c r="C53" s="71" t="s">
        <v>641</v>
      </c>
      <c r="D53" s="408"/>
      <c r="E53" s="402">
        <f t="shared" si="21"/>
        <v>0</v>
      </c>
      <c r="F53" s="173">
        <f t="shared" si="21"/>
        <v>0</v>
      </c>
      <c r="G53" s="173">
        <f t="shared" si="13"/>
        <v>0</v>
      </c>
      <c r="H53" s="173">
        <f>手順⑤!DH51</f>
        <v>0</v>
      </c>
      <c r="I53" s="173">
        <f t="shared" si="14"/>
        <v>0</v>
      </c>
      <c r="J53" s="173">
        <f>手順⑦!D51</f>
        <v>0</v>
      </c>
      <c r="K53" s="173">
        <f t="shared" si="15"/>
        <v>0</v>
      </c>
      <c r="L53" s="173">
        <f t="shared" si="16"/>
        <v>0</v>
      </c>
      <c r="M53" s="463"/>
      <c r="N53" s="463"/>
      <c r="O53" s="173">
        <f t="shared" si="17"/>
        <v>0</v>
      </c>
      <c r="P53" s="173">
        <f t="shared" si="18"/>
        <v>0</v>
      </c>
      <c r="Q53" s="173">
        <f>手順⑭!D51</f>
        <v>0</v>
      </c>
      <c r="R53" s="173">
        <f t="shared" si="19"/>
        <v>0</v>
      </c>
      <c r="S53" s="173">
        <f t="shared" si="20"/>
        <v>0</v>
      </c>
      <c r="T53" s="173">
        <f t="shared" si="9"/>
        <v>0</v>
      </c>
      <c r="U53" s="173">
        <f t="shared" si="10"/>
        <v>0</v>
      </c>
      <c r="V53" s="175">
        <f t="shared" si="11"/>
        <v>0</v>
      </c>
    </row>
    <row r="54" spans="2:22" ht="14.1" customHeight="1">
      <c r="B54" s="70" t="s">
        <v>525</v>
      </c>
      <c r="C54" s="71" t="s">
        <v>642</v>
      </c>
      <c r="D54" s="408"/>
      <c r="E54" s="402">
        <f t="shared" si="21"/>
        <v>0</v>
      </c>
      <c r="F54" s="173">
        <f t="shared" si="21"/>
        <v>0</v>
      </c>
      <c r="G54" s="173">
        <f t="shared" si="13"/>
        <v>0</v>
      </c>
      <c r="H54" s="173">
        <f>手順⑤!DH52</f>
        <v>0</v>
      </c>
      <c r="I54" s="173">
        <f t="shared" si="14"/>
        <v>0</v>
      </c>
      <c r="J54" s="173">
        <f>手順⑦!D52</f>
        <v>0</v>
      </c>
      <c r="K54" s="173">
        <f t="shared" si="15"/>
        <v>0</v>
      </c>
      <c r="L54" s="173">
        <f t="shared" si="16"/>
        <v>0</v>
      </c>
      <c r="M54" s="463"/>
      <c r="N54" s="463"/>
      <c r="O54" s="173">
        <f t="shared" si="17"/>
        <v>0</v>
      </c>
      <c r="P54" s="173">
        <f t="shared" si="18"/>
        <v>0</v>
      </c>
      <c r="Q54" s="173">
        <f>手順⑭!D52</f>
        <v>0</v>
      </c>
      <c r="R54" s="173">
        <f t="shared" si="19"/>
        <v>0</v>
      </c>
      <c r="S54" s="173">
        <f t="shared" si="20"/>
        <v>0</v>
      </c>
      <c r="T54" s="173">
        <f t="shared" si="9"/>
        <v>0</v>
      </c>
      <c r="U54" s="173">
        <f t="shared" si="10"/>
        <v>0</v>
      </c>
      <c r="V54" s="175">
        <f t="shared" si="11"/>
        <v>0</v>
      </c>
    </row>
    <row r="55" spans="2:22" ht="14.1" customHeight="1">
      <c r="B55" s="70" t="s">
        <v>526</v>
      </c>
      <c r="C55" s="71" t="s">
        <v>643</v>
      </c>
      <c r="D55" s="408"/>
      <c r="E55" s="402">
        <f t="shared" si="21"/>
        <v>0</v>
      </c>
      <c r="F55" s="173">
        <f t="shared" si="21"/>
        <v>0</v>
      </c>
      <c r="G55" s="173">
        <f t="shared" si="13"/>
        <v>0</v>
      </c>
      <c r="H55" s="173">
        <f>手順⑤!DH53</f>
        <v>0</v>
      </c>
      <c r="I55" s="173">
        <f t="shared" si="14"/>
        <v>0</v>
      </c>
      <c r="J55" s="173">
        <f>手順⑦!D53</f>
        <v>0</v>
      </c>
      <c r="K55" s="173">
        <f t="shared" si="15"/>
        <v>0</v>
      </c>
      <c r="L55" s="173">
        <f t="shared" si="16"/>
        <v>0</v>
      </c>
      <c r="M55" s="463"/>
      <c r="N55" s="463"/>
      <c r="O55" s="173">
        <f t="shared" si="17"/>
        <v>0</v>
      </c>
      <c r="P55" s="173">
        <f t="shared" si="18"/>
        <v>0</v>
      </c>
      <c r="Q55" s="173">
        <f>手順⑭!D53</f>
        <v>0</v>
      </c>
      <c r="R55" s="173">
        <f t="shared" si="19"/>
        <v>0</v>
      </c>
      <c r="S55" s="173">
        <f t="shared" si="20"/>
        <v>0</v>
      </c>
      <c r="T55" s="173">
        <f t="shared" si="9"/>
        <v>0</v>
      </c>
      <c r="U55" s="173">
        <f t="shared" si="10"/>
        <v>0</v>
      </c>
      <c r="V55" s="175">
        <f t="shared" si="11"/>
        <v>0</v>
      </c>
    </row>
    <row r="56" spans="2:22" ht="14.1" customHeight="1">
      <c r="B56" s="70" t="s">
        <v>527</v>
      </c>
      <c r="C56" s="71" t="s">
        <v>644</v>
      </c>
      <c r="D56" s="408"/>
      <c r="E56" s="402">
        <f t="shared" si="21"/>
        <v>0</v>
      </c>
      <c r="F56" s="173">
        <f t="shared" si="21"/>
        <v>0</v>
      </c>
      <c r="G56" s="173">
        <f t="shared" si="13"/>
        <v>0</v>
      </c>
      <c r="H56" s="173">
        <f>手順⑤!DH54</f>
        <v>0</v>
      </c>
      <c r="I56" s="173">
        <f t="shared" si="14"/>
        <v>0</v>
      </c>
      <c r="J56" s="173">
        <f>手順⑦!D54</f>
        <v>0</v>
      </c>
      <c r="K56" s="173">
        <f t="shared" si="15"/>
        <v>0</v>
      </c>
      <c r="L56" s="173">
        <f t="shared" si="16"/>
        <v>0</v>
      </c>
      <c r="M56" s="463"/>
      <c r="N56" s="463"/>
      <c r="O56" s="173">
        <f t="shared" si="17"/>
        <v>0</v>
      </c>
      <c r="P56" s="173">
        <f t="shared" si="18"/>
        <v>0</v>
      </c>
      <c r="Q56" s="173">
        <f>手順⑭!D54</f>
        <v>0</v>
      </c>
      <c r="R56" s="173">
        <f t="shared" si="19"/>
        <v>0</v>
      </c>
      <c r="S56" s="173">
        <f t="shared" si="20"/>
        <v>0</v>
      </c>
      <c r="T56" s="173">
        <f t="shared" si="9"/>
        <v>0</v>
      </c>
      <c r="U56" s="173">
        <f t="shared" si="10"/>
        <v>0</v>
      </c>
      <c r="V56" s="175">
        <f t="shared" si="11"/>
        <v>0</v>
      </c>
    </row>
    <row r="57" spans="2:22" ht="14.1" customHeight="1">
      <c r="B57" s="70" t="s">
        <v>528</v>
      </c>
      <c r="C57" s="71" t="s">
        <v>645</v>
      </c>
      <c r="D57" s="408"/>
      <c r="E57" s="402">
        <f t="shared" si="21"/>
        <v>0</v>
      </c>
      <c r="F57" s="173">
        <f t="shared" si="21"/>
        <v>0</v>
      </c>
      <c r="G57" s="173">
        <f t="shared" si="13"/>
        <v>0</v>
      </c>
      <c r="H57" s="173">
        <f>手順⑤!DH55</f>
        <v>0</v>
      </c>
      <c r="I57" s="173">
        <f t="shared" si="14"/>
        <v>0</v>
      </c>
      <c r="J57" s="173">
        <f>手順⑦!D55</f>
        <v>0</v>
      </c>
      <c r="K57" s="173">
        <f t="shared" si="15"/>
        <v>0</v>
      </c>
      <c r="L57" s="173">
        <f t="shared" si="16"/>
        <v>0</v>
      </c>
      <c r="M57" s="463"/>
      <c r="N57" s="463"/>
      <c r="O57" s="173">
        <f t="shared" si="17"/>
        <v>0</v>
      </c>
      <c r="P57" s="173">
        <f t="shared" si="18"/>
        <v>0</v>
      </c>
      <c r="Q57" s="173">
        <f>手順⑭!D55</f>
        <v>0</v>
      </c>
      <c r="R57" s="173">
        <f t="shared" si="19"/>
        <v>0</v>
      </c>
      <c r="S57" s="173">
        <f t="shared" si="20"/>
        <v>0</v>
      </c>
      <c r="T57" s="173">
        <f t="shared" si="9"/>
        <v>0</v>
      </c>
      <c r="U57" s="173">
        <f t="shared" si="10"/>
        <v>0</v>
      </c>
      <c r="V57" s="175">
        <f t="shared" si="11"/>
        <v>0</v>
      </c>
    </row>
    <row r="58" spans="2:22" ht="14.1" customHeight="1">
      <c r="B58" s="70" t="s">
        <v>529</v>
      </c>
      <c r="C58" s="71" t="s">
        <v>646</v>
      </c>
      <c r="D58" s="408"/>
      <c r="E58" s="402">
        <f t="shared" si="21"/>
        <v>0</v>
      </c>
      <c r="F58" s="173">
        <f t="shared" si="21"/>
        <v>0</v>
      </c>
      <c r="G58" s="173">
        <f t="shared" si="13"/>
        <v>0</v>
      </c>
      <c r="H58" s="173">
        <f>手順⑤!DH56</f>
        <v>0</v>
      </c>
      <c r="I58" s="173">
        <f t="shared" si="14"/>
        <v>0</v>
      </c>
      <c r="J58" s="173">
        <f>手順⑦!D56</f>
        <v>0</v>
      </c>
      <c r="K58" s="173">
        <f t="shared" si="15"/>
        <v>0</v>
      </c>
      <c r="L58" s="173">
        <f t="shared" si="16"/>
        <v>0</v>
      </c>
      <c r="M58" s="463"/>
      <c r="N58" s="463"/>
      <c r="O58" s="173">
        <f t="shared" si="17"/>
        <v>0</v>
      </c>
      <c r="P58" s="173">
        <f t="shared" si="18"/>
        <v>0</v>
      </c>
      <c r="Q58" s="173">
        <f>手順⑭!D56</f>
        <v>0</v>
      </c>
      <c r="R58" s="173">
        <f t="shared" si="19"/>
        <v>0</v>
      </c>
      <c r="S58" s="173">
        <f t="shared" si="20"/>
        <v>0</v>
      </c>
      <c r="T58" s="173">
        <f t="shared" si="9"/>
        <v>0</v>
      </c>
      <c r="U58" s="173">
        <f t="shared" si="10"/>
        <v>0</v>
      </c>
      <c r="V58" s="175">
        <f t="shared" si="11"/>
        <v>0</v>
      </c>
    </row>
    <row r="59" spans="2:22" ht="14.1" customHeight="1">
      <c r="B59" s="70" t="s">
        <v>530</v>
      </c>
      <c r="C59" s="71" t="s">
        <v>647</v>
      </c>
      <c r="D59" s="408"/>
      <c r="E59" s="402">
        <f t="shared" si="21"/>
        <v>0</v>
      </c>
      <c r="F59" s="173">
        <f t="shared" si="21"/>
        <v>0</v>
      </c>
      <c r="G59" s="173">
        <f t="shared" si="13"/>
        <v>0</v>
      </c>
      <c r="H59" s="173">
        <f>手順⑤!DH57</f>
        <v>0</v>
      </c>
      <c r="I59" s="173">
        <f t="shared" si="14"/>
        <v>0</v>
      </c>
      <c r="J59" s="173">
        <f>手順⑦!D57</f>
        <v>0</v>
      </c>
      <c r="K59" s="173">
        <f t="shared" si="15"/>
        <v>0</v>
      </c>
      <c r="L59" s="173">
        <f t="shared" si="16"/>
        <v>0</v>
      </c>
      <c r="M59" s="463"/>
      <c r="N59" s="463"/>
      <c r="O59" s="173">
        <f t="shared" si="17"/>
        <v>0</v>
      </c>
      <c r="P59" s="173">
        <f t="shared" si="18"/>
        <v>0</v>
      </c>
      <c r="Q59" s="173">
        <f>手順⑭!D57</f>
        <v>0</v>
      </c>
      <c r="R59" s="173">
        <f t="shared" si="19"/>
        <v>0</v>
      </c>
      <c r="S59" s="173">
        <f t="shared" si="20"/>
        <v>0</v>
      </c>
      <c r="T59" s="173">
        <f t="shared" si="9"/>
        <v>0</v>
      </c>
      <c r="U59" s="173">
        <f t="shared" si="10"/>
        <v>0</v>
      </c>
      <c r="V59" s="175">
        <f t="shared" si="11"/>
        <v>0</v>
      </c>
    </row>
    <row r="60" spans="2:22" ht="14.1" customHeight="1">
      <c r="B60" s="70" t="s">
        <v>531</v>
      </c>
      <c r="C60" s="71" t="s">
        <v>746</v>
      </c>
      <c r="D60" s="408"/>
      <c r="E60" s="402">
        <f t="shared" si="21"/>
        <v>0</v>
      </c>
      <c r="F60" s="173">
        <f t="shared" si="21"/>
        <v>0</v>
      </c>
      <c r="G60" s="173">
        <f t="shared" si="13"/>
        <v>0</v>
      </c>
      <c r="H60" s="173">
        <f>手順⑤!DH58</f>
        <v>0</v>
      </c>
      <c r="I60" s="173">
        <f t="shared" si="14"/>
        <v>0</v>
      </c>
      <c r="J60" s="173">
        <f>手順⑦!D58</f>
        <v>0</v>
      </c>
      <c r="K60" s="173">
        <f t="shared" si="15"/>
        <v>0</v>
      </c>
      <c r="L60" s="173">
        <f t="shared" si="16"/>
        <v>0</v>
      </c>
      <c r="M60" s="463"/>
      <c r="N60" s="463"/>
      <c r="O60" s="173">
        <f t="shared" si="17"/>
        <v>0</v>
      </c>
      <c r="P60" s="173">
        <f t="shared" si="18"/>
        <v>0</v>
      </c>
      <c r="Q60" s="173">
        <f>手順⑭!D58</f>
        <v>0</v>
      </c>
      <c r="R60" s="173">
        <f t="shared" si="19"/>
        <v>0</v>
      </c>
      <c r="S60" s="173">
        <f t="shared" si="20"/>
        <v>0</v>
      </c>
      <c r="T60" s="173">
        <f t="shared" si="9"/>
        <v>0</v>
      </c>
      <c r="U60" s="173">
        <f t="shared" si="10"/>
        <v>0</v>
      </c>
      <c r="V60" s="175">
        <f t="shared" si="11"/>
        <v>0</v>
      </c>
    </row>
    <row r="61" spans="2:22" ht="14.1" customHeight="1">
      <c r="B61" s="70" t="s">
        <v>532</v>
      </c>
      <c r="C61" s="71" t="s">
        <v>648</v>
      </c>
      <c r="D61" s="408"/>
      <c r="E61" s="402">
        <f t="shared" si="21"/>
        <v>0</v>
      </c>
      <c r="F61" s="173">
        <f t="shared" si="21"/>
        <v>0</v>
      </c>
      <c r="G61" s="173">
        <f t="shared" si="13"/>
        <v>0</v>
      </c>
      <c r="H61" s="173">
        <f>手順⑤!DH59</f>
        <v>0</v>
      </c>
      <c r="I61" s="173">
        <f t="shared" si="14"/>
        <v>0</v>
      </c>
      <c r="J61" s="173">
        <f>手順⑦!D59</f>
        <v>0</v>
      </c>
      <c r="K61" s="173">
        <f t="shared" si="15"/>
        <v>0</v>
      </c>
      <c r="L61" s="173">
        <f t="shared" si="16"/>
        <v>0</v>
      </c>
      <c r="M61" s="463"/>
      <c r="N61" s="463"/>
      <c r="O61" s="173">
        <f t="shared" si="17"/>
        <v>0</v>
      </c>
      <c r="P61" s="173">
        <f t="shared" si="18"/>
        <v>0</v>
      </c>
      <c r="Q61" s="173">
        <f>手順⑭!D59</f>
        <v>0</v>
      </c>
      <c r="R61" s="173">
        <f t="shared" si="19"/>
        <v>0</v>
      </c>
      <c r="S61" s="173">
        <f t="shared" si="20"/>
        <v>0</v>
      </c>
      <c r="T61" s="173">
        <f t="shared" si="9"/>
        <v>0</v>
      </c>
      <c r="U61" s="173">
        <f t="shared" si="10"/>
        <v>0</v>
      </c>
      <c r="V61" s="175">
        <f t="shared" si="11"/>
        <v>0</v>
      </c>
    </row>
    <row r="62" spans="2:22" ht="14.1" customHeight="1">
      <c r="B62" s="70" t="s">
        <v>533</v>
      </c>
      <c r="C62" s="71" t="s">
        <v>649</v>
      </c>
      <c r="D62" s="408"/>
      <c r="E62" s="402">
        <f t="shared" si="21"/>
        <v>0</v>
      </c>
      <c r="F62" s="173">
        <f t="shared" si="21"/>
        <v>0</v>
      </c>
      <c r="G62" s="173">
        <f t="shared" si="13"/>
        <v>0</v>
      </c>
      <c r="H62" s="173">
        <f>手順⑤!DH60</f>
        <v>0</v>
      </c>
      <c r="I62" s="173">
        <f t="shared" si="14"/>
        <v>0</v>
      </c>
      <c r="J62" s="173">
        <f>手順⑦!D60</f>
        <v>0</v>
      </c>
      <c r="K62" s="173">
        <f t="shared" si="15"/>
        <v>0</v>
      </c>
      <c r="L62" s="173">
        <f t="shared" si="16"/>
        <v>0</v>
      </c>
      <c r="M62" s="463"/>
      <c r="N62" s="463"/>
      <c r="O62" s="173">
        <f t="shared" si="17"/>
        <v>0</v>
      </c>
      <c r="P62" s="173">
        <f t="shared" si="18"/>
        <v>0</v>
      </c>
      <c r="Q62" s="173">
        <f>手順⑭!D60</f>
        <v>0</v>
      </c>
      <c r="R62" s="173">
        <f t="shared" si="19"/>
        <v>0</v>
      </c>
      <c r="S62" s="173">
        <f t="shared" si="20"/>
        <v>0</v>
      </c>
      <c r="T62" s="173">
        <f t="shared" si="9"/>
        <v>0</v>
      </c>
      <c r="U62" s="173">
        <f t="shared" si="10"/>
        <v>0</v>
      </c>
      <c r="V62" s="175">
        <f t="shared" si="11"/>
        <v>0</v>
      </c>
    </row>
    <row r="63" spans="2:22" ht="14.1" customHeight="1">
      <c r="B63" s="70" t="s">
        <v>534</v>
      </c>
      <c r="C63" s="71" t="s">
        <v>650</v>
      </c>
      <c r="D63" s="408"/>
      <c r="E63" s="402">
        <f t="shared" si="21"/>
        <v>0</v>
      </c>
      <c r="F63" s="173">
        <f t="shared" si="21"/>
        <v>0</v>
      </c>
      <c r="G63" s="173">
        <f t="shared" si="13"/>
        <v>0</v>
      </c>
      <c r="H63" s="173">
        <f>手順⑤!DH61</f>
        <v>0</v>
      </c>
      <c r="I63" s="173">
        <f t="shared" si="14"/>
        <v>0</v>
      </c>
      <c r="J63" s="173">
        <f>手順⑦!D61</f>
        <v>0</v>
      </c>
      <c r="K63" s="173">
        <f t="shared" si="15"/>
        <v>0</v>
      </c>
      <c r="L63" s="173">
        <f t="shared" si="16"/>
        <v>0</v>
      </c>
      <c r="M63" s="463"/>
      <c r="N63" s="463"/>
      <c r="O63" s="173">
        <f t="shared" si="17"/>
        <v>0</v>
      </c>
      <c r="P63" s="173">
        <f t="shared" si="18"/>
        <v>0</v>
      </c>
      <c r="Q63" s="173">
        <f>手順⑭!D61</f>
        <v>0</v>
      </c>
      <c r="R63" s="173">
        <f t="shared" si="19"/>
        <v>0</v>
      </c>
      <c r="S63" s="173">
        <f t="shared" si="20"/>
        <v>0</v>
      </c>
      <c r="T63" s="173">
        <f t="shared" si="9"/>
        <v>0</v>
      </c>
      <c r="U63" s="173">
        <f t="shared" si="10"/>
        <v>0</v>
      </c>
      <c r="V63" s="175">
        <f t="shared" si="11"/>
        <v>0</v>
      </c>
    </row>
    <row r="64" spans="2:22" ht="14.1" customHeight="1">
      <c r="B64" s="70" t="s">
        <v>535</v>
      </c>
      <c r="C64" s="71" t="s">
        <v>651</v>
      </c>
      <c r="D64" s="408"/>
      <c r="E64" s="402">
        <f t="shared" si="21"/>
        <v>0</v>
      </c>
      <c r="F64" s="173">
        <f t="shared" si="21"/>
        <v>0</v>
      </c>
      <c r="G64" s="173">
        <f t="shared" si="13"/>
        <v>0</v>
      </c>
      <c r="H64" s="173">
        <f>手順⑤!DH62</f>
        <v>0</v>
      </c>
      <c r="I64" s="173">
        <f t="shared" si="14"/>
        <v>0</v>
      </c>
      <c r="J64" s="173">
        <f>手順⑦!D62</f>
        <v>0</v>
      </c>
      <c r="K64" s="173">
        <f t="shared" si="15"/>
        <v>0</v>
      </c>
      <c r="L64" s="173">
        <f t="shared" si="16"/>
        <v>0</v>
      </c>
      <c r="M64" s="463"/>
      <c r="N64" s="463"/>
      <c r="O64" s="173">
        <f t="shared" si="17"/>
        <v>0</v>
      </c>
      <c r="P64" s="173">
        <f t="shared" si="18"/>
        <v>0</v>
      </c>
      <c r="Q64" s="173">
        <f>手順⑭!D62</f>
        <v>0</v>
      </c>
      <c r="R64" s="173">
        <f t="shared" si="19"/>
        <v>0</v>
      </c>
      <c r="S64" s="173">
        <f t="shared" si="20"/>
        <v>0</v>
      </c>
      <c r="T64" s="173">
        <f t="shared" si="9"/>
        <v>0</v>
      </c>
      <c r="U64" s="173">
        <f t="shared" si="10"/>
        <v>0</v>
      </c>
      <c r="V64" s="175">
        <f t="shared" si="11"/>
        <v>0</v>
      </c>
    </row>
    <row r="65" spans="2:22" ht="14.1" customHeight="1">
      <c r="B65" s="70" t="s">
        <v>536</v>
      </c>
      <c r="C65" s="71" t="s">
        <v>454</v>
      </c>
      <c r="D65" s="408"/>
      <c r="E65" s="402">
        <f t="shared" si="21"/>
        <v>0</v>
      </c>
      <c r="F65" s="173">
        <f t="shared" si="21"/>
        <v>0</v>
      </c>
      <c r="G65" s="173">
        <f t="shared" si="13"/>
        <v>0</v>
      </c>
      <c r="H65" s="173">
        <f>手順⑤!DH63</f>
        <v>0</v>
      </c>
      <c r="I65" s="173">
        <f t="shared" si="14"/>
        <v>0</v>
      </c>
      <c r="J65" s="173">
        <f>手順⑦!D63</f>
        <v>0</v>
      </c>
      <c r="K65" s="173">
        <f t="shared" si="15"/>
        <v>0</v>
      </c>
      <c r="L65" s="173">
        <f t="shared" si="16"/>
        <v>0</v>
      </c>
      <c r="M65" s="463"/>
      <c r="N65" s="463"/>
      <c r="O65" s="173">
        <f t="shared" si="17"/>
        <v>0</v>
      </c>
      <c r="P65" s="173">
        <f t="shared" si="18"/>
        <v>0</v>
      </c>
      <c r="Q65" s="173">
        <f>手順⑭!D63</f>
        <v>0</v>
      </c>
      <c r="R65" s="173">
        <f t="shared" si="19"/>
        <v>0</v>
      </c>
      <c r="S65" s="173">
        <f t="shared" si="20"/>
        <v>0</v>
      </c>
      <c r="T65" s="173">
        <f t="shared" si="9"/>
        <v>0</v>
      </c>
      <c r="U65" s="173">
        <f t="shared" si="10"/>
        <v>0</v>
      </c>
      <c r="V65" s="175">
        <f t="shared" si="11"/>
        <v>0</v>
      </c>
    </row>
    <row r="66" spans="2:22" ht="14.1" customHeight="1">
      <c r="B66" s="70" t="s">
        <v>537</v>
      </c>
      <c r="C66" s="71" t="s">
        <v>455</v>
      </c>
      <c r="D66" s="408"/>
      <c r="E66" s="402">
        <f t="shared" si="21"/>
        <v>0</v>
      </c>
      <c r="F66" s="173">
        <f t="shared" si="21"/>
        <v>0</v>
      </c>
      <c r="G66" s="173">
        <f t="shared" si="13"/>
        <v>0</v>
      </c>
      <c r="H66" s="173">
        <f>手順⑤!DH64</f>
        <v>0</v>
      </c>
      <c r="I66" s="173">
        <f t="shared" si="14"/>
        <v>0</v>
      </c>
      <c r="J66" s="173">
        <f>手順⑦!D64</f>
        <v>0</v>
      </c>
      <c r="K66" s="173">
        <f t="shared" si="15"/>
        <v>0</v>
      </c>
      <c r="L66" s="173">
        <f t="shared" si="16"/>
        <v>0</v>
      </c>
      <c r="M66" s="463"/>
      <c r="N66" s="463"/>
      <c r="O66" s="173">
        <f t="shared" si="17"/>
        <v>0</v>
      </c>
      <c r="P66" s="173">
        <f t="shared" si="18"/>
        <v>0</v>
      </c>
      <c r="Q66" s="173">
        <f>手順⑭!D64</f>
        <v>0</v>
      </c>
      <c r="R66" s="173">
        <f t="shared" si="19"/>
        <v>0</v>
      </c>
      <c r="S66" s="173">
        <f t="shared" si="20"/>
        <v>0</v>
      </c>
      <c r="T66" s="173">
        <f t="shared" si="9"/>
        <v>0</v>
      </c>
      <c r="U66" s="173">
        <f t="shared" si="10"/>
        <v>0</v>
      </c>
      <c r="V66" s="175">
        <f t="shared" si="11"/>
        <v>0</v>
      </c>
    </row>
    <row r="67" spans="2:22" ht="14.1" customHeight="1">
      <c r="B67" s="70" t="s">
        <v>538</v>
      </c>
      <c r="C67" s="71" t="s">
        <v>91</v>
      </c>
      <c r="D67" s="408"/>
      <c r="E67" s="402">
        <f t="shared" si="21"/>
        <v>0</v>
      </c>
      <c r="F67" s="173">
        <f t="shared" si="21"/>
        <v>0</v>
      </c>
      <c r="G67" s="173">
        <f t="shared" si="13"/>
        <v>0</v>
      </c>
      <c r="H67" s="173">
        <f>手順⑤!DH65</f>
        <v>0</v>
      </c>
      <c r="I67" s="173">
        <f t="shared" si="14"/>
        <v>0</v>
      </c>
      <c r="J67" s="173">
        <f>手順⑦!D65</f>
        <v>0</v>
      </c>
      <c r="K67" s="173">
        <f t="shared" si="15"/>
        <v>0</v>
      </c>
      <c r="L67" s="173">
        <f t="shared" si="16"/>
        <v>0</v>
      </c>
      <c r="M67" s="463"/>
      <c r="N67" s="463"/>
      <c r="O67" s="173">
        <f t="shared" si="17"/>
        <v>0</v>
      </c>
      <c r="P67" s="173">
        <f t="shared" si="18"/>
        <v>0</v>
      </c>
      <c r="Q67" s="173">
        <f>手順⑭!D65</f>
        <v>0</v>
      </c>
      <c r="R67" s="173">
        <f t="shared" si="19"/>
        <v>0</v>
      </c>
      <c r="S67" s="173">
        <f t="shared" si="20"/>
        <v>0</v>
      </c>
      <c r="T67" s="173">
        <f t="shared" si="9"/>
        <v>0</v>
      </c>
      <c r="U67" s="173">
        <f t="shared" si="10"/>
        <v>0</v>
      </c>
      <c r="V67" s="175">
        <f t="shared" si="11"/>
        <v>0</v>
      </c>
    </row>
    <row r="68" spans="2:22" ht="14.1" customHeight="1">
      <c r="B68" s="70" t="s">
        <v>539</v>
      </c>
      <c r="C68" s="71" t="s">
        <v>652</v>
      </c>
      <c r="D68" s="408"/>
      <c r="E68" s="402">
        <f t="shared" ref="E68:F87" si="22">D68*D297</f>
        <v>0</v>
      </c>
      <c r="F68" s="173">
        <f t="shared" si="22"/>
        <v>0</v>
      </c>
      <c r="G68" s="173">
        <f t="shared" si="13"/>
        <v>0</v>
      </c>
      <c r="H68" s="173">
        <f>手順⑤!DH66</f>
        <v>0</v>
      </c>
      <c r="I68" s="173">
        <f t="shared" si="14"/>
        <v>0</v>
      </c>
      <c r="J68" s="173">
        <f>手順⑦!D66</f>
        <v>0</v>
      </c>
      <c r="K68" s="173">
        <f t="shared" si="15"/>
        <v>0</v>
      </c>
      <c r="L68" s="173">
        <f t="shared" si="16"/>
        <v>0</v>
      </c>
      <c r="M68" s="463"/>
      <c r="N68" s="463"/>
      <c r="O68" s="173">
        <f t="shared" si="17"/>
        <v>0</v>
      </c>
      <c r="P68" s="173">
        <f t="shared" si="18"/>
        <v>0</v>
      </c>
      <c r="Q68" s="173">
        <f>手順⑭!D66</f>
        <v>0</v>
      </c>
      <c r="R68" s="173">
        <f t="shared" si="19"/>
        <v>0</v>
      </c>
      <c r="S68" s="173">
        <f t="shared" si="20"/>
        <v>0</v>
      </c>
      <c r="T68" s="173">
        <f t="shared" si="9"/>
        <v>0</v>
      </c>
      <c r="U68" s="173">
        <f t="shared" si="10"/>
        <v>0</v>
      </c>
      <c r="V68" s="175">
        <f t="shared" si="11"/>
        <v>0</v>
      </c>
    </row>
    <row r="69" spans="2:22" ht="14.1" customHeight="1">
      <c r="B69" s="70" t="s">
        <v>540</v>
      </c>
      <c r="C69" s="71" t="s">
        <v>653</v>
      </c>
      <c r="D69" s="408"/>
      <c r="E69" s="402">
        <f t="shared" si="22"/>
        <v>0</v>
      </c>
      <c r="F69" s="173">
        <f t="shared" si="22"/>
        <v>0</v>
      </c>
      <c r="G69" s="173">
        <f t="shared" si="13"/>
        <v>0</v>
      </c>
      <c r="H69" s="173">
        <f>手順⑤!DH67</f>
        <v>0</v>
      </c>
      <c r="I69" s="173">
        <f t="shared" si="14"/>
        <v>0</v>
      </c>
      <c r="J69" s="173">
        <f>手順⑦!D67</f>
        <v>0</v>
      </c>
      <c r="K69" s="173">
        <f t="shared" si="15"/>
        <v>0</v>
      </c>
      <c r="L69" s="173">
        <f t="shared" si="16"/>
        <v>0</v>
      </c>
      <c r="M69" s="463"/>
      <c r="N69" s="463"/>
      <c r="O69" s="173">
        <f t="shared" si="17"/>
        <v>0</v>
      </c>
      <c r="P69" s="173">
        <f t="shared" si="18"/>
        <v>0</v>
      </c>
      <c r="Q69" s="173">
        <f>手順⑭!D67</f>
        <v>0</v>
      </c>
      <c r="R69" s="173">
        <f t="shared" si="19"/>
        <v>0</v>
      </c>
      <c r="S69" s="173">
        <f t="shared" si="20"/>
        <v>0</v>
      </c>
      <c r="T69" s="173">
        <f t="shared" si="9"/>
        <v>0</v>
      </c>
      <c r="U69" s="173">
        <f t="shared" si="10"/>
        <v>0</v>
      </c>
      <c r="V69" s="175">
        <f t="shared" si="11"/>
        <v>0</v>
      </c>
    </row>
    <row r="70" spans="2:22" ht="14.1" customHeight="1">
      <c r="B70" s="70" t="s">
        <v>541</v>
      </c>
      <c r="C70" s="71" t="s">
        <v>456</v>
      </c>
      <c r="D70" s="408"/>
      <c r="E70" s="402">
        <f t="shared" si="22"/>
        <v>0</v>
      </c>
      <c r="F70" s="173">
        <f t="shared" si="22"/>
        <v>0</v>
      </c>
      <c r="G70" s="173">
        <f t="shared" si="13"/>
        <v>0</v>
      </c>
      <c r="H70" s="173">
        <f>手順⑤!DH68</f>
        <v>0</v>
      </c>
      <c r="I70" s="173">
        <f t="shared" si="14"/>
        <v>0</v>
      </c>
      <c r="J70" s="173">
        <f>手順⑦!D68</f>
        <v>0</v>
      </c>
      <c r="K70" s="173">
        <f t="shared" si="15"/>
        <v>0</v>
      </c>
      <c r="L70" s="173">
        <f t="shared" si="16"/>
        <v>0</v>
      </c>
      <c r="M70" s="463"/>
      <c r="N70" s="463"/>
      <c r="O70" s="173">
        <f t="shared" si="17"/>
        <v>0</v>
      </c>
      <c r="P70" s="173">
        <f t="shared" si="18"/>
        <v>0</v>
      </c>
      <c r="Q70" s="173">
        <f>手順⑭!D68</f>
        <v>0</v>
      </c>
      <c r="R70" s="173">
        <f t="shared" si="19"/>
        <v>0</v>
      </c>
      <c r="S70" s="173">
        <f t="shared" si="20"/>
        <v>0</v>
      </c>
      <c r="T70" s="173">
        <f t="shared" si="9"/>
        <v>0</v>
      </c>
      <c r="U70" s="173">
        <f t="shared" si="10"/>
        <v>0</v>
      </c>
      <c r="V70" s="175">
        <f t="shared" si="11"/>
        <v>0</v>
      </c>
    </row>
    <row r="71" spans="2:22" ht="14.1" customHeight="1">
      <c r="B71" s="70" t="s">
        <v>542</v>
      </c>
      <c r="C71" s="71" t="s">
        <v>457</v>
      </c>
      <c r="D71" s="408"/>
      <c r="E71" s="402">
        <f t="shared" si="22"/>
        <v>0</v>
      </c>
      <c r="F71" s="173">
        <f t="shared" si="22"/>
        <v>0</v>
      </c>
      <c r="G71" s="173">
        <f t="shared" si="13"/>
        <v>0</v>
      </c>
      <c r="H71" s="173">
        <f>手順⑤!DH69</f>
        <v>0</v>
      </c>
      <c r="I71" s="173">
        <f t="shared" si="14"/>
        <v>0</v>
      </c>
      <c r="J71" s="173">
        <f>手順⑦!D69</f>
        <v>0</v>
      </c>
      <c r="K71" s="173">
        <f t="shared" si="15"/>
        <v>0</v>
      </c>
      <c r="L71" s="173">
        <f t="shared" si="16"/>
        <v>0</v>
      </c>
      <c r="M71" s="463"/>
      <c r="N71" s="463"/>
      <c r="O71" s="173">
        <f t="shared" si="17"/>
        <v>0</v>
      </c>
      <c r="P71" s="173">
        <f t="shared" si="18"/>
        <v>0</v>
      </c>
      <c r="Q71" s="173">
        <f>手順⑭!D69</f>
        <v>0</v>
      </c>
      <c r="R71" s="173">
        <f t="shared" si="19"/>
        <v>0</v>
      </c>
      <c r="S71" s="173">
        <f t="shared" si="20"/>
        <v>0</v>
      </c>
      <c r="T71" s="173">
        <f t="shared" si="9"/>
        <v>0</v>
      </c>
      <c r="U71" s="173">
        <f t="shared" si="10"/>
        <v>0</v>
      </c>
      <c r="V71" s="175">
        <f t="shared" si="11"/>
        <v>0</v>
      </c>
    </row>
    <row r="72" spans="2:22" ht="14.1" customHeight="1">
      <c r="B72" s="70" t="s">
        <v>543</v>
      </c>
      <c r="C72" s="71" t="s">
        <v>458</v>
      </c>
      <c r="D72" s="408"/>
      <c r="E72" s="402">
        <f t="shared" si="22"/>
        <v>0</v>
      </c>
      <c r="F72" s="173">
        <f t="shared" si="22"/>
        <v>0</v>
      </c>
      <c r="G72" s="173">
        <f t="shared" ref="G72:G103" si="23">E72*F301</f>
        <v>0</v>
      </c>
      <c r="H72" s="173">
        <f>手順⑤!DH70</f>
        <v>0</v>
      </c>
      <c r="I72" s="173">
        <f t="shared" ref="I72:I103" si="24">H72*D301</f>
        <v>0</v>
      </c>
      <c r="J72" s="173">
        <f>手順⑦!D70</f>
        <v>0</v>
      </c>
      <c r="K72" s="173">
        <f t="shared" ref="K72:K103" si="25">J72*E301</f>
        <v>0</v>
      </c>
      <c r="L72" s="173">
        <f t="shared" ref="L72:L103" si="26">J72*F301</f>
        <v>0</v>
      </c>
      <c r="M72" s="463"/>
      <c r="N72" s="463"/>
      <c r="O72" s="173">
        <f t="shared" ref="O72:O103" si="27">N$116*J301</f>
        <v>0</v>
      </c>
      <c r="P72" s="173">
        <f t="shared" ref="P72:P103" si="28">O72*D301</f>
        <v>0</v>
      </c>
      <c r="Q72" s="173">
        <f>手順⑭!D70</f>
        <v>0</v>
      </c>
      <c r="R72" s="173">
        <f t="shared" ref="R72:R103" si="29">Q72*E301</f>
        <v>0</v>
      </c>
      <c r="S72" s="173">
        <f t="shared" ref="S72:S103" si="30">Q72*F301</f>
        <v>0</v>
      </c>
      <c r="T72" s="173">
        <f t="shared" ref="T72:T115" si="31">E72+J72+Q72</f>
        <v>0</v>
      </c>
      <c r="U72" s="173">
        <f t="shared" ref="U72:U115" si="32">F72+K72+R72</f>
        <v>0</v>
      </c>
      <c r="V72" s="175">
        <f t="shared" ref="V72:V115" si="33">G72+L72+S72</f>
        <v>0</v>
      </c>
    </row>
    <row r="73" spans="2:22" ht="14.1" customHeight="1">
      <c r="B73" s="70" t="s">
        <v>544</v>
      </c>
      <c r="C73" s="71" t="s">
        <v>459</v>
      </c>
      <c r="D73" s="408"/>
      <c r="E73" s="402">
        <f t="shared" si="22"/>
        <v>0</v>
      </c>
      <c r="F73" s="173">
        <f t="shared" si="22"/>
        <v>0</v>
      </c>
      <c r="G73" s="173">
        <f t="shared" si="23"/>
        <v>0</v>
      </c>
      <c r="H73" s="173">
        <f>手順⑤!DH71</f>
        <v>0</v>
      </c>
      <c r="I73" s="173">
        <f t="shared" si="24"/>
        <v>0</v>
      </c>
      <c r="J73" s="173">
        <f>手順⑦!D71</f>
        <v>0</v>
      </c>
      <c r="K73" s="173">
        <f t="shared" si="25"/>
        <v>0</v>
      </c>
      <c r="L73" s="173">
        <f t="shared" si="26"/>
        <v>0</v>
      </c>
      <c r="M73" s="463"/>
      <c r="N73" s="463"/>
      <c r="O73" s="173">
        <f t="shared" si="27"/>
        <v>0</v>
      </c>
      <c r="P73" s="173">
        <f t="shared" si="28"/>
        <v>0</v>
      </c>
      <c r="Q73" s="173">
        <f>手順⑭!D71</f>
        <v>0</v>
      </c>
      <c r="R73" s="173">
        <f t="shared" si="29"/>
        <v>0</v>
      </c>
      <c r="S73" s="173">
        <f t="shared" si="30"/>
        <v>0</v>
      </c>
      <c r="T73" s="173">
        <f t="shared" si="31"/>
        <v>0</v>
      </c>
      <c r="U73" s="173">
        <f t="shared" si="32"/>
        <v>0</v>
      </c>
      <c r="V73" s="175">
        <f t="shared" si="33"/>
        <v>0</v>
      </c>
    </row>
    <row r="74" spans="2:22" ht="14.1" customHeight="1">
      <c r="B74" s="70" t="s">
        <v>545</v>
      </c>
      <c r="C74" s="71" t="s">
        <v>460</v>
      </c>
      <c r="D74" s="408"/>
      <c r="E74" s="402">
        <f t="shared" si="22"/>
        <v>0</v>
      </c>
      <c r="F74" s="173">
        <f t="shared" si="22"/>
        <v>0</v>
      </c>
      <c r="G74" s="173">
        <f t="shared" si="23"/>
        <v>0</v>
      </c>
      <c r="H74" s="173">
        <f>手順⑤!DH72</f>
        <v>0</v>
      </c>
      <c r="I74" s="173">
        <f t="shared" si="24"/>
        <v>0</v>
      </c>
      <c r="J74" s="173">
        <f>手順⑦!D72</f>
        <v>0</v>
      </c>
      <c r="K74" s="173">
        <f t="shared" si="25"/>
        <v>0</v>
      </c>
      <c r="L74" s="173">
        <f t="shared" si="26"/>
        <v>0</v>
      </c>
      <c r="M74" s="463"/>
      <c r="N74" s="463"/>
      <c r="O74" s="173">
        <f t="shared" si="27"/>
        <v>0</v>
      </c>
      <c r="P74" s="173">
        <f t="shared" si="28"/>
        <v>0</v>
      </c>
      <c r="Q74" s="173">
        <f>手順⑭!D72</f>
        <v>0</v>
      </c>
      <c r="R74" s="173">
        <f t="shared" si="29"/>
        <v>0</v>
      </c>
      <c r="S74" s="173">
        <f t="shared" si="30"/>
        <v>0</v>
      </c>
      <c r="T74" s="173">
        <f t="shared" si="31"/>
        <v>0</v>
      </c>
      <c r="U74" s="173">
        <f t="shared" si="32"/>
        <v>0</v>
      </c>
      <c r="V74" s="175">
        <f t="shared" si="33"/>
        <v>0</v>
      </c>
    </row>
    <row r="75" spans="2:22" ht="14.1" customHeight="1">
      <c r="B75" s="70" t="s">
        <v>546</v>
      </c>
      <c r="C75" s="71" t="s">
        <v>461</v>
      </c>
      <c r="D75" s="408"/>
      <c r="E75" s="402">
        <f t="shared" si="22"/>
        <v>0</v>
      </c>
      <c r="F75" s="173">
        <f t="shared" si="22"/>
        <v>0</v>
      </c>
      <c r="G75" s="173">
        <f t="shared" si="23"/>
        <v>0</v>
      </c>
      <c r="H75" s="173">
        <f>手順⑤!DH73</f>
        <v>0</v>
      </c>
      <c r="I75" s="173">
        <f t="shared" si="24"/>
        <v>0</v>
      </c>
      <c r="J75" s="173">
        <f>手順⑦!D73</f>
        <v>0</v>
      </c>
      <c r="K75" s="173">
        <f t="shared" si="25"/>
        <v>0</v>
      </c>
      <c r="L75" s="173">
        <f t="shared" si="26"/>
        <v>0</v>
      </c>
      <c r="M75" s="463"/>
      <c r="N75" s="463"/>
      <c r="O75" s="173">
        <f t="shared" si="27"/>
        <v>0</v>
      </c>
      <c r="P75" s="173">
        <f t="shared" si="28"/>
        <v>0</v>
      </c>
      <c r="Q75" s="173">
        <f>手順⑭!D73</f>
        <v>0</v>
      </c>
      <c r="R75" s="173">
        <f t="shared" si="29"/>
        <v>0</v>
      </c>
      <c r="S75" s="173">
        <f t="shared" si="30"/>
        <v>0</v>
      </c>
      <c r="T75" s="173">
        <f t="shared" si="31"/>
        <v>0</v>
      </c>
      <c r="U75" s="173">
        <f t="shared" si="32"/>
        <v>0</v>
      </c>
      <c r="V75" s="175">
        <f t="shared" si="33"/>
        <v>0</v>
      </c>
    </row>
    <row r="76" spans="2:22" ht="14.1" customHeight="1">
      <c r="B76" s="70" t="s">
        <v>547</v>
      </c>
      <c r="C76" s="71" t="s">
        <v>462</v>
      </c>
      <c r="D76" s="408"/>
      <c r="E76" s="402">
        <f t="shared" si="22"/>
        <v>0</v>
      </c>
      <c r="F76" s="173">
        <f t="shared" si="22"/>
        <v>0</v>
      </c>
      <c r="G76" s="173">
        <f t="shared" si="23"/>
        <v>0</v>
      </c>
      <c r="H76" s="173">
        <f>手順⑤!DH74</f>
        <v>0</v>
      </c>
      <c r="I76" s="173">
        <f t="shared" si="24"/>
        <v>0</v>
      </c>
      <c r="J76" s="173">
        <f>手順⑦!D74</f>
        <v>0</v>
      </c>
      <c r="K76" s="173">
        <f t="shared" si="25"/>
        <v>0</v>
      </c>
      <c r="L76" s="173">
        <f t="shared" si="26"/>
        <v>0</v>
      </c>
      <c r="M76" s="463"/>
      <c r="N76" s="463"/>
      <c r="O76" s="173">
        <f t="shared" si="27"/>
        <v>0</v>
      </c>
      <c r="P76" s="173">
        <f t="shared" si="28"/>
        <v>0</v>
      </c>
      <c r="Q76" s="173">
        <f>手順⑭!D74</f>
        <v>0</v>
      </c>
      <c r="R76" s="173">
        <f t="shared" si="29"/>
        <v>0</v>
      </c>
      <c r="S76" s="173">
        <f t="shared" si="30"/>
        <v>0</v>
      </c>
      <c r="T76" s="173">
        <f t="shared" si="31"/>
        <v>0</v>
      </c>
      <c r="U76" s="173">
        <f t="shared" si="32"/>
        <v>0</v>
      </c>
      <c r="V76" s="175">
        <f t="shared" si="33"/>
        <v>0</v>
      </c>
    </row>
    <row r="77" spans="2:22" ht="14.1" customHeight="1">
      <c r="B77" s="70" t="s">
        <v>548</v>
      </c>
      <c r="C77" s="71" t="s">
        <v>3</v>
      </c>
      <c r="D77" s="408"/>
      <c r="E77" s="402">
        <f t="shared" si="22"/>
        <v>0</v>
      </c>
      <c r="F77" s="173">
        <f t="shared" si="22"/>
        <v>0</v>
      </c>
      <c r="G77" s="173">
        <f t="shared" si="23"/>
        <v>0</v>
      </c>
      <c r="H77" s="173">
        <f>手順⑤!DH75</f>
        <v>0</v>
      </c>
      <c r="I77" s="173">
        <f t="shared" si="24"/>
        <v>0</v>
      </c>
      <c r="J77" s="173">
        <f>手順⑦!D75</f>
        <v>0</v>
      </c>
      <c r="K77" s="173">
        <f t="shared" si="25"/>
        <v>0</v>
      </c>
      <c r="L77" s="173">
        <f t="shared" si="26"/>
        <v>0</v>
      </c>
      <c r="M77" s="463"/>
      <c r="N77" s="463"/>
      <c r="O77" s="173">
        <f t="shared" si="27"/>
        <v>0</v>
      </c>
      <c r="P77" s="173">
        <f t="shared" si="28"/>
        <v>0</v>
      </c>
      <c r="Q77" s="173">
        <f>手順⑭!D75</f>
        <v>0</v>
      </c>
      <c r="R77" s="173">
        <f t="shared" si="29"/>
        <v>0</v>
      </c>
      <c r="S77" s="173">
        <f t="shared" si="30"/>
        <v>0</v>
      </c>
      <c r="T77" s="173">
        <f t="shared" si="31"/>
        <v>0</v>
      </c>
      <c r="U77" s="173">
        <f t="shared" si="32"/>
        <v>0</v>
      </c>
      <c r="V77" s="175">
        <f t="shared" si="33"/>
        <v>0</v>
      </c>
    </row>
    <row r="78" spans="2:22" ht="14.1" customHeight="1">
      <c r="B78" s="70" t="s">
        <v>549</v>
      </c>
      <c r="C78" s="71" t="s">
        <v>4</v>
      </c>
      <c r="D78" s="408"/>
      <c r="E78" s="402">
        <f t="shared" si="22"/>
        <v>0</v>
      </c>
      <c r="F78" s="173">
        <f t="shared" si="22"/>
        <v>0</v>
      </c>
      <c r="G78" s="173">
        <f t="shared" si="23"/>
        <v>0</v>
      </c>
      <c r="H78" s="173">
        <f>手順⑤!DH76</f>
        <v>0</v>
      </c>
      <c r="I78" s="173">
        <f t="shared" si="24"/>
        <v>0</v>
      </c>
      <c r="J78" s="173">
        <f>手順⑦!D76</f>
        <v>0</v>
      </c>
      <c r="K78" s="173">
        <f t="shared" si="25"/>
        <v>0</v>
      </c>
      <c r="L78" s="173">
        <f t="shared" si="26"/>
        <v>0</v>
      </c>
      <c r="M78" s="463"/>
      <c r="N78" s="463"/>
      <c r="O78" s="173">
        <f t="shared" si="27"/>
        <v>0</v>
      </c>
      <c r="P78" s="173">
        <f t="shared" si="28"/>
        <v>0</v>
      </c>
      <c r="Q78" s="173">
        <f>手順⑭!D76</f>
        <v>0</v>
      </c>
      <c r="R78" s="173">
        <f t="shared" si="29"/>
        <v>0</v>
      </c>
      <c r="S78" s="173">
        <f t="shared" si="30"/>
        <v>0</v>
      </c>
      <c r="T78" s="173">
        <f t="shared" si="31"/>
        <v>0</v>
      </c>
      <c r="U78" s="173">
        <f t="shared" si="32"/>
        <v>0</v>
      </c>
      <c r="V78" s="175">
        <f t="shared" si="33"/>
        <v>0</v>
      </c>
    </row>
    <row r="79" spans="2:22" ht="14.1" customHeight="1">
      <c r="B79" s="70" t="s">
        <v>550</v>
      </c>
      <c r="C79" s="71" t="s">
        <v>463</v>
      </c>
      <c r="D79" s="408"/>
      <c r="E79" s="402">
        <f t="shared" si="22"/>
        <v>0</v>
      </c>
      <c r="F79" s="173">
        <f t="shared" si="22"/>
        <v>0</v>
      </c>
      <c r="G79" s="173">
        <f t="shared" si="23"/>
        <v>0</v>
      </c>
      <c r="H79" s="173">
        <f>手順⑤!DH77</f>
        <v>0</v>
      </c>
      <c r="I79" s="173">
        <f t="shared" si="24"/>
        <v>0</v>
      </c>
      <c r="J79" s="173">
        <f>手順⑦!D77</f>
        <v>0</v>
      </c>
      <c r="K79" s="173">
        <f t="shared" si="25"/>
        <v>0</v>
      </c>
      <c r="L79" s="173">
        <f t="shared" si="26"/>
        <v>0</v>
      </c>
      <c r="M79" s="463"/>
      <c r="N79" s="463"/>
      <c r="O79" s="173">
        <f t="shared" si="27"/>
        <v>0</v>
      </c>
      <c r="P79" s="173">
        <f t="shared" si="28"/>
        <v>0</v>
      </c>
      <c r="Q79" s="173">
        <f>手順⑭!D77</f>
        <v>0</v>
      </c>
      <c r="R79" s="173">
        <f t="shared" si="29"/>
        <v>0</v>
      </c>
      <c r="S79" s="173">
        <f t="shared" si="30"/>
        <v>0</v>
      </c>
      <c r="T79" s="173">
        <f t="shared" si="31"/>
        <v>0</v>
      </c>
      <c r="U79" s="173">
        <f t="shared" si="32"/>
        <v>0</v>
      </c>
      <c r="V79" s="175">
        <f t="shared" si="33"/>
        <v>0</v>
      </c>
    </row>
    <row r="80" spans="2:22" ht="14.1" customHeight="1">
      <c r="B80" s="70" t="s">
        <v>551</v>
      </c>
      <c r="C80" s="71" t="s">
        <v>464</v>
      </c>
      <c r="D80" s="408"/>
      <c r="E80" s="402">
        <f t="shared" si="22"/>
        <v>0</v>
      </c>
      <c r="F80" s="173">
        <f t="shared" si="22"/>
        <v>0</v>
      </c>
      <c r="G80" s="173">
        <f t="shared" si="23"/>
        <v>0</v>
      </c>
      <c r="H80" s="173">
        <f>手順⑤!DH78</f>
        <v>0</v>
      </c>
      <c r="I80" s="173">
        <f t="shared" si="24"/>
        <v>0</v>
      </c>
      <c r="J80" s="173">
        <f>手順⑦!D78</f>
        <v>0</v>
      </c>
      <c r="K80" s="173">
        <f t="shared" si="25"/>
        <v>0</v>
      </c>
      <c r="L80" s="173">
        <f t="shared" si="26"/>
        <v>0</v>
      </c>
      <c r="M80" s="463"/>
      <c r="N80" s="463"/>
      <c r="O80" s="173">
        <f t="shared" si="27"/>
        <v>0</v>
      </c>
      <c r="P80" s="173">
        <f t="shared" si="28"/>
        <v>0</v>
      </c>
      <c r="Q80" s="173">
        <f>手順⑭!D78</f>
        <v>0</v>
      </c>
      <c r="R80" s="173">
        <f t="shared" si="29"/>
        <v>0</v>
      </c>
      <c r="S80" s="173">
        <f t="shared" si="30"/>
        <v>0</v>
      </c>
      <c r="T80" s="173">
        <f t="shared" si="31"/>
        <v>0</v>
      </c>
      <c r="U80" s="173">
        <f t="shared" si="32"/>
        <v>0</v>
      </c>
      <c r="V80" s="175">
        <f t="shared" si="33"/>
        <v>0</v>
      </c>
    </row>
    <row r="81" spans="2:22" ht="14.1" customHeight="1">
      <c r="B81" s="70" t="s">
        <v>552</v>
      </c>
      <c r="C81" s="71" t="s">
        <v>654</v>
      </c>
      <c r="D81" s="408"/>
      <c r="E81" s="402">
        <f t="shared" si="22"/>
        <v>0</v>
      </c>
      <c r="F81" s="173">
        <f t="shared" si="22"/>
        <v>0</v>
      </c>
      <c r="G81" s="173">
        <f t="shared" si="23"/>
        <v>0</v>
      </c>
      <c r="H81" s="173">
        <f>手順⑤!DH79</f>
        <v>0</v>
      </c>
      <c r="I81" s="173">
        <f t="shared" si="24"/>
        <v>0</v>
      </c>
      <c r="J81" s="173">
        <f>手順⑦!D79</f>
        <v>0</v>
      </c>
      <c r="K81" s="173">
        <f t="shared" si="25"/>
        <v>0</v>
      </c>
      <c r="L81" s="173">
        <f t="shared" si="26"/>
        <v>0</v>
      </c>
      <c r="M81" s="463"/>
      <c r="N81" s="463"/>
      <c r="O81" s="173">
        <f t="shared" si="27"/>
        <v>0</v>
      </c>
      <c r="P81" s="173">
        <f t="shared" si="28"/>
        <v>0</v>
      </c>
      <c r="Q81" s="173">
        <f>手順⑭!D79</f>
        <v>0</v>
      </c>
      <c r="R81" s="173">
        <f t="shared" si="29"/>
        <v>0</v>
      </c>
      <c r="S81" s="173">
        <f t="shared" si="30"/>
        <v>0</v>
      </c>
      <c r="T81" s="173">
        <f t="shared" si="31"/>
        <v>0</v>
      </c>
      <c r="U81" s="173">
        <f t="shared" si="32"/>
        <v>0</v>
      </c>
      <c r="V81" s="175">
        <f t="shared" si="33"/>
        <v>0</v>
      </c>
    </row>
    <row r="82" spans="2:22" ht="14.1" customHeight="1">
      <c r="B82" s="70" t="s">
        <v>553</v>
      </c>
      <c r="C82" s="71" t="s">
        <v>465</v>
      </c>
      <c r="D82" s="408"/>
      <c r="E82" s="402">
        <f t="shared" si="22"/>
        <v>0</v>
      </c>
      <c r="F82" s="173">
        <f t="shared" si="22"/>
        <v>0</v>
      </c>
      <c r="G82" s="173">
        <f t="shared" si="23"/>
        <v>0</v>
      </c>
      <c r="H82" s="173">
        <f>手順⑤!DH80</f>
        <v>0</v>
      </c>
      <c r="I82" s="173">
        <f t="shared" si="24"/>
        <v>0</v>
      </c>
      <c r="J82" s="173">
        <f>手順⑦!D80</f>
        <v>0</v>
      </c>
      <c r="K82" s="173">
        <f t="shared" si="25"/>
        <v>0</v>
      </c>
      <c r="L82" s="173">
        <f t="shared" si="26"/>
        <v>0</v>
      </c>
      <c r="M82" s="463"/>
      <c r="N82" s="463"/>
      <c r="O82" s="173">
        <f t="shared" si="27"/>
        <v>0</v>
      </c>
      <c r="P82" s="173">
        <f t="shared" si="28"/>
        <v>0</v>
      </c>
      <c r="Q82" s="173">
        <f>手順⑭!D80</f>
        <v>0</v>
      </c>
      <c r="R82" s="173">
        <f t="shared" si="29"/>
        <v>0</v>
      </c>
      <c r="S82" s="173">
        <f t="shared" si="30"/>
        <v>0</v>
      </c>
      <c r="T82" s="173">
        <f t="shared" si="31"/>
        <v>0</v>
      </c>
      <c r="U82" s="173">
        <f t="shared" si="32"/>
        <v>0</v>
      </c>
      <c r="V82" s="175">
        <f t="shared" si="33"/>
        <v>0</v>
      </c>
    </row>
    <row r="83" spans="2:22" ht="14.1" customHeight="1">
      <c r="B83" s="70" t="s">
        <v>554</v>
      </c>
      <c r="C83" s="71" t="s">
        <v>655</v>
      </c>
      <c r="D83" s="408"/>
      <c r="E83" s="402">
        <f t="shared" si="22"/>
        <v>0</v>
      </c>
      <c r="F83" s="173">
        <f t="shared" si="22"/>
        <v>0</v>
      </c>
      <c r="G83" s="173">
        <f t="shared" si="23"/>
        <v>0</v>
      </c>
      <c r="H83" s="173">
        <f>手順⑤!DH81</f>
        <v>0</v>
      </c>
      <c r="I83" s="173">
        <f t="shared" si="24"/>
        <v>0</v>
      </c>
      <c r="J83" s="173">
        <f>手順⑦!D81</f>
        <v>0</v>
      </c>
      <c r="K83" s="173">
        <f t="shared" si="25"/>
        <v>0</v>
      </c>
      <c r="L83" s="173">
        <f t="shared" si="26"/>
        <v>0</v>
      </c>
      <c r="M83" s="463"/>
      <c r="N83" s="463"/>
      <c r="O83" s="173">
        <f t="shared" si="27"/>
        <v>0</v>
      </c>
      <c r="P83" s="173">
        <f t="shared" si="28"/>
        <v>0</v>
      </c>
      <c r="Q83" s="173">
        <f>手順⑭!D81</f>
        <v>0</v>
      </c>
      <c r="R83" s="173">
        <f t="shared" si="29"/>
        <v>0</v>
      </c>
      <c r="S83" s="173">
        <f t="shared" si="30"/>
        <v>0</v>
      </c>
      <c r="T83" s="173">
        <f t="shared" si="31"/>
        <v>0</v>
      </c>
      <c r="U83" s="173">
        <f t="shared" si="32"/>
        <v>0</v>
      </c>
      <c r="V83" s="175">
        <f t="shared" si="33"/>
        <v>0</v>
      </c>
    </row>
    <row r="84" spans="2:22" ht="14.1" customHeight="1">
      <c r="B84" s="70" t="s">
        <v>555</v>
      </c>
      <c r="C84" s="71" t="s">
        <v>466</v>
      </c>
      <c r="D84" s="408"/>
      <c r="E84" s="402">
        <f t="shared" si="22"/>
        <v>0</v>
      </c>
      <c r="F84" s="173">
        <f t="shared" si="22"/>
        <v>0</v>
      </c>
      <c r="G84" s="173">
        <f t="shared" si="23"/>
        <v>0</v>
      </c>
      <c r="H84" s="173">
        <f>手順⑤!DH82</f>
        <v>0</v>
      </c>
      <c r="I84" s="173">
        <f t="shared" si="24"/>
        <v>0</v>
      </c>
      <c r="J84" s="173">
        <f>手順⑦!D82</f>
        <v>0</v>
      </c>
      <c r="K84" s="173">
        <f t="shared" si="25"/>
        <v>0</v>
      </c>
      <c r="L84" s="173">
        <f t="shared" si="26"/>
        <v>0</v>
      </c>
      <c r="M84" s="463"/>
      <c r="N84" s="463"/>
      <c r="O84" s="173">
        <f t="shared" si="27"/>
        <v>0</v>
      </c>
      <c r="P84" s="173">
        <f t="shared" si="28"/>
        <v>0</v>
      </c>
      <c r="Q84" s="173">
        <f>手順⑭!D82</f>
        <v>0</v>
      </c>
      <c r="R84" s="173">
        <f t="shared" si="29"/>
        <v>0</v>
      </c>
      <c r="S84" s="173">
        <f t="shared" si="30"/>
        <v>0</v>
      </c>
      <c r="T84" s="173">
        <f t="shared" si="31"/>
        <v>0</v>
      </c>
      <c r="U84" s="173">
        <f t="shared" si="32"/>
        <v>0</v>
      </c>
      <c r="V84" s="175">
        <f t="shared" si="33"/>
        <v>0</v>
      </c>
    </row>
    <row r="85" spans="2:22" ht="14.1" customHeight="1">
      <c r="B85" s="70" t="s">
        <v>556</v>
      </c>
      <c r="C85" s="71" t="s">
        <v>467</v>
      </c>
      <c r="D85" s="408"/>
      <c r="E85" s="402">
        <f t="shared" si="22"/>
        <v>0</v>
      </c>
      <c r="F85" s="173">
        <f t="shared" si="22"/>
        <v>0</v>
      </c>
      <c r="G85" s="173">
        <f t="shared" si="23"/>
        <v>0</v>
      </c>
      <c r="H85" s="173">
        <f>手順⑤!DH83</f>
        <v>0</v>
      </c>
      <c r="I85" s="173">
        <f t="shared" si="24"/>
        <v>0</v>
      </c>
      <c r="J85" s="173">
        <f>手順⑦!D83</f>
        <v>0</v>
      </c>
      <c r="K85" s="173">
        <f t="shared" si="25"/>
        <v>0</v>
      </c>
      <c r="L85" s="173">
        <f t="shared" si="26"/>
        <v>0</v>
      </c>
      <c r="M85" s="463"/>
      <c r="N85" s="463"/>
      <c r="O85" s="173">
        <f t="shared" si="27"/>
        <v>0</v>
      </c>
      <c r="P85" s="173">
        <f t="shared" si="28"/>
        <v>0</v>
      </c>
      <c r="Q85" s="173">
        <f>手順⑭!D83</f>
        <v>0</v>
      </c>
      <c r="R85" s="173">
        <f t="shared" si="29"/>
        <v>0</v>
      </c>
      <c r="S85" s="173">
        <f t="shared" si="30"/>
        <v>0</v>
      </c>
      <c r="T85" s="173">
        <f t="shared" si="31"/>
        <v>0</v>
      </c>
      <c r="U85" s="173">
        <f t="shared" si="32"/>
        <v>0</v>
      </c>
      <c r="V85" s="175">
        <f t="shared" si="33"/>
        <v>0</v>
      </c>
    </row>
    <row r="86" spans="2:22" ht="14.1" customHeight="1">
      <c r="B86" s="70" t="s">
        <v>557</v>
      </c>
      <c r="C86" s="71" t="s">
        <v>468</v>
      </c>
      <c r="D86" s="408"/>
      <c r="E86" s="402">
        <f t="shared" si="22"/>
        <v>0</v>
      </c>
      <c r="F86" s="173">
        <f t="shared" si="22"/>
        <v>0</v>
      </c>
      <c r="G86" s="173">
        <f t="shared" si="23"/>
        <v>0</v>
      </c>
      <c r="H86" s="173">
        <f>手順⑤!DH84</f>
        <v>0</v>
      </c>
      <c r="I86" s="173">
        <f t="shared" si="24"/>
        <v>0</v>
      </c>
      <c r="J86" s="173">
        <f>手順⑦!D84</f>
        <v>0</v>
      </c>
      <c r="K86" s="173">
        <f t="shared" si="25"/>
        <v>0</v>
      </c>
      <c r="L86" s="173">
        <f t="shared" si="26"/>
        <v>0</v>
      </c>
      <c r="M86" s="463"/>
      <c r="N86" s="463"/>
      <c r="O86" s="173">
        <f t="shared" si="27"/>
        <v>0</v>
      </c>
      <c r="P86" s="173">
        <f t="shared" si="28"/>
        <v>0</v>
      </c>
      <c r="Q86" s="173">
        <f>手順⑭!D84</f>
        <v>0</v>
      </c>
      <c r="R86" s="173">
        <f t="shared" si="29"/>
        <v>0</v>
      </c>
      <c r="S86" s="173">
        <f t="shared" si="30"/>
        <v>0</v>
      </c>
      <c r="T86" s="173">
        <f t="shared" si="31"/>
        <v>0</v>
      </c>
      <c r="U86" s="173">
        <f t="shared" si="32"/>
        <v>0</v>
      </c>
      <c r="V86" s="175">
        <f t="shared" si="33"/>
        <v>0</v>
      </c>
    </row>
    <row r="87" spans="2:22" ht="14.1" customHeight="1">
      <c r="B87" s="70" t="s">
        <v>558</v>
      </c>
      <c r="C87" s="71" t="s">
        <v>656</v>
      </c>
      <c r="D87" s="408"/>
      <c r="E87" s="402">
        <f t="shared" si="22"/>
        <v>0</v>
      </c>
      <c r="F87" s="173">
        <f t="shared" si="22"/>
        <v>0</v>
      </c>
      <c r="G87" s="173">
        <f t="shared" si="23"/>
        <v>0</v>
      </c>
      <c r="H87" s="173">
        <f>手順⑤!DH85</f>
        <v>0</v>
      </c>
      <c r="I87" s="173">
        <f t="shared" si="24"/>
        <v>0</v>
      </c>
      <c r="J87" s="173">
        <f>手順⑦!D85</f>
        <v>0</v>
      </c>
      <c r="K87" s="173">
        <f t="shared" si="25"/>
        <v>0</v>
      </c>
      <c r="L87" s="173">
        <f t="shared" si="26"/>
        <v>0</v>
      </c>
      <c r="M87" s="463"/>
      <c r="N87" s="463"/>
      <c r="O87" s="173">
        <f t="shared" si="27"/>
        <v>0</v>
      </c>
      <c r="P87" s="173">
        <f t="shared" si="28"/>
        <v>0</v>
      </c>
      <c r="Q87" s="173">
        <f>手順⑭!D85</f>
        <v>0</v>
      </c>
      <c r="R87" s="173">
        <f t="shared" si="29"/>
        <v>0</v>
      </c>
      <c r="S87" s="173">
        <f t="shared" si="30"/>
        <v>0</v>
      </c>
      <c r="T87" s="173">
        <f t="shared" si="31"/>
        <v>0</v>
      </c>
      <c r="U87" s="173">
        <f t="shared" si="32"/>
        <v>0</v>
      </c>
      <c r="V87" s="175">
        <f t="shared" si="33"/>
        <v>0</v>
      </c>
    </row>
    <row r="88" spans="2:22" ht="14.1" customHeight="1">
      <c r="B88" s="70" t="s">
        <v>559</v>
      </c>
      <c r="C88" s="71" t="s">
        <v>469</v>
      </c>
      <c r="D88" s="408"/>
      <c r="E88" s="402">
        <f t="shared" ref="E88:F107" si="34">D88*D317</f>
        <v>0</v>
      </c>
      <c r="F88" s="173">
        <f t="shared" si="34"/>
        <v>0</v>
      </c>
      <c r="G88" s="173">
        <f t="shared" si="23"/>
        <v>0</v>
      </c>
      <c r="H88" s="173">
        <f>手順⑤!DH86</f>
        <v>0</v>
      </c>
      <c r="I88" s="173">
        <f t="shared" si="24"/>
        <v>0</v>
      </c>
      <c r="J88" s="173">
        <f>手順⑦!D86</f>
        <v>0</v>
      </c>
      <c r="K88" s="173">
        <f t="shared" si="25"/>
        <v>0</v>
      </c>
      <c r="L88" s="173">
        <f t="shared" si="26"/>
        <v>0</v>
      </c>
      <c r="M88" s="463"/>
      <c r="N88" s="463"/>
      <c r="O88" s="173">
        <f t="shared" si="27"/>
        <v>0</v>
      </c>
      <c r="P88" s="173">
        <f t="shared" si="28"/>
        <v>0</v>
      </c>
      <c r="Q88" s="173">
        <f>手順⑭!D86</f>
        <v>0</v>
      </c>
      <c r="R88" s="173">
        <f t="shared" si="29"/>
        <v>0</v>
      </c>
      <c r="S88" s="173">
        <f t="shared" si="30"/>
        <v>0</v>
      </c>
      <c r="T88" s="173">
        <f t="shared" si="31"/>
        <v>0</v>
      </c>
      <c r="U88" s="173">
        <f t="shared" si="32"/>
        <v>0</v>
      </c>
      <c r="V88" s="175">
        <f t="shared" si="33"/>
        <v>0</v>
      </c>
    </row>
    <row r="89" spans="2:22" ht="14.1" customHeight="1">
      <c r="B89" s="70" t="s">
        <v>560</v>
      </c>
      <c r="C89" s="71" t="s">
        <v>657</v>
      </c>
      <c r="D89" s="408"/>
      <c r="E89" s="402">
        <f t="shared" si="34"/>
        <v>0</v>
      </c>
      <c r="F89" s="173">
        <f t="shared" si="34"/>
        <v>0</v>
      </c>
      <c r="G89" s="173">
        <f t="shared" si="23"/>
        <v>0</v>
      </c>
      <c r="H89" s="173">
        <f>手順⑤!DH87</f>
        <v>0</v>
      </c>
      <c r="I89" s="173">
        <f t="shared" si="24"/>
        <v>0</v>
      </c>
      <c r="J89" s="173">
        <f>手順⑦!D87</f>
        <v>0</v>
      </c>
      <c r="K89" s="173">
        <f t="shared" si="25"/>
        <v>0</v>
      </c>
      <c r="L89" s="173">
        <f t="shared" si="26"/>
        <v>0</v>
      </c>
      <c r="M89" s="463"/>
      <c r="N89" s="463"/>
      <c r="O89" s="173">
        <f t="shared" si="27"/>
        <v>0</v>
      </c>
      <c r="P89" s="173">
        <f t="shared" si="28"/>
        <v>0</v>
      </c>
      <c r="Q89" s="173">
        <f>手順⑭!D87</f>
        <v>0</v>
      </c>
      <c r="R89" s="173">
        <f t="shared" si="29"/>
        <v>0</v>
      </c>
      <c r="S89" s="173">
        <f t="shared" si="30"/>
        <v>0</v>
      </c>
      <c r="T89" s="173">
        <f t="shared" si="31"/>
        <v>0</v>
      </c>
      <c r="U89" s="173">
        <f t="shared" si="32"/>
        <v>0</v>
      </c>
      <c r="V89" s="175">
        <f t="shared" si="33"/>
        <v>0</v>
      </c>
    </row>
    <row r="90" spans="2:22" ht="14.1" customHeight="1">
      <c r="B90" s="70" t="s">
        <v>561</v>
      </c>
      <c r="C90" s="71" t="s">
        <v>658</v>
      </c>
      <c r="D90" s="408"/>
      <c r="E90" s="402">
        <f t="shared" si="34"/>
        <v>0</v>
      </c>
      <c r="F90" s="173">
        <f t="shared" si="34"/>
        <v>0</v>
      </c>
      <c r="G90" s="173">
        <f t="shared" si="23"/>
        <v>0</v>
      </c>
      <c r="H90" s="173">
        <f>手順⑤!DH88</f>
        <v>0</v>
      </c>
      <c r="I90" s="173">
        <f t="shared" si="24"/>
        <v>0</v>
      </c>
      <c r="J90" s="173">
        <f>手順⑦!D88</f>
        <v>0</v>
      </c>
      <c r="K90" s="173">
        <f t="shared" si="25"/>
        <v>0</v>
      </c>
      <c r="L90" s="173">
        <f t="shared" si="26"/>
        <v>0</v>
      </c>
      <c r="M90" s="463"/>
      <c r="N90" s="463"/>
      <c r="O90" s="173">
        <f t="shared" si="27"/>
        <v>0</v>
      </c>
      <c r="P90" s="173">
        <f t="shared" si="28"/>
        <v>0</v>
      </c>
      <c r="Q90" s="173">
        <f>手順⑭!D88</f>
        <v>0</v>
      </c>
      <c r="R90" s="173">
        <f t="shared" si="29"/>
        <v>0</v>
      </c>
      <c r="S90" s="173">
        <f t="shared" si="30"/>
        <v>0</v>
      </c>
      <c r="T90" s="173">
        <f t="shared" si="31"/>
        <v>0</v>
      </c>
      <c r="U90" s="173">
        <f t="shared" si="32"/>
        <v>0</v>
      </c>
      <c r="V90" s="175">
        <f t="shared" si="33"/>
        <v>0</v>
      </c>
    </row>
    <row r="91" spans="2:22" ht="14.1" customHeight="1">
      <c r="B91" s="70" t="s">
        <v>562</v>
      </c>
      <c r="C91" s="71" t="s">
        <v>470</v>
      </c>
      <c r="D91" s="408"/>
      <c r="E91" s="402">
        <f t="shared" si="34"/>
        <v>0</v>
      </c>
      <c r="F91" s="173">
        <f t="shared" si="34"/>
        <v>0</v>
      </c>
      <c r="G91" s="173">
        <f t="shared" si="23"/>
        <v>0</v>
      </c>
      <c r="H91" s="173">
        <f>手順⑤!DH89</f>
        <v>0</v>
      </c>
      <c r="I91" s="173">
        <f t="shared" si="24"/>
        <v>0</v>
      </c>
      <c r="J91" s="173">
        <f>手順⑦!D89</f>
        <v>0</v>
      </c>
      <c r="K91" s="173">
        <f t="shared" si="25"/>
        <v>0</v>
      </c>
      <c r="L91" s="173">
        <f t="shared" si="26"/>
        <v>0</v>
      </c>
      <c r="M91" s="463"/>
      <c r="N91" s="463"/>
      <c r="O91" s="173">
        <f t="shared" si="27"/>
        <v>0</v>
      </c>
      <c r="P91" s="173">
        <f t="shared" si="28"/>
        <v>0</v>
      </c>
      <c r="Q91" s="173">
        <f>手順⑭!D89</f>
        <v>0</v>
      </c>
      <c r="R91" s="173">
        <f t="shared" si="29"/>
        <v>0</v>
      </c>
      <c r="S91" s="173">
        <f t="shared" si="30"/>
        <v>0</v>
      </c>
      <c r="T91" s="173">
        <f t="shared" si="31"/>
        <v>0</v>
      </c>
      <c r="U91" s="173">
        <f t="shared" si="32"/>
        <v>0</v>
      </c>
      <c r="V91" s="175">
        <f t="shared" si="33"/>
        <v>0</v>
      </c>
    </row>
    <row r="92" spans="2:22" ht="14.1" customHeight="1">
      <c r="B92" s="70" t="s">
        <v>563</v>
      </c>
      <c r="C92" s="71" t="s">
        <v>471</v>
      </c>
      <c r="D92" s="408"/>
      <c r="E92" s="402">
        <f t="shared" si="34"/>
        <v>0</v>
      </c>
      <c r="F92" s="173">
        <f t="shared" si="34"/>
        <v>0</v>
      </c>
      <c r="G92" s="173">
        <f t="shared" si="23"/>
        <v>0</v>
      </c>
      <c r="H92" s="173">
        <f>手順⑤!DH90</f>
        <v>0</v>
      </c>
      <c r="I92" s="173">
        <f t="shared" si="24"/>
        <v>0</v>
      </c>
      <c r="J92" s="173">
        <f>手順⑦!D90</f>
        <v>0</v>
      </c>
      <c r="K92" s="173">
        <f t="shared" si="25"/>
        <v>0</v>
      </c>
      <c r="L92" s="173">
        <f t="shared" si="26"/>
        <v>0</v>
      </c>
      <c r="M92" s="463"/>
      <c r="N92" s="463"/>
      <c r="O92" s="173">
        <f t="shared" si="27"/>
        <v>0</v>
      </c>
      <c r="P92" s="173">
        <f t="shared" si="28"/>
        <v>0</v>
      </c>
      <c r="Q92" s="173">
        <f>手順⑭!D90</f>
        <v>0</v>
      </c>
      <c r="R92" s="173">
        <f t="shared" si="29"/>
        <v>0</v>
      </c>
      <c r="S92" s="173">
        <f t="shared" si="30"/>
        <v>0</v>
      </c>
      <c r="T92" s="173">
        <f t="shared" si="31"/>
        <v>0</v>
      </c>
      <c r="U92" s="173">
        <f t="shared" si="32"/>
        <v>0</v>
      </c>
      <c r="V92" s="175">
        <f t="shared" si="33"/>
        <v>0</v>
      </c>
    </row>
    <row r="93" spans="2:22" ht="14.1" customHeight="1">
      <c r="B93" s="70" t="s">
        <v>564</v>
      </c>
      <c r="C93" s="71" t="s">
        <v>659</v>
      </c>
      <c r="D93" s="408"/>
      <c r="E93" s="402">
        <f t="shared" si="34"/>
        <v>0</v>
      </c>
      <c r="F93" s="173">
        <f t="shared" si="34"/>
        <v>0</v>
      </c>
      <c r="G93" s="173">
        <f t="shared" si="23"/>
        <v>0</v>
      </c>
      <c r="H93" s="173">
        <f>手順⑤!DH91</f>
        <v>0</v>
      </c>
      <c r="I93" s="173">
        <f t="shared" si="24"/>
        <v>0</v>
      </c>
      <c r="J93" s="173">
        <f>手順⑦!D91</f>
        <v>0</v>
      </c>
      <c r="K93" s="173">
        <f t="shared" si="25"/>
        <v>0</v>
      </c>
      <c r="L93" s="173">
        <f t="shared" si="26"/>
        <v>0</v>
      </c>
      <c r="M93" s="463"/>
      <c r="N93" s="463"/>
      <c r="O93" s="173">
        <f t="shared" si="27"/>
        <v>0</v>
      </c>
      <c r="P93" s="173">
        <f t="shared" si="28"/>
        <v>0</v>
      </c>
      <c r="Q93" s="173">
        <f>手順⑭!D91</f>
        <v>0</v>
      </c>
      <c r="R93" s="173">
        <f t="shared" si="29"/>
        <v>0</v>
      </c>
      <c r="S93" s="173">
        <f t="shared" si="30"/>
        <v>0</v>
      </c>
      <c r="T93" s="173">
        <f t="shared" si="31"/>
        <v>0</v>
      </c>
      <c r="U93" s="173">
        <f t="shared" si="32"/>
        <v>0</v>
      </c>
      <c r="V93" s="175">
        <f t="shared" si="33"/>
        <v>0</v>
      </c>
    </row>
    <row r="94" spans="2:22" ht="14.1" customHeight="1">
      <c r="B94" s="70" t="s">
        <v>565</v>
      </c>
      <c r="C94" s="71" t="s">
        <v>660</v>
      </c>
      <c r="D94" s="408"/>
      <c r="E94" s="402">
        <f t="shared" si="34"/>
        <v>0</v>
      </c>
      <c r="F94" s="173">
        <f t="shared" si="34"/>
        <v>0</v>
      </c>
      <c r="G94" s="173">
        <f t="shared" si="23"/>
        <v>0</v>
      </c>
      <c r="H94" s="173">
        <f>手順⑤!DH92</f>
        <v>0</v>
      </c>
      <c r="I94" s="173">
        <f t="shared" si="24"/>
        <v>0</v>
      </c>
      <c r="J94" s="173">
        <f>手順⑦!D92</f>
        <v>0</v>
      </c>
      <c r="K94" s="173">
        <f t="shared" si="25"/>
        <v>0</v>
      </c>
      <c r="L94" s="173">
        <f t="shared" si="26"/>
        <v>0</v>
      </c>
      <c r="M94" s="463"/>
      <c r="N94" s="463"/>
      <c r="O94" s="173">
        <f t="shared" si="27"/>
        <v>0</v>
      </c>
      <c r="P94" s="173">
        <f t="shared" si="28"/>
        <v>0</v>
      </c>
      <c r="Q94" s="173">
        <f>手順⑭!D92</f>
        <v>0</v>
      </c>
      <c r="R94" s="173">
        <f t="shared" si="29"/>
        <v>0</v>
      </c>
      <c r="S94" s="173">
        <f t="shared" si="30"/>
        <v>0</v>
      </c>
      <c r="T94" s="173">
        <f t="shared" si="31"/>
        <v>0</v>
      </c>
      <c r="U94" s="173">
        <f t="shared" si="32"/>
        <v>0</v>
      </c>
      <c r="V94" s="175">
        <f t="shared" si="33"/>
        <v>0</v>
      </c>
    </row>
    <row r="95" spans="2:22" ht="14.1" customHeight="1">
      <c r="B95" s="70" t="s">
        <v>566</v>
      </c>
      <c r="C95" s="71" t="s">
        <v>661</v>
      </c>
      <c r="D95" s="408"/>
      <c r="E95" s="402">
        <f t="shared" si="34"/>
        <v>0</v>
      </c>
      <c r="F95" s="173">
        <f t="shared" si="34"/>
        <v>0</v>
      </c>
      <c r="G95" s="173">
        <f t="shared" si="23"/>
        <v>0</v>
      </c>
      <c r="H95" s="173">
        <f>手順⑤!DH93</f>
        <v>0</v>
      </c>
      <c r="I95" s="173">
        <f t="shared" si="24"/>
        <v>0</v>
      </c>
      <c r="J95" s="173">
        <f>手順⑦!D93</f>
        <v>0</v>
      </c>
      <c r="K95" s="173">
        <f t="shared" si="25"/>
        <v>0</v>
      </c>
      <c r="L95" s="173">
        <f t="shared" si="26"/>
        <v>0</v>
      </c>
      <c r="M95" s="463"/>
      <c r="N95" s="463"/>
      <c r="O95" s="173">
        <f t="shared" si="27"/>
        <v>0</v>
      </c>
      <c r="P95" s="173">
        <f t="shared" si="28"/>
        <v>0</v>
      </c>
      <c r="Q95" s="173">
        <f>手順⑭!D93</f>
        <v>0</v>
      </c>
      <c r="R95" s="173">
        <f t="shared" si="29"/>
        <v>0</v>
      </c>
      <c r="S95" s="173">
        <f t="shared" si="30"/>
        <v>0</v>
      </c>
      <c r="T95" s="173">
        <f t="shared" si="31"/>
        <v>0</v>
      </c>
      <c r="U95" s="173">
        <f t="shared" si="32"/>
        <v>0</v>
      </c>
      <c r="V95" s="175">
        <f t="shared" si="33"/>
        <v>0</v>
      </c>
    </row>
    <row r="96" spans="2:22" ht="14.1" customHeight="1">
      <c r="B96" s="70" t="s">
        <v>567</v>
      </c>
      <c r="C96" s="71" t="s">
        <v>5</v>
      </c>
      <c r="D96" s="408"/>
      <c r="E96" s="402">
        <f t="shared" si="34"/>
        <v>0</v>
      </c>
      <c r="F96" s="173">
        <f t="shared" si="34"/>
        <v>0</v>
      </c>
      <c r="G96" s="173">
        <f t="shared" si="23"/>
        <v>0</v>
      </c>
      <c r="H96" s="173">
        <f>手順⑤!DH94</f>
        <v>0</v>
      </c>
      <c r="I96" s="173">
        <f t="shared" si="24"/>
        <v>0</v>
      </c>
      <c r="J96" s="173">
        <f>手順⑦!D94</f>
        <v>0</v>
      </c>
      <c r="K96" s="173">
        <f t="shared" si="25"/>
        <v>0</v>
      </c>
      <c r="L96" s="173">
        <f t="shared" si="26"/>
        <v>0</v>
      </c>
      <c r="M96" s="463"/>
      <c r="N96" s="463"/>
      <c r="O96" s="173">
        <f t="shared" si="27"/>
        <v>0</v>
      </c>
      <c r="P96" s="173">
        <f t="shared" si="28"/>
        <v>0</v>
      </c>
      <c r="Q96" s="173">
        <f>手順⑭!D94</f>
        <v>0</v>
      </c>
      <c r="R96" s="173">
        <f t="shared" si="29"/>
        <v>0</v>
      </c>
      <c r="S96" s="173">
        <f t="shared" si="30"/>
        <v>0</v>
      </c>
      <c r="T96" s="173">
        <f t="shared" si="31"/>
        <v>0</v>
      </c>
      <c r="U96" s="173">
        <f t="shared" si="32"/>
        <v>0</v>
      </c>
      <c r="V96" s="175">
        <f t="shared" si="33"/>
        <v>0</v>
      </c>
    </row>
    <row r="97" spans="2:22" ht="14.1" customHeight="1">
      <c r="B97" s="70" t="s">
        <v>568</v>
      </c>
      <c r="C97" s="71" t="s">
        <v>472</v>
      </c>
      <c r="D97" s="408"/>
      <c r="E97" s="402">
        <f t="shared" si="34"/>
        <v>0</v>
      </c>
      <c r="F97" s="173">
        <f t="shared" si="34"/>
        <v>0</v>
      </c>
      <c r="G97" s="173">
        <f t="shared" si="23"/>
        <v>0</v>
      </c>
      <c r="H97" s="173">
        <f>手順⑤!DH95</f>
        <v>0</v>
      </c>
      <c r="I97" s="173">
        <f t="shared" si="24"/>
        <v>0</v>
      </c>
      <c r="J97" s="173">
        <f>手順⑦!D95</f>
        <v>0</v>
      </c>
      <c r="K97" s="173">
        <f t="shared" si="25"/>
        <v>0</v>
      </c>
      <c r="L97" s="173">
        <f t="shared" si="26"/>
        <v>0</v>
      </c>
      <c r="M97" s="463"/>
      <c r="N97" s="463"/>
      <c r="O97" s="173">
        <f t="shared" si="27"/>
        <v>0</v>
      </c>
      <c r="P97" s="173">
        <f t="shared" si="28"/>
        <v>0</v>
      </c>
      <c r="Q97" s="173">
        <f>手順⑭!D95</f>
        <v>0</v>
      </c>
      <c r="R97" s="173">
        <f t="shared" si="29"/>
        <v>0</v>
      </c>
      <c r="S97" s="173">
        <f t="shared" si="30"/>
        <v>0</v>
      </c>
      <c r="T97" s="173">
        <f t="shared" si="31"/>
        <v>0</v>
      </c>
      <c r="U97" s="173">
        <f t="shared" si="32"/>
        <v>0</v>
      </c>
      <c r="V97" s="175">
        <f t="shared" si="33"/>
        <v>0</v>
      </c>
    </row>
    <row r="98" spans="2:22" ht="14.1" customHeight="1">
      <c r="B98" s="70" t="s">
        <v>569</v>
      </c>
      <c r="C98" s="71" t="s">
        <v>473</v>
      </c>
      <c r="D98" s="408"/>
      <c r="E98" s="402">
        <f t="shared" si="34"/>
        <v>0</v>
      </c>
      <c r="F98" s="173">
        <f t="shared" si="34"/>
        <v>0</v>
      </c>
      <c r="G98" s="173">
        <f t="shared" si="23"/>
        <v>0</v>
      </c>
      <c r="H98" s="173">
        <f>手順⑤!DH96</f>
        <v>0</v>
      </c>
      <c r="I98" s="173">
        <f t="shared" si="24"/>
        <v>0</v>
      </c>
      <c r="J98" s="173">
        <f>手順⑦!D96</f>
        <v>0</v>
      </c>
      <c r="K98" s="173">
        <f t="shared" si="25"/>
        <v>0</v>
      </c>
      <c r="L98" s="173">
        <f t="shared" si="26"/>
        <v>0</v>
      </c>
      <c r="M98" s="463"/>
      <c r="N98" s="463"/>
      <c r="O98" s="173">
        <f t="shared" si="27"/>
        <v>0</v>
      </c>
      <c r="P98" s="173">
        <f t="shared" si="28"/>
        <v>0</v>
      </c>
      <c r="Q98" s="173">
        <f>手順⑭!D96</f>
        <v>0</v>
      </c>
      <c r="R98" s="173">
        <f t="shared" si="29"/>
        <v>0</v>
      </c>
      <c r="S98" s="173">
        <f t="shared" si="30"/>
        <v>0</v>
      </c>
      <c r="T98" s="173">
        <f t="shared" si="31"/>
        <v>0</v>
      </c>
      <c r="U98" s="173">
        <f t="shared" si="32"/>
        <v>0</v>
      </c>
      <c r="V98" s="175">
        <f t="shared" si="33"/>
        <v>0</v>
      </c>
    </row>
    <row r="99" spans="2:22" ht="14.1" customHeight="1">
      <c r="B99" s="70" t="s">
        <v>570</v>
      </c>
      <c r="C99" s="71" t="s">
        <v>662</v>
      </c>
      <c r="D99" s="408"/>
      <c r="E99" s="402">
        <f t="shared" si="34"/>
        <v>0</v>
      </c>
      <c r="F99" s="173">
        <f t="shared" si="34"/>
        <v>0</v>
      </c>
      <c r="G99" s="173">
        <f t="shared" si="23"/>
        <v>0</v>
      </c>
      <c r="H99" s="173">
        <f>手順⑤!DH97</f>
        <v>0</v>
      </c>
      <c r="I99" s="173">
        <f t="shared" si="24"/>
        <v>0</v>
      </c>
      <c r="J99" s="173">
        <f>手順⑦!D97</f>
        <v>0</v>
      </c>
      <c r="K99" s="173">
        <f t="shared" si="25"/>
        <v>0</v>
      </c>
      <c r="L99" s="173">
        <f t="shared" si="26"/>
        <v>0</v>
      </c>
      <c r="M99" s="463"/>
      <c r="N99" s="463"/>
      <c r="O99" s="173">
        <f t="shared" si="27"/>
        <v>0</v>
      </c>
      <c r="P99" s="173">
        <f t="shared" si="28"/>
        <v>0</v>
      </c>
      <c r="Q99" s="173">
        <f>手順⑭!D97</f>
        <v>0</v>
      </c>
      <c r="R99" s="173">
        <f t="shared" si="29"/>
        <v>0</v>
      </c>
      <c r="S99" s="173">
        <f t="shared" si="30"/>
        <v>0</v>
      </c>
      <c r="T99" s="173">
        <f t="shared" si="31"/>
        <v>0</v>
      </c>
      <c r="U99" s="173">
        <f t="shared" si="32"/>
        <v>0</v>
      </c>
      <c r="V99" s="175">
        <f t="shared" si="33"/>
        <v>0</v>
      </c>
    </row>
    <row r="100" spans="2:22" ht="14.1" customHeight="1">
      <c r="B100" s="70" t="s">
        <v>571</v>
      </c>
      <c r="C100" s="71" t="s">
        <v>663</v>
      </c>
      <c r="D100" s="408"/>
      <c r="E100" s="402">
        <f t="shared" si="34"/>
        <v>0</v>
      </c>
      <c r="F100" s="173">
        <f t="shared" si="34"/>
        <v>0</v>
      </c>
      <c r="G100" s="173">
        <f t="shared" si="23"/>
        <v>0</v>
      </c>
      <c r="H100" s="173">
        <f>手順⑤!DH98</f>
        <v>0</v>
      </c>
      <c r="I100" s="173">
        <f t="shared" si="24"/>
        <v>0</v>
      </c>
      <c r="J100" s="173">
        <f>手順⑦!D98</f>
        <v>0</v>
      </c>
      <c r="K100" s="173">
        <f t="shared" si="25"/>
        <v>0</v>
      </c>
      <c r="L100" s="173">
        <f t="shared" si="26"/>
        <v>0</v>
      </c>
      <c r="M100" s="463"/>
      <c r="N100" s="463"/>
      <c r="O100" s="173">
        <f t="shared" si="27"/>
        <v>0</v>
      </c>
      <c r="P100" s="173">
        <f t="shared" si="28"/>
        <v>0</v>
      </c>
      <c r="Q100" s="173">
        <f>手順⑭!D98</f>
        <v>0</v>
      </c>
      <c r="R100" s="173">
        <f t="shared" si="29"/>
        <v>0</v>
      </c>
      <c r="S100" s="173">
        <f t="shared" si="30"/>
        <v>0</v>
      </c>
      <c r="T100" s="173">
        <f t="shared" si="31"/>
        <v>0</v>
      </c>
      <c r="U100" s="173">
        <f t="shared" si="32"/>
        <v>0</v>
      </c>
      <c r="V100" s="175">
        <f t="shared" si="33"/>
        <v>0</v>
      </c>
    </row>
    <row r="101" spans="2:22" ht="14.1" customHeight="1">
      <c r="B101" s="70" t="s">
        <v>572</v>
      </c>
      <c r="C101" s="71" t="s">
        <v>664</v>
      </c>
      <c r="D101" s="408"/>
      <c r="E101" s="402">
        <f t="shared" si="34"/>
        <v>0</v>
      </c>
      <c r="F101" s="173">
        <f t="shared" si="34"/>
        <v>0</v>
      </c>
      <c r="G101" s="173">
        <f t="shared" si="23"/>
        <v>0</v>
      </c>
      <c r="H101" s="173">
        <f>手順⑤!DH99</f>
        <v>0</v>
      </c>
      <c r="I101" s="173">
        <f t="shared" si="24"/>
        <v>0</v>
      </c>
      <c r="J101" s="173">
        <f>手順⑦!D99</f>
        <v>0</v>
      </c>
      <c r="K101" s="173">
        <f t="shared" si="25"/>
        <v>0</v>
      </c>
      <c r="L101" s="173">
        <f t="shared" si="26"/>
        <v>0</v>
      </c>
      <c r="M101" s="463"/>
      <c r="N101" s="463"/>
      <c r="O101" s="173">
        <f t="shared" si="27"/>
        <v>0</v>
      </c>
      <c r="P101" s="173">
        <f t="shared" si="28"/>
        <v>0</v>
      </c>
      <c r="Q101" s="173">
        <f>手順⑭!D99</f>
        <v>0</v>
      </c>
      <c r="R101" s="173">
        <f t="shared" si="29"/>
        <v>0</v>
      </c>
      <c r="S101" s="173">
        <f t="shared" si="30"/>
        <v>0</v>
      </c>
      <c r="T101" s="173">
        <f t="shared" si="31"/>
        <v>0</v>
      </c>
      <c r="U101" s="173">
        <f t="shared" si="32"/>
        <v>0</v>
      </c>
      <c r="V101" s="175">
        <f t="shared" si="33"/>
        <v>0</v>
      </c>
    </row>
    <row r="102" spans="2:22" ht="14.1" customHeight="1">
      <c r="B102" s="70" t="s">
        <v>573</v>
      </c>
      <c r="C102" s="71" t="s">
        <v>581</v>
      </c>
      <c r="D102" s="408"/>
      <c r="E102" s="402">
        <f t="shared" si="34"/>
        <v>0</v>
      </c>
      <c r="F102" s="173">
        <f t="shared" si="34"/>
        <v>0</v>
      </c>
      <c r="G102" s="173">
        <f t="shared" si="23"/>
        <v>0</v>
      </c>
      <c r="H102" s="173">
        <f>手順⑤!DH100</f>
        <v>0</v>
      </c>
      <c r="I102" s="173">
        <f t="shared" si="24"/>
        <v>0</v>
      </c>
      <c r="J102" s="173">
        <f>手順⑦!D100</f>
        <v>0</v>
      </c>
      <c r="K102" s="173">
        <f t="shared" si="25"/>
        <v>0</v>
      </c>
      <c r="L102" s="173">
        <f t="shared" si="26"/>
        <v>0</v>
      </c>
      <c r="M102" s="463"/>
      <c r="N102" s="463"/>
      <c r="O102" s="173">
        <f t="shared" si="27"/>
        <v>0</v>
      </c>
      <c r="P102" s="173">
        <f t="shared" si="28"/>
        <v>0</v>
      </c>
      <c r="Q102" s="173">
        <f>手順⑭!D100</f>
        <v>0</v>
      </c>
      <c r="R102" s="173">
        <f t="shared" si="29"/>
        <v>0</v>
      </c>
      <c r="S102" s="173">
        <f t="shared" si="30"/>
        <v>0</v>
      </c>
      <c r="T102" s="173">
        <f t="shared" si="31"/>
        <v>0</v>
      </c>
      <c r="U102" s="173">
        <f t="shared" si="32"/>
        <v>0</v>
      </c>
      <c r="V102" s="175">
        <f t="shared" si="33"/>
        <v>0</v>
      </c>
    </row>
    <row r="103" spans="2:22" ht="14.1" customHeight="1">
      <c r="B103" s="70" t="s">
        <v>574</v>
      </c>
      <c r="C103" s="71" t="s">
        <v>747</v>
      </c>
      <c r="D103" s="408"/>
      <c r="E103" s="402">
        <f t="shared" si="34"/>
        <v>0</v>
      </c>
      <c r="F103" s="173">
        <f t="shared" si="34"/>
        <v>0</v>
      </c>
      <c r="G103" s="173">
        <f t="shared" si="23"/>
        <v>0</v>
      </c>
      <c r="H103" s="173">
        <f>手順⑤!DH101</f>
        <v>0</v>
      </c>
      <c r="I103" s="173">
        <f t="shared" si="24"/>
        <v>0</v>
      </c>
      <c r="J103" s="173">
        <f>手順⑦!D101</f>
        <v>0</v>
      </c>
      <c r="K103" s="173">
        <f t="shared" si="25"/>
        <v>0</v>
      </c>
      <c r="L103" s="173">
        <f t="shared" si="26"/>
        <v>0</v>
      </c>
      <c r="M103" s="463"/>
      <c r="N103" s="463"/>
      <c r="O103" s="173">
        <f t="shared" si="27"/>
        <v>0</v>
      </c>
      <c r="P103" s="173">
        <f t="shared" si="28"/>
        <v>0</v>
      </c>
      <c r="Q103" s="173">
        <f>手順⑭!D101</f>
        <v>0</v>
      </c>
      <c r="R103" s="173">
        <f t="shared" si="29"/>
        <v>0</v>
      </c>
      <c r="S103" s="173">
        <f t="shared" si="30"/>
        <v>0</v>
      </c>
      <c r="T103" s="173">
        <f t="shared" si="31"/>
        <v>0</v>
      </c>
      <c r="U103" s="173">
        <f t="shared" si="32"/>
        <v>0</v>
      </c>
      <c r="V103" s="175">
        <f t="shared" si="33"/>
        <v>0</v>
      </c>
    </row>
    <row r="104" spans="2:22" ht="14.1" customHeight="1">
      <c r="B104" s="70" t="s">
        <v>575</v>
      </c>
      <c r="C104" s="71" t="s">
        <v>475</v>
      </c>
      <c r="D104" s="408"/>
      <c r="E104" s="402">
        <f t="shared" si="34"/>
        <v>0</v>
      </c>
      <c r="F104" s="173">
        <f t="shared" si="34"/>
        <v>0</v>
      </c>
      <c r="G104" s="173">
        <f t="shared" ref="G104:G114" si="35">E104*F333</f>
        <v>0</v>
      </c>
      <c r="H104" s="173">
        <f>手順⑤!DH102</f>
        <v>0</v>
      </c>
      <c r="I104" s="173">
        <f t="shared" ref="I104:I114" si="36">H104*D333</f>
        <v>0</v>
      </c>
      <c r="J104" s="173">
        <f>手順⑦!D102</f>
        <v>0</v>
      </c>
      <c r="K104" s="173">
        <f t="shared" ref="K104:K114" si="37">J104*E333</f>
        <v>0</v>
      </c>
      <c r="L104" s="173">
        <f t="shared" ref="L104:L114" si="38">J104*F333</f>
        <v>0</v>
      </c>
      <c r="M104" s="463"/>
      <c r="N104" s="463"/>
      <c r="O104" s="173">
        <f t="shared" ref="O104:O114" si="39">N$116*J333</f>
        <v>0</v>
      </c>
      <c r="P104" s="173">
        <f t="shared" ref="P104:P114" si="40">O104*D333</f>
        <v>0</v>
      </c>
      <c r="Q104" s="173">
        <f>手順⑭!D102</f>
        <v>0</v>
      </c>
      <c r="R104" s="173">
        <f t="shared" ref="R104:R114" si="41">Q104*E333</f>
        <v>0</v>
      </c>
      <c r="S104" s="173">
        <f t="shared" ref="S104:S114" si="42">Q104*F333</f>
        <v>0</v>
      </c>
      <c r="T104" s="173">
        <f t="shared" si="31"/>
        <v>0</v>
      </c>
      <c r="U104" s="173">
        <f t="shared" si="32"/>
        <v>0</v>
      </c>
      <c r="V104" s="175">
        <f t="shared" si="33"/>
        <v>0</v>
      </c>
    </row>
    <row r="105" spans="2:22" ht="14.1" customHeight="1">
      <c r="B105" s="70" t="s">
        <v>576</v>
      </c>
      <c r="C105" s="71" t="s">
        <v>474</v>
      </c>
      <c r="D105" s="408"/>
      <c r="E105" s="402">
        <f t="shared" si="34"/>
        <v>0</v>
      </c>
      <c r="F105" s="173">
        <f t="shared" si="34"/>
        <v>0</v>
      </c>
      <c r="G105" s="173">
        <f t="shared" si="35"/>
        <v>0</v>
      </c>
      <c r="H105" s="173">
        <f>手順⑤!DH103</f>
        <v>0</v>
      </c>
      <c r="I105" s="173">
        <f t="shared" si="36"/>
        <v>0</v>
      </c>
      <c r="J105" s="173">
        <f>手順⑦!D103</f>
        <v>0</v>
      </c>
      <c r="K105" s="173">
        <f t="shared" si="37"/>
        <v>0</v>
      </c>
      <c r="L105" s="173">
        <f t="shared" si="38"/>
        <v>0</v>
      </c>
      <c r="M105" s="463"/>
      <c r="N105" s="463"/>
      <c r="O105" s="173">
        <f t="shared" si="39"/>
        <v>0</v>
      </c>
      <c r="P105" s="173">
        <f t="shared" si="40"/>
        <v>0</v>
      </c>
      <c r="Q105" s="173">
        <f>手順⑭!D103</f>
        <v>0</v>
      </c>
      <c r="R105" s="173">
        <f t="shared" si="41"/>
        <v>0</v>
      </c>
      <c r="S105" s="173">
        <f t="shared" si="42"/>
        <v>0</v>
      </c>
      <c r="T105" s="173">
        <f t="shared" si="31"/>
        <v>0</v>
      </c>
      <c r="U105" s="173">
        <f t="shared" si="32"/>
        <v>0</v>
      </c>
      <c r="V105" s="175">
        <f t="shared" si="33"/>
        <v>0</v>
      </c>
    </row>
    <row r="106" spans="2:22" ht="14.1" customHeight="1">
      <c r="B106" s="70" t="s">
        <v>577</v>
      </c>
      <c r="C106" s="71" t="s">
        <v>665</v>
      </c>
      <c r="D106" s="408"/>
      <c r="E106" s="402">
        <f t="shared" si="34"/>
        <v>0</v>
      </c>
      <c r="F106" s="173">
        <f t="shared" si="34"/>
        <v>0</v>
      </c>
      <c r="G106" s="173">
        <f t="shared" si="35"/>
        <v>0</v>
      </c>
      <c r="H106" s="173">
        <f>手順⑤!DH104</f>
        <v>0</v>
      </c>
      <c r="I106" s="173">
        <f t="shared" si="36"/>
        <v>0</v>
      </c>
      <c r="J106" s="173">
        <f>手順⑦!D104</f>
        <v>0</v>
      </c>
      <c r="K106" s="173">
        <f t="shared" si="37"/>
        <v>0</v>
      </c>
      <c r="L106" s="173">
        <f t="shared" si="38"/>
        <v>0</v>
      </c>
      <c r="M106" s="463"/>
      <c r="N106" s="463"/>
      <c r="O106" s="173">
        <f t="shared" si="39"/>
        <v>0</v>
      </c>
      <c r="P106" s="173">
        <f t="shared" si="40"/>
        <v>0</v>
      </c>
      <c r="Q106" s="173">
        <f>手順⑭!D104</f>
        <v>0</v>
      </c>
      <c r="R106" s="173">
        <f t="shared" si="41"/>
        <v>0</v>
      </c>
      <c r="S106" s="173">
        <f t="shared" si="42"/>
        <v>0</v>
      </c>
      <c r="T106" s="173">
        <f t="shared" si="31"/>
        <v>0</v>
      </c>
      <c r="U106" s="173">
        <f t="shared" si="32"/>
        <v>0</v>
      </c>
      <c r="V106" s="175">
        <f t="shared" si="33"/>
        <v>0</v>
      </c>
    </row>
    <row r="107" spans="2:22" ht="14.1" customHeight="1">
      <c r="B107" s="70" t="s">
        <v>578</v>
      </c>
      <c r="C107" s="71" t="s">
        <v>476</v>
      </c>
      <c r="D107" s="408"/>
      <c r="E107" s="402">
        <f t="shared" si="34"/>
        <v>0</v>
      </c>
      <c r="F107" s="173">
        <f t="shared" si="34"/>
        <v>0</v>
      </c>
      <c r="G107" s="173">
        <f t="shared" si="35"/>
        <v>0</v>
      </c>
      <c r="H107" s="173">
        <f>手順⑤!DH105</f>
        <v>0</v>
      </c>
      <c r="I107" s="173">
        <f t="shared" si="36"/>
        <v>0</v>
      </c>
      <c r="J107" s="173">
        <f>手順⑦!D105</f>
        <v>0</v>
      </c>
      <c r="K107" s="173">
        <f t="shared" si="37"/>
        <v>0</v>
      </c>
      <c r="L107" s="173">
        <f t="shared" si="38"/>
        <v>0</v>
      </c>
      <c r="M107" s="463"/>
      <c r="N107" s="463"/>
      <c r="O107" s="173">
        <f t="shared" si="39"/>
        <v>0</v>
      </c>
      <c r="P107" s="173">
        <f t="shared" si="40"/>
        <v>0</v>
      </c>
      <c r="Q107" s="173">
        <f>手順⑭!D105</f>
        <v>0</v>
      </c>
      <c r="R107" s="173">
        <f t="shared" si="41"/>
        <v>0</v>
      </c>
      <c r="S107" s="173">
        <f t="shared" si="42"/>
        <v>0</v>
      </c>
      <c r="T107" s="173">
        <f t="shared" si="31"/>
        <v>0</v>
      </c>
      <c r="U107" s="173">
        <f t="shared" si="32"/>
        <v>0</v>
      </c>
      <c r="V107" s="175">
        <f t="shared" si="33"/>
        <v>0</v>
      </c>
    </row>
    <row r="108" spans="2:22" ht="14.1" customHeight="1">
      <c r="B108" s="70" t="s">
        <v>579</v>
      </c>
      <c r="C108" s="71" t="s">
        <v>666</v>
      </c>
      <c r="D108" s="408"/>
      <c r="E108" s="402">
        <f t="shared" ref="E108:F114" si="43">D108*D337</f>
        <v>0</v>
      </c>
      <c r="F108" s="173">
        <f t="shared" si="43"/>
        <v>0</v>
      </c>
      <c r="G108" s="173">
        <f t="shared" si="35"/>
        <v>0</v>
      </c>
      <c r="H108" s="173">
        <f>手順⑤!DH106</f>
        <v>0</v>
      </c>
      <c r="I108" s="173">
        <f t="shared" si="36"/>
        <v>0</v>
      </c>
      <c r="J108" s="173">
        <f>手順⑦!D106</f>
        <v>0</v>
      </c>
      <c r="K108" s="173">
        <f t="shared" si="37"/>
        <v>0</v>
      </c>
      <c r="L108" s="173">
        <f t="shared" si="38"/>
        <v>0</v>
      </c>
      <c r="M108" s="463"/>
      <c r="N108" s="463"/>
      <c r="O108" s="173">
        <f t="shared" si="39"/>
        <v>0</v>
      </c>
      <c r="P108" s="173">
        <f t="shared" si="40"/>
        <v>0</v>
      </c>
      <c r="Q108" s="173">
        <f>手順⑭!D106</f>
        <v>0</v>
      </c>
      <c r="R108" s="173">
        <f t="shared" si="41"/>
        <v>0</v>
      </c>
      <c r="S108" s="173">
        <f t="shared" si="42"/>
        <v>0</v>
      </c>
      <c r="T108" s="173">
        <f t="shared" si="31"/>
        <v>0</v>
      </c>
      <c r="U108" s="173">
        <f t="shared" si="32"/>
        <v>0</v>
      </c>
      <c r="V108" s="175">
        <f t="shared" si="33"/>
        <v>0</v>
      </c>
    </row>
    <row r="109" spans="2:22" ht="14.1" customHeight="1">
      <c r="B109" s="70" t="s">
        <v>580</v>
      </c>
      <c r="C109" s="71" t="s">
        <v>667</v>
      </c>
      <c r="D109" s="408"/>
      <c r="E109" s="402">
        <f t="shared" si="43"/>
        <v>0</v>
      </c>
      <c r="F109" s="173">
        <f t="shared" si="43"/>
        <v>0</v>
      </c>
      <c r="G109" s="173">
        <f t="shared" si="35"/>
        <v>0</v>
      </c>
      <c r="H109" s="173">
        <f>手順⑤!DH107</f>
        <v>0</v>
      </c>
      <c r="I109" s="173">
        <f t="shared" si="36"/>
        <v>0</v>
      </c>
      <c r="J109" s="173">
        <f>手順⑦!D107</f>
        <v>0</v>
      </c>
      <c r="K109" s="173">
        <f t="shared" si="37"/>
        <v>0</v>
      </c>
      <c r="L109" s="173">
        <f t="shared" si="38"/>
        <v>0</v>
      </c>
      <c r="M109" s="463"/>
      <c r="N109" s="463"/>
      <c r="O109" s="173">
        <f t="shared" si="39"/>
        <v>0</v>
      </c>
      <c r="P109" s="173">
        <f t="shared" si="40"/>
        <v>0</v>
      </c>
      <c r="Q109" s="173">
        <f>手順⑭!D107</f>
        <v>0</v>
      </c>
      <c r="R109" s="173">
        <f t="shared" si="41"/>
        <v>0</v>
      </c>
      <c r="S109" s="173">
        <f t="shared" si="42"/>
        <v>0</v>
      </c>
      <c r="T109" s="173">
        <f t="shared" si="31"/>
        <v>0</v>
      </c>
      <c r="U109" s="173">
        <f t="shared" si="32"/>
        <v>0</v>
      </c>
      <c r="V109" s="175">
        <f t="shared" si="33"/>
        <v>0</v>
      </c>
    </row>
    <row r="110" spans="2:22" ht="14.1" customHeight="1">
      <c r="B110" s="70" t="s">
        <v>582</v>
      </c>
      <c r="C110" s="71" t="s">
        <v>668</v>
      </c>
      <c r="D110" s="408"/>
      <c r="E110" s="402">
        <f t="shared" si="43"/>
        <v>0</v>
      </c>
      <c r="F110" s="173">
        <f t="shared" si="43"/>
        <v>0</v>
      </c>
      <c r="G110" s="173">
        <f t="shared" si="35"/>
        <v>0</v>
      </c>
      <c r="H110" s="173">
        <f>手順⑤!DH108</f>
        <v>0</v>
      </c>
      <c r="I110" s="173">
        <f t="shared" si="36"/>
        <v>0</v>
      </c>
      <c r="J110" s="173">
        <f>手順⑦!D108</f>
        <v>0</v>
      </c>
      <c r="K110" s="173">
        <f t="shared" si="37"/>
        <v>0</v>
      </c>
      <c r="L110" s="173">
        <f t="shared" si="38"/>
        <v>0</v>
      </c>
      <c r="M110" s="463"/>
      <c r="N110" s="463"/>
      <c r="O110" s="173">
        <f t="shared" si="39"/>
        <v>0</v>
      </c>
      <c r="P110" s="173">
        <f t="shared" si="40"/>
        <v>0</v>
      </c>
      <c r="Q110" s="173">
        <f>手順⑭!D108</f>
        <v>0</v>
      </c>
      <c r="R110" s="173">
        <f t="shared" si="41"/>
        <v>0</v>
      </c>
      <c r="S110" s="173">
        <f t="shared" si="42"/>
        <v>0</v>
      </c>
      <c r="T110" s="173">
        <f t="shared" si="31"/>
        <v>0</v>
      </c>
      <c r="U110" s="173">
        <f t="shared" si="32"/>
        <v>0</v>
      </c>
      <c r="V110" s="175">
        <f t="shared" si="33"/>
        <v>0</v>
      </c>
    </row>
    <row r="111" spans="2:22" ht="14.1" customHeight="1">
      <c r="B111" s="70" t="s">
        <v>620</v>
      </c>
      <c r="C111" s="71" t="s">
        <v>477</v>
      </c>
      <c r="D111" s="408"/>
      <c r="E111" s="402">
        <f t="shared" si="43"/>
        <v>0</v>
      </c>
      <c r="F111" s="173">
        <f t="shared" si="43"/>
        <v>0</v>
      </c>
      <c r="G111" s="173">
        <f t="shared" si="35"/>
        <v>0</v>
      </c>
      <c r="H111" s="173">
        <f>手順⑤!DH109</f>
        <v>0</v>
      </c>
      <c r="I111" s="173">
        <f t="shared" si="36"/>
        <v>0</v>
      </c>
      <c r="J111" s="173">
        <f>手順⑦!D109</f>
        <v>0</v>
      </c>
      <c r="K111" s="173">
        <f t="shared" si="37"/>
        <v>0</v>
      </c>
      <c r="L111" s="173">
        <f t="shared" si="38"/>
        <v>0</v>
      </c>
      <c r="M111" s="463"/>
      <c r="N111" s="463"/>
      <c r="O111" s="173">
        <f t="shared" si="39"/>
        <v>0</v>
      </c>
      <c r="P111" s="173">
        <f t="shared" si="40"/>
        <v>0</v>
      </c>
      <c r="Q111" s="173">
        <f>手順⑭!D109</f>
        <v>0</v>
      </c>
      <c r="R111" s="173">
        <f t="shared" si="41"/>
        <v>0</v>
      </c>
      <c r="S111" s="173">
        <f t="shared" si="42"/>
        <v>0</v>
      </c>
      <c r="T111" s="173">
        <f t="shared" si="31"/>
        <v>0</v>
      </c>
      <c r="U111" s="173">
        <f t="shared" si="32"/>
        <v>0</v>
      </c>
      <c r="V111" s="175">
        <f t="shared" si="33"/>
        <v>0</v>
      </c>
    </row>
    <row r="112" spans="2:22" ht="14.1" customHeight="1">
      <c r="B112" s="70" t="s">
        <v>583</v>
      </c>
      <c r="C112" s="71" t="s">
        <v>770</v>
      </c>
      <c r="D112" s="408"/>
      <c r="E112" s="402">
        <f t="shared" si="43"/>
        <v>0</v>
      </c>
      <c r="F112" s="173">
        <f t="shared" si="43"/>
        <v>0</v>
      </c>
      <c r="G112" s="173">
        <f t="shared" si="35"/>
        <v>0</v>
      </c>
      <c r="H112" s="173">
        <f>手順⑤!DH110</f>
        <v>0</v>
      </c>
      <c r="I112" s="173">
        <f t="shared" si="36"/>
        <v>0</v>
      </c>
      <c r="J112" s="173">
        <f>手順⑦!D110</f>
        <v>0</v>
      </c>
      <c r="K112" s="173">
        <f t="shared" si="37"/>
        <v>0</v>
      </c>
      <c r="L112" s="173">
        <f t="shared" si="38"/>
        <v>0</v>
      </c>
      <c r="M112" s="463"/>
      <c r="N112" s="463"/>
      <c r="O112" s="173">
        <f t="shared" si="39"/>
        <v>0</v>
      </c>
      <c r="P112" s="173">
        <f t="shared" si="40"/>
        <v>0</v>
      </c>
      <c r="Q112" s="173">
        <f>手順⑭!D110</f>
        <v>0</v>
      </c>
      <c r="R112" s="173">
        <f t="shared" si="41"/>
        <v>0</v>
      </c>
      <c r="S112" s="173">
        <f t="shared" si="42"/>
        <v>0</v>
      </c>
      <c r="T112" s="173">
        <f t="shared" si="31"/>
        <v>0</v>
      </c>
      <c r="U112" s="173">
        <f t="shared" si="32"/>
        <v>0</v>
      </c>
      <c r="V112" s="175">
        <f t="shared" si="33"/>
        <v>0</v>
      </c>
    </row>
    <row r="113" spans="2:22" ht="14.1" customHeight="1">
      <c r="B113" s="70" t="s">
        <v>584</v>
      </c>
      <c r="C113" s="71" t="s">
        <v>478</v>
      </c>
      <c r="D113" s="408"/>
      <c r="E113" s="402">
        <f t="shared" si="43"/>
        <v>0</v>
      </c>
      <c r="F113" s="173">
        <f t="shared" si="43"/>
        <v>0</v>
      </c>
      <c r="G113" s="173">
        <f t="shared" si="35"/>
        <v>0</v>
      </c>
      <c r="H113" s="173">
        <f>手順⑤!DH111</f>
        <v>0</v>
      </c>
      <c r="I113" s="173">
        <f t="shared" si="36"/>
        <v>0</v>
      </c>
      <c r="J113" s="173">
        <f>手順⑦!D111</f>
        <v>0</v>
      </c>
      <c r="K113" s="173">
        <f t="shared" si="37"/>
        <v>0</v>
      </c>
      <c r="L113" s="173">
        <f t="shared" si="38"/>
        <v>0</v>
      </c>
      <c r="M113" s="463"/>
      <c r="N113" s="463"/>
      <c r="O113" s="173">
        <f t="shared" si="39"/>
        <v>0</v>
      </c>
      <c r="P113" s="173">
        <f t="shared" si="40"/>
        <v>0</v>
      </c>
      <c r="Q113" s="173">
        <f>手順⑭!D111</f>
        <v>0</v>
      </c>
      <c r="R113" s="173">
        <f t="shared" si="41"/>
        <v>0</v>
      </c>
      <c r="S113" s="173">
        <f t="shared" si="42"/>
        <v>0</v>
      </c>
      <c r="T113" s="173">
        <f t="shared" si="31"/>
        <v>0</v>
      </c>
      <c r="U113" s="173">
        <f t="shared" si="32"/>
        <v>0</v>
      </c>
      <c r="V113" s="175">
        <f t="shared" si="33"/>
        <v>0</v>
      </c>
    </row>
    <row r="114" spans="2:22" ht="14.1" customHeight="1">
      <c r="B114" s="70" t="s">
        <v>585</v>
      </c>
      <c r="C114" s="71" t="s">
        <v>93</v>
      </c>
      <c r="D114" s="408"/>
      <c r="E114" s="402">
        <f t="shared" si="43"/>
        <v>0</v>
      </c>
      <c r="F114" s="173">
        <f t="shared" si="43"/>
        <v>0</v>
      </c>
      <c r="G114" s="173">
        <f t="shared" si="35"/>
        <v>0</v>
      </c>
      <c r="H114" s="173">
        <f>手順⑤!DH112</f>
        <v>0</v>
      </c>
      <c r="I114" s="173">
        <f t="shared" si="36"/>
        <v>0</v>
      </c>
      <c r="J114" s="173">
        <f>手順⑦!D112</f>
        <v>0</v>
      </c>
      <c r="K114" s="173">
        <f t="shared" si="37"/>
        <v>0</v>
      </c>
      <c r="L114" s="173">
        <f t="shared" si="38"/>
        <v>0</v>
      </c>
      <c r="M114" s="463"/>
      <c r="N114" s="463"/>
      <c r="O114" s="173">
        <f t="shared" si="39"/>
        <v>0</v>
      </c>
      <c r="P114" s="173">
        <f t="shared" si="40"/>
        <v>0</v>
      </c>
      <c r="Q114" s="173">
        <f>手順⑭!D112</f>
        <v>0</v>
      </c>
      <c r="R114" s="173">
        <f t="shared" si="41"/>
        <v>0</v>
      </c>
      <c r="S114" s="173">
        <f t="shared" si="42"/>
        <v>0</v>
      </c>
      <c r="T114" s="173">
        <f t="shared" ref="T114" si="44">E114+J114+Q114</f>
        <v>0</v>
      </c>
      <c r="U114" s="173">
        <f t="shared" ref="U114" si="45">F114+K114+R114</f>
        <v>0</v>
      </c>
      <c r="V114" s="175">
        <f t="shared" ref="V114" si="46">G114+L114+S114</f>
        <v>0</v>
      </c>
    </row>
    <row r="115" spans="2:22" ht="14.1" customHeight="1" thickBot="1">
      <c r="B115" s="70" t="s">
        <v>769</v>
      </c>
      <c r="C115" s="71" t="s">
        <v>6</v>
      </c>
      <c r="D115" s="409"/>
      <c r="E115" s="402">
        <f>D115*D344</f>
        <v>0</v>
      </c>
      <c r="F115" s="173">
        <f>E115*E344</f>
        <v>0</v>
      </c>
      <c r="G115" s="173">
        <f>E115*F344</f>
        <v>0</v>
      </c>
      <c r="H115" s="173">
        <f>手順⑤!DH113</f>
        <v>0</v>
      </c>
      <c r="I115" s="173">
        <f>H115*D344</f>
        <v>0</v>
      </c>
      <c r="J115" s="173">
        <f>手順⑦!D113</f>
        <v>0</v>
      </c>
      <c r="K115" s="173">
        <f>J115*E344</f>
        <v>0</v>
      </c>
      <c r="L115" s="173">
        <f>J115*F344</f>
        <v>0</v>
      </c>
      <c r="M115" s="464"/>
      <c r="N115" s="464"/>
      <c r="O115" s="173">
        <f>N$116*J344</f>
        <v>0</v>
      </c>
      <c r="P115" s="173">
        <f>O115*D344</f>
        <v>0</v>
      </c>
      <c r="Q115" s="173">
        <f>手順⑭!D113</f>
        <v>0</v>
      </c>
      <c r="R115" s="173">
        <f>Q115*E344</f>
        <v>0</v>
      </c>
      <c r="S115" s="173">
        <f>Q115*F344</f>
        <v>0</v>
      </c>
      <c r="T115" s="173">
        <f t="shared" si="31"/>
        <v>0</v>
      </c>
      <c r="U115" s="173">
        <f t="shared" si="32"/>
        <v>0</v>
      </c>
      <c r="V115" s="175">
        <f t="shared" si="33"/>
        <v>0</v>
      </c>
    </row>
    <row r="116" spans="2:22" ht="14.1" customHeight="1">
      <c r="B116" s="184"/>
      <c r="C116" s="185" t="s">
        <v>42</v>
      </c>
      <c r="D116" s="180">
        <f>SUM(D8:D115)</f>
        <v>0</v>
      </c>
      <c r="E116" s="186">
        <f>SUM(E8:E115)</f>
        <v>0</v>
      </c>
      <c r="F116" s="186">
        <f>SUM(F8:F115)</f>
        <v>0</v>
      </c>
      <c r="G116" s="186">
        <f>SUM(G8:G115)</f>
        <v>0</v>
      </c>
      <c r="H116" s="186">
        <f>SUM(H8:H115)</f>
        <v>0</v>
      </c>
      <c r="I116" s="186">
        <f t="shared" ref="I116:L116" si="47">SUM(I8:I115)</f>
        <v>0</v>
      </c>
      <c r="J116" s="186">
        <f>SUM(J8:J115)</f>
        <v>0</v>
      </c>
      <c r="K116" s="186">
        <f t="shared" si="47"/>
        <v>0</v>
      </c>
      <c r="L116" s="186">
        <f t="shared" si="47"/>
        <v>0</v>
      </c>
      <c r="M116" s="186">
        <f>G116+L116</f>
        <v>0</v>
      </c>
      <c r="N116" s="186">
        <f>M116*I345</f>
        <v>0</v>
      </c>
      <c r="O116" s="186">
        <f>N116</f>
        <v>0</v>
      </c>
      <c r="P116" s="186">
        <f t="shared" ref="P116:V116" si="48">SUM(P8:P115)</f>
        <v>0</v>
      </c>
      <c r="Q116" s="186">
        <f t="shared" si="48"/>
        <v>0</v>
      </c>
      <c r="R116" s="186">
        <f t="shared" si="48"/>
        <v>0</v>
      </c>
      <c r="S116" s="186">
        <f t="shared" si="48"/>
        <v>0</v>
      </c>
      <c r="T116" s="186">
        <f t="shared" si="48"/>
        <v>0</v>
      </c>
      <c r="U116" s="186">
        <f t="shared" si="48"/>
        <v>0</v>
      </c>
      <c r="V116" s="188">
        <f t="shared" si="48"/>
        <v>0</v>
      </c>
    </row>
    <row r="117" spans="2:22" ht="14.1" customHeight="1">
      <c r="B117" s="224"/>
      <c r="C117" s="224"/>
      <c r="D117" s="225"/>
      <c r="E117" s="225"/>
      <c r="F117" s="225"/>
      <c r="G117" s="225"/>
      <c r="H117" s="225"/>
      <c r="I117" s="225"/>
      <c r="J117" s="225"/>
      <c r="K117" s="225"/>
      <c r="L117" s="225"/>
      <c r="M117" s="225"/>
      <c r="N117" s="225"/>
      <c r="O117" s="225"/>
      <c r="P117" s="225"/>
      <c r="Q117" s="225"/>
      <c r="R117" s="225"/>
      <c r="S117" s="225"/>
      <c r="T117" s="225"/>
      <c r="U117" s="225"/>
      <c r="V117" s="225"/>
    </row>
    <row r="118" spans="2:22" ht="20.25" customHeight="1">
      <c r="J118" s="148"/>
      <c r="K118" s="148" t="s">
        <v>347</v>
      </c>
    </row>
    <row r="119" spans="2:22" s="149" customFormat="1" ht="20.25" customHeight="1">
      <c r="B119" s="150"/>
      <c r="C119" s="151"/>
      <c r="D119" s="435" t="s">
        <v>60</v>
      </c>
      <c r="E119" s="450"/>
      <c r="F119" s="435" t="s">
        <v>94</v>
      </c>
      <c r="G119" s="450"/>
      <c r="H119" s="435" t="s">
        <v>255</v>
      </c>
      <c r="I119" s="450"/>
      <c r="J119" s="435" t="s">
        <v>61</v>
      </c>
      <c r="K119" s="436"/>
    </row>
    <row r="120" spans="2:22" s="157" customFormat="1" ht="36" customHeight="1">
      <c r="B120" s="152"/>
      <c r="C120" s="153"/>
      <c r="D120" s="154" t="s">
        <v>348</v>
      </c>
      <c r="E120" s="154" t="s">
        <v>349</v>
      </c>
      <c r="F120" s="154" t="s">
        <v>350</v>
      </c>
      <c r="G120" s="154" t="s">
        <v>351</v>
      </c>
      <c r="H120" s="154" t="s">
        <v>352</v>
      </c>
      <c r="I120" s="154" t="s">
        <v>353</v>
      </c>
      <c r="J120" s="154" t="s">
        <v>432</v>
      </c>
      <c r="K120" s="156" t="s">
        <v>433</v>
      </c>
    </row>
    <row r="121" spans="2:22" s="162" customFormat="1" ht="20.25" customHeight="1">
      <c r="B121" s="448" t="s">
        <v>39</v>
      </c>
      <c r="C121" s="449"/>
      <c r="D121" s="159" t="s">
        <v>354</v>
      </c>
      <c r="E121" s="159" t="s">
        <v>355</v>
      </c>
      <c r="F121" s="159" t="s">
        <v>356</v>
      </c>
      <c r="G121" s="159" t="s">
        <v>357</v>
      </c>
      <c r="H121" s="159" t="s">
        <v>358</v>
      </c>
      <c r="I121" s="159" t="s">
        <v>359</v>
      </c>
      <c r="J121" s="159" t="s">
        <v>360</v>
      </c>
      <c r="K121" s="161" t="s">
        <v>361</v>
      </c>
    </row>
    <row r="122" spans="2:22" s="167" customFormat="1" ht="20.25" customHeight="1">
      <c r="B122" s="451" t="s">
        <v>59</v>
      </c>
      <c r="C122" s="452"/>
      <c r="D122" s="222" t="s">
        <v>362</v>
      </c>
      <c r="E122" s="222" t="s">
        <v>363</v>
      </c>
      <c r="F122" s="222" t="s">
        <v>364</v>
      </c>
      <c r="G122" s="222" t="s">
        <v>365</v>
      </c>
      <c r="H122" s="222" t="s">
        <v>366</v>
      </c>
      <c r="I122" s="222" t="s">
        <v>367</v>
      </c>
      <c r="J122" s="222" t="s">
        <v>368</v>
      </c>
      <c r="K122" s="223" t="s">
        <v>369</v>
      </c>
    </row>
    <row r="123" spans="2:22" s="167" customFormat="1" ht="14.1" customHeight="1">
      <c r="B123" s="70" t="s">
        <v>479</v>
      </c>
      <c r="C123" s="71" t="s">
        <v>621</v>
      </c>
      <c r="D123" s="173">
        <f t="shared" ref="D123:D154" si="49">ROUND(E8*K237,0)</f>
        <v>0</v>
      </c>
      <c r="E123" s="173">
        <f t="shared" ref="E123:E154" si="50">ROUND(E8*L237,0)</f>
        <v>0</v>
      </c>
      <c r="F123" s="173">
        <f t="shared" ref="F123:F154" si="51">ROUND(J8*K237,0)</f>
        <v>0</v>
      </c>
      <c r="G123" s="173">
        <f t="shared" ref="G123:G154" si="52">ROUND(J8*L237,0)</f>
        <v>0</v>
      </c>
      <c r="H123" s="173">
        <f t="shared" ref="H123:H154" si="53">ROUND(Q8*K237,0)</f>
        <v>0</v>
      </c>
      <c r="I123" s="173">
        <f t="shared" ref="I123:I154" si="54">ROUND(Q8*L237,0)</f>
        <v>0</v>
      </c>
      <c r="J123" s="173">
        <f>D123+F123+H123</f>
        <v>0</v>
      </c>
      <c r="K123" s="175">
        <f>E123+G123+I123</f>
        <v>0</v>
      </c>
    </row>
    <row r="124" spans="2:22" s="167" customFormat="1" ht="14.1" customHeight="1">
      <c r="B124" s="70" t="s">
        <v>480</v>
      </c>
      <c r="C124" s="71" t="s">
        <v>437</v>
      </c>
      <c r="D124" s="173">
        <f t="shared" si="49"/>
        <v>0</v>
      </c>
      <c r="E124" s="173">
        <f t="shared" si="50"/>
        <v>0</v>
      </c>
      <c r="F124" s="173">
        <f t="shared" si="51"/>
        <v>0</v>
      </c>
      <c r="G124" s="173">
        <f t="shared" si="52"/>
        <v>0</v>
      </c>
      <c r="H124" s="173">
        <f t="shared" si="53"/>
        <v>0</v>
      </c>
      <c r="I124" s="173">
        <f t="shared" si="54"/>
        <v>0</v>
      </c>
      <c r="J124" s="173">
        <f t="shared" ref="J124:J186" si="55">D124+F124+H124</f>
        <v>0</v>
      </c>
      <c r="K124" s="175">
        <f t="shared" ref="K124:K186" si="56">E124+G124+I124</f>
        <v>0</v>
      </c>
    </row>
    <row r="125" spans="2:22" s="167" customFormat="1" ht="14.1" customHeight="1">
      <c r="B125" s="70" t="s">
        <v>481</v>
      </c>
      <c r="C125" s="71" t="s">
        <v>438</v>
      </c>
      <c r="D125" s="173">
        <f t="shared" si="49"/>
        <v>0</v>
      </c>
      <c r="E125" s="173">
        <f t="shared" si="50"/>
        <v>0</v>
      </c>
      <c r="F125" s="173">
        <f t="shared" si="51"/>
        <v>0</v>
      </c>
      <c r="G125" s="173">
        <f t="shared" si="52"/>
        <v>0</v>
      </c>
      <c r="H125" s="173">
        <f t="shared" si="53"/>
        <v>0</v>
      </c>
      <c r="I125" s="173">
        <f t="shared" si="54"/>
        <v>0</v>
      </c>
      <c r="J125" s="173">
        <f t="shared" si="55"/>
        <v>0</v>
      </c>
      <c r="K125" s="175">
        <f t="shared" si="56"/>
        <v>0</v>
      </c>
    </row>
    <row r="126" spans="2:22" s="167" customFormat="1" ht="14.1" customHeight="1">
      <c r="B126" s="70" t="s">
        <v>482</v>
      </c>
      <c r="C126" s="71" t="s">
        <v>1</v>
      </c>
      <c r="D126" s="173">
        <f t="shared" si="49"/>
        <v>0</v>
      </c>
      <c r="E126" s="173">
        <f t="shared" si="50"/>
        <v>0</v>
      </c>
      <c r="F126" s="173">
        <f t="shared" si="51"/>
        <v>0</v>
      </c>
      <c r="G126" s="173">
        <f t="shared" si="52"/>
        <v>0</v>
      </c>
      <c r="H126" s="173">
        <f t="shared" si="53"/>
        <v>0</v>
      </c>
      <c r="I126" s="173">
        <f t="shared" si="54"/>
        <v>0</v>
      </c>
      <c r="J126" s="173">
        <f t="shared" si="55"/>
        <v>0</v>
      </c>
      <c r="K126" s="175">
        <f t="shared" si="56"/>
        <v>0</v>
      </c>
    </row>
    <row r="127" spans="2:22" s="167" customFormat="1" ht="14.1" customHeight="1">
      <c r="B127" s="70" t="s">
        <v>483</v>
      </c>
      <c r="C127" s="71" t="s">
        <v>2</v>
      </c>
      <c r="D127" s="173">
        <f t="shared" si="49"/>
        <v>0</v>
      </c>
      <c r="E127" s="173">
        <f t="shared" si="50"/>
        <v>0</v>
      </c>
      <c r="F127" s="173">
        <f t="shared" si="51"/>
        <v>0</v>
      </c>
      <c r="G127" s="173">
        <f t="shared" si="52"/>
        <v>0</v>
      </c>
      <c r="H127" s="173">
        <f t="shared" si="53"/>
        <v>0</v>
      </c>
      <c r="I127" s="173">
        <f t="shared" si="54"/>
        <v>0</v>
      </c>
      <c r="J127" s="173">
        <f t="shared" si="55"/>
        <v>0</v>
      </c>
      <c r="K127" s="175">
        <f t="shared" si="56"/>
        <v>0</v>
      </c>
    </row>
    <row r="128" spans="2:22" s="167" customFormat="1" ht="14.1" customHeight="1">
      <c r="B128" s="70" t="s">
        <v>484</v>
      </c>
      <c r="C128" s="177" t="s">
        <v>622</v>
      </c>
      <c r="D128" s="173">
        <f t="shared" si="49"/>
        <v>0</v>
      </c>
      <c r="E128" s="173">
        <f t="shared" si="50"/>
        <v>0</v>
      </c>
      <c r="F128" s="173">
        <f t="shared" si="51"/>
        <v>0</v>
      </c>
      <c r="G128" s="173">
        <f t="shared" si="52"/>
        <v>0</v>
      </c>
      <c r="H128" s="173">
        <f t="shared" si="53"/>
        <v>0</v>
      </c>
      <c r="I128" s="173">
        <f t="shared" si="54"/>
        <v>0</v>
      </c>
      <c r="J128" s="173">
        <f t="shared" si="55"/>
        <v>0</v>
      </c>
      <c r="K128" s="175">
        <f t="shared" si="56"/>
        <v>0</v>
      </c>
    </row>
    <row r="129" spans="2:11" s="167" customFormat="1" ht="14.1" customHeight="1">
      <c r="B129" s="70" t="s">
        <v>485</v>
      </c>
      <c r="C129" s="71" t="s">
        <v>740</v>
      </c>
      <c r="D129" s="173">
        <f t="shared" si="49"/>
        <v>0</v>
      </c>
      <c r="E129" s="173">
        <f t="shared" si="50"/>
        <v>0</v>
      </c>
      <c r="F129" s="173">
        <f t="shared" si="51"/>
        <v>0</v>
      </c>
      <c r="G129" s="173">
        <f t="shared" si="52"/>
        <v>0</v>
      </c>
      <c r="H129" s="173">
        <f t="shared" si="53"/>
        <v>0</v>
      </c>
      <c r="I129" s="173">
        <f t="shared" si="54"/>
        <v>0</v>
      </c>
      <c r="J129" s="173">
        <f t="shared" si="55"/>
        <v>0</v>
      </c>
      <c r="K129" s="175">
        <f t="shared" si="56"/>
        <v>0</v>
      </c>
    </row>
    <row r="130" spans="2:11" s="167" customFormat="1" ht="14.1" customHeight="1">
      <c r="B130" s="70" t="s">
        <v>486</v>
      </c>
      <c r="C130" s="177" t="s">
        <v>439</v>
      </c>
      <c r="D130" s="173">
        <f t="shared" si="49"/>
        <v>0</v>
      </c>
      <c r="E130" s="173">
        <f t="shared" si="50"/>
        <v>0</v>
      </c>
      <c r="F130" s="173">
        <f t="shared" si="51"/>
        <v>0</v>
      </c>
      <c r="G130" s="173">
        <f t="shared" si="52"/>
        <v>0</v>
      </c>
      <c r="H130" s="173">
        <f t="shared" si="53"/>
        <v>0</v>
      </c>
      <c r="I130" s="173">
        <f t="shared" si="54"/>
        <v>0</v>
      </c>
      <c r="J130" s="173">
        <f t="shared" si="55"/>
        <v>0</v>
      </c>
      <c r="K130" s="175">
        <f t="shared" si="56"/>
        <v>0</v>
      </c>
    </row>
    <row r="131" spans="2:11" s="167" customFormat="1" ht="14.1" customHeight="1">
      <c r="B131" s="70" t="s">
        <v>487</v>
      </c>
      <c r="C131" s="177" t="s">
        <v>623</v>
      </c>
      <c r="D131" s="173">
        <f t="shared" si="49"/>
        <v>0</v>
      </c>
      <c r="E131" s="173">
        <f t="shared" si="50"/>
        <v>0</v>
      </c>
      <c r="F131" s="173">
        <f t="shared" si="51"/>
        <v>0</v>
      </c>
      <c r="G131" s="173">
        <f t="shared" si="52"/>
        <v>0</v>
      </c>
      <c r="H131" s="173">
        <f t="shared" si="53"/>
        <v>0</v>
      </c>
      <c r="I131" s="173">
        <f t="shared" si="54"/>
        <v>0</v>
      </c>
      <c r="J131" s="173">
        <f t="shared" si="55"/>
        <v>0</v>
      </c>
      <c r="K131" s="175">
        <f t="shared" si="56"/>
        <v>0</v>
      </c>
    </row>
    <row r="132" spans="2:11" s="167" customFormat="1" ht="14.1" customHeight="1">
      <c r="B132" s="70" t="s">
        <v>488</v>
      </c>
      <c r="C132" s="388" t="s">
        <v>624</v>
      </c>
      <c r="D132" s="173">
        <f t="shared" si="49"/>
        <v>0</v>
      </c>
      <c r="E132" s="173">
        <f t="shared" si="50"/>
        <v>0</v>
      </c>
      <c r="F132" s="173">
        <f t="shared" si="51"/>
        <v>0</v>
      </c>
      <c r="G132" s="173">
        <f t="shared" si="52"/>
        <v>0</v>
      </c>
      <c r="H132" s="173">
        <f t="shared" si="53"/>
        <v>0</v>
      </c>
      <c r="I132" s="173">
        <f t="shared" si="54"/>
        <v>0</v>
      </c>
      <c r="J132" s="173">
        <f t="shared" si="55"/>
        <v>0</v>
      </c>
      <c r="K132" s="175">
        <f t="shared" si="56"/>
        <v>0</v>
      </c>
    </row>
    <row r="133" spans="2:11" s="167" customFormat="1" ht="14.1" customHeight="1">
      <c r="B133" s="70" t="s">
        <v>489</v>
      </c>
      <c r="C133" s="71" t="s">
        <v>440</v>
      </c>
      <c r="D133" s="173">
        <f t="shared" si="49"/>
        <v>0</v>
      </c>
      <c r="E133" s="173">
        <f t="shared" si="50"/>
        <v>0</v>
      </c>
      <c r="F133" s="173">
        <f t="shared" si="51"/>
        <v>0</v>
      </c>
      <c r="G133" s="173">
        <f t="shared" si="52"/>
        <v>0</v>
      </c>
      <c r="H133" s="173">
        <f t="shared" si="53"/>
        <v>0</v>
      </c>
      <c r="I133" s="173">
        <f t="shared" si="54"/>
        <v>0</v>
      </c>
      <c r="J133" s="173">
        <f t="shared" si="55"/>
        <v>0</v>
      </c>
      <c r="K133" s="175">
        <f t="shared" si="56"/>
        <v>0</v>
      </c>
    </row>
    <row r="134" spans="2:11" s="167" customFormat="1" ht="14.1" customHeight="1">
      <c r="B134" s="70" t="s">
        <v>490</v>
      </c>
      <c r="C134" s="71" t="s">
        <v>441</v>
      </c>
      <c r="D134" s="173">
        <f t="shared" si="49"/>
        <v>0</v>
      </c>
      <c r="E134" s="173">
        <f t="shared" si="50"/>
        <v>0</v>
      </c>
      <c r="F134" s="173">
        <f t="shared" si="51"/>
        <v>0</v>
      </c>
      <c r="G134" s="173">
        <f t="shared" si="52"/>
        <v>0</v>
      </c>
      <c r="H134" s="173">
        <f t="shared" si="53"/>
        <v>0</v>
      </c>
      <c r="I134" s="173">
        <f t="shared" si="54"/>
        <v>0</v>
      </c>
      <c r="J134" s="173">
        <f t="shared" si="55"/>
        <v>0</v>
      </c>
      <c r="K134" s="175">
        <f t="shared" si="56"/>
        <v>0</v>
      </c>
    </row>
    <row r="135" spans="2:11" s="167" customFormat="1" ht="14.1" customHeight="1">
      <c r="B135" s="70" t="s">
        <v>491</v>
      </c>
      <c r="C135" s="71" t="s">
        <v>625</v>
      </c>
      <c r="D135" s="173">
        <f t="shared" si="49"/>
        <v>0</v>
      </c>
      <c r="E135" s="173">
        <f t="shared" si="50"/>
        <v>0</v>
      </c>
      <c r="F135" s="173">
        <f t="shared" si="51"/>
        <v>0</v>
      </c>
      <c r="G135" s="173">
        <f t="shared" si="52"/>
        <v>0</v>
      </c>
      <c r="H135" s="173">
        <f t="shared" si="53"/>
        <v>0</v>
      </c>
      <c r="I135" s="173">
        <f t="shared" si="54"/>
        <v>0</v>
      </c>
      <c r="J135" s="173">
        <f t="shared" si="55"/>
        <v>0</v>
      </c>
      <c r="K135" s="175">
        <f t="shared" si="56"/>
        <v>0</v>
      </c>
    </row>
    <row r="136" spans="2:11" s="167" customFormat="1" ht="14.1" customHeight="1">
      <c r="B136" s="70" t="s">
        <v>492</v>
      </c>
      <c r="C136" s="71" t="s">
        <v>626</v>
      </c>
      <c r="D136" s="173">
        <f t="shared" si="49"/>
        <v>0</v>
      </c>
      <c r="E136" s="173">
        <f t="shared" si="50"/>
        <v>0</v>
      </c>
      <c r="F136" s="173">
        <f t="shared" si="51"/>
        <v>0</v>
      </c>
      <c r="G136" s="173">
        <f t="shared" si="52"/>
        <v>0</v>
      </c>
      <c r="H136" s="173">
        <f t="shared" si="53"/>
        <v>0</v>
      </c>
      <c r="I136" s="173">
        <f t="shared" si="54"/>
        <v>0</v>
      </c>
      <c r="J136" s="173">
        <f t="shared" si="55"/>
        <v>0</v>
      </c>
      <c r="K136" s="175">
        <f t="shared" si="56"/>
        <v>0</v>
      </c>
    </row>
    <row r="137" spans="2:11" s="167" customFormat="1" ht="14.1" customHeight="1">
      <c r="B137" s="70" t="s">
        <v>493</v>
      </c>
      <c r="C137" s="71" t="s">
        <v>442</v>
      </c>
      <c r="D137" s="173">
        <f t="shared" si="49"/>
        <v>0</v>
      </c>
      <c r="E137" s="173">
        <f t="shared" si="50"/>
        <v>0</v>
      </c>
      <c r="F137" s="173">
        <f t="shared" si="51"/>
        <v>0</v>
      </c>
      <c r="G137" s="173">
        <f t="shared" si="52"/>
        <v>0</v>
      </c>
      <c r="H137" s="173">
        <f t="shared" si="53"/>
        <v>0</v>
      </c>
      <c r="I137" s="173">
        <f t="shared" si="54"/>
        <v>0</v>
      </c>
      <c r="J137" s="173">
        <f t="shared" si="55"/>
        <v>0</v>
      </c>
      <c r="K137" s="175">
        <f t="shared" si="56"/>
        <v>0</v>
      </c>
    </row>
    <row r="138" spans="2:11" s="167" customFormat="1" ht="14.1" customHeight="1">
      <c r="B138" s="70" t="s">
        <v>494</v>
      </c>
      <c r="C138" s="71" t="s">
        <v>627</v>
      </c>
      <c r="D138" s="173">
        <f t="shared" si="49"/>
        <v>0</v>
      </c>
      <c r="E138" s="173">
        <f t="shared" si="50"/>
        <v>0</v>
      </c>
      <c r="F138" s="173">
        <f t="shared" si="51"/>
        <v>0</v>
      </c>
      <c r="G138" s="173">
        <f t="shared" si="52"/>
        <v>0</v>
      </c>
      <c r="H138" s="173">
        <f t="shared" si="53"/>
        <v>0</v>
      </c>
      <c r="I138" s="173">
        <f t="shared" si="54"/>
        <v>0</v>
      </c>
      <c r="J138" s="173">
        <f t="shared" si="55"/>
        <v>0</v>
      </c>
      <c r="K138" s="175">
        <f t="shared" si="56"/>
        <v>0</v>
      </c>
    </row>
    <row r="139" spans="2:11" s="167" customFormat="1" ht="14.1" customHeight="1">
      <c r="B139" s="70" t="s">
        <v>495</v>
      </c>
      <c r="C139" s="71" t="s">
        <v>628</v>
      </c>
      <c r="D139" s="173">
        <f t="shared" si="49"/>
        <v>0</v>
      </c>
      <c r="E139" s="173">
        <f t="shared" si="50"/>
        <v>0</v>
      </c>
      <c r="F139" s="173">
        <f t="shared" si="51"/>
        <v>0</v>
      </c>
      <c r="G139" s="173">
        <f t="shared" si="52"/>
        <v>0</v>
      </c>
      <c r="H139" s="173">
        <f t="shared" si="53"/>
        <v>0</v>
      </c>
      <c r="I139" s="173">
        <f t="shared" si="54"/>
        <v>0</v>
      </c>
      <c r="J139" s="173">
        <f t="shared" si="55"/>
        <v>0</v>
      </c>
      <c r="K139" s="175">
        <f t="shared" si="56"/>
        <v>0</v>
      </c>
    </row>
    <row r="140" spans="2:11" s="167" customFormat="1" ht="14.1" customHeight="1">
      <c r="B140" s="70" t="s">
        <v>496</v>
      </c>
      <c r="C140" s="71" t="s">
        <v>629</v>
      </c>
      <c r="D140" s="173">
        <f t="shared" si="49"/>
        <v>0</v>
      </c>
      <c r="E140" s="173">
        <f t="shared" si="50"/>
        <v>0</v>
      </c>
      <c r="F140" s="173">
        <f t="shared" si="51"/>
        <v>0</v>
      </c>
      <c r="G140" s="173">
        <f t="shared" si="52"/>
        <v>0</v>
      </c>
      <c r="H140" s="173">
        <f t="shared" si="53"/>
        <v>0</v>
      </c>
      <c r="I140" s="173">
        <f t="shared" si="54"/>
        <v>0</v>
      </c>
      <c r="J140" s="173">
        <f t="shared" si="55"/>
        <v>0</v>
      </c>
      <c r="K140" s="175">
        <f t="shared" si="56"/>
        <v>0</v>
      </c>
    </row>
    <row r="141" spans="2:11" s="167" customFormat="1" ht="14.1" customHeight="1">
      <c r="B141" s="70" t="s">
        <v>497</v>
      </c>
      <c r="C141" s="71" t="s">
        <v>443</v>
      </c>
      <c r="D141" s="173">
        <f t="shared" si="49"/>
        <v>0</v>
      </c>
      <c r="E141" s="173">
        <f t="shared" si="50"/>
        <v>0</v>
      </c>
      <c r="F141" s="173">
        <f t="shared" si="51"/>
        <v>0</v>
      </c>
      <c r="G141" s="173">
        <f t="shared" si="52"/>
        <v>0</v>
      </c>
      <c r="H141" s="173">
        <f t="shared" si="53"/>
        <v>0</v>
      </c>
      <c r="I141" s="173">
        <f t="shared" si="54"/>
        <v>0</v>
      </c>
      <c r="J141" s="173">
        <f t="shared" si="55"/>
        <v>0</v>
      </c>
      <c r="K141" s="175">
        <f t="shared" si="56"/>
        <v>0</v>
      </c>
    </row>
    <row r="142" spans="2:11" s="167" customFormat="1" ht="14.1" customHeight="1">
      <c r="B142" s="70" t="s">
        <v>498</v>
      </c>
      <c r="C142" s="71" t="s">
        <v>630</v>
      </c>
      <c r="D142" s="173">
        <f t="shared" si="49"/>
        <v>0</v>
      </c>
      <c r="E142" s="173">
        <f t="shared" si="50"/>
        <v>0</v>
      </c>
      <c r="F142" s="173">
        <f t="shared" si="51"/>
        <v>0</v>
      </c>
      <c r="G142" s="173">
        <f t="shared" si="52"/>
        <v>0</v>
      </c>
      <c r="H142" s="173">
        <f t="shared" si="53"/>
        <v>0</v>
      </c>
      <c r="I142" s="173">
        <f t="shared" si="54"/>
        <v>0</v>
      </c>
      <c r="J142" s="173">
        <f t="shared" si="55"/>
        <v>0</v>
      </c>
      <c r="K142" s="175">
        <f t="shared" si="56"/>
        <v>0</v>
      </c>
    </row>
    <row r="143" spans="2:11" s="167" customFormat="1" ht="14.1" customHeight="1">
      <c r="B143" s="70" t="s">
        <v>499</v>
      </c>
      <c r="C143" s="71" t="s">
        <v>741</v>
      </c>
      <c r="D143" s="173">
        <f t="shared" si="49"/>
        <v>0</v>
      </c>
      <c r="E143" s="173">
        <f t="shared" si="50"/>
        <v>0</v>
      </c>
      <c r="F143" s="173">
        <f t="shared" si="51"/>
        <v>0</v>
      </c>
      <c r="G143" s="173">
        <f t="shared" si="52"/>
        <v>0</v>
      </c>
      <c r="H143" s="173">
        <f t="shared" si="53"/>
        <v>0</v>
      </c>
      <c r="I143" s="173">
        <f t="shared" si="54"/>
        <v>0</v>
      </c>
      <c r="J143" s="173">
        <f t="shared" si="55"/>
        <v>0</v>
      </c>
      <c r="K143" s="175">
        <f t="shared" si="56"/>
        <v>0</v>
      </c>
    </row>
    <row r="144" spans="2:11" s="167" customFormat="1" ht="22.5" customHeight="1">
      <c r="B144" s="70" t="s">
        <v>500</v>
      </c>
      <c r="C144" s="71" t="s">
        <v>742</v>
      </c>
      <c r="D144" s="173">
        <f t="shared" si="49"/>
        <v>0</v>
      </c>
      <c r="E144" s="173">
        <f t="shared" si="50"/>
        <v>0</v>
      </c>
      <c r="F144" s="173">
        <f t="shared" si="51"/>
        <v>0</v>
      </c>
      <c r="G144" s="173">
        <f t="shared" si="52"/>
        <v>0</v>
      </c>
      <c r="H144" s="173">
        <f t="shared" si="53"/>
        <v>0</v>
      </c>
      <c r="I144" s="173">
        <f t="shared" si="54"/>
        <v>0</v>
      </c>
      <c r="J144" s="173">
        <f t="shared" si="55"/>
        <v>0</v>
      </c>
      <c r="K144" s="175">
        <f t="shared" si="56"/>
        <v>0</v>
      </c>
    </row>
    <row r="145" spans="2:11" s="167" customFormat="1" ht="14.1" customHeight="1">
      <c r="B145" s="70" t="s">
        <v>501</v>
      </c>
      <c r="C145" s="71" t="s">
        <v>631</v>
      </c>
      <c r="D145" s="173">
        <f t="shared" si="49"/>
        <v>0</v>
      </c>
      <c r="E145" s="173">
        <f t="shared" si="50"/>
        <v>0</v>
      </c>
      <c r="F145" s="173">
        <f t="shared" si="51"/>
        <v>0</v>
      </c>
      <c r="G145" s="173">
        <f t="shared" si="52"/>
        <v>0</v>
      </c>
      <c r="H145" s="173">
        <f t="shared" si="53"/>
        <v>0</v>
      </c>
      <c r="I145" s="173">
        <f t="shared" si="54"/>
        <v>0</v>
      </c>
      <c r="J145" s="173">
        <f t="shared" si="55"/>
        <v>0</v>
      </c>
      <c r="K145" s="175">
        <f t="shared" si="56"/>
        <v>0</v>
      </c>
    </row>
    <row r="146" spans="2:11" s="167" customFormat="1" ht="14.1" customHeight="1">
      <c r="B146" s="70" t="s">
        <v>502</v>
      </c>
      <c r="C146" s="71" t="s">
        <v>632</v>
      </c>
      <c r="D146" s="173">
        <f t="shared" si="49"/>
        <v>0</v>
      </c>
      <c r="E146" s="173">
        <f t="shared" si="50"/>
        <v>0</v>
      </c>
      <c r="F146" s="173">
        <f t="shared" si="51"/>
        <v>0</v>
      </c>
      <c r="G146" s="173">
        <f t="shared" si="52"/>
        <v>0</v>
      </c>
      <c r="H146" s="173">
        <f t="shared" si="53"/>
        <v>0</v>
      </c>
      <c r="I146" s="173">
        <f t="shared" si="54"/>
        <v>0</v>
      </c>
      <c r="J146" s="173">
        <f t="shared" si="55"/>
        <v>0</v>
      </c>
      <c r="K146" s="175">
        <f t="shared" si="56"/>
        <v>0</v>
      </c>
    </row>
    <row r="147" spans="2:11" s="167" customFormat="1" ht="14.1" customHeight="1">
      <c r="B147" s="70" t="s">
        <v>503</v>
      </c>
      <c r="C147" s="71" t="s">
        <v>633</v>
      </c>
      <c r="D147" s="173">
        <f t="shared" si="49"/>
        <v>0</v>
      </c>
      <c r="E147" s="173">
        <f t="shared" si="50"/>
        <v>0</v>
      </c>
      <c r="F147" s="173">
        <f t="shared" si="51"/>
        <v>0</v>
      </c>
      <c r="G147" s="173">
        <f t="shared" si="52"/>
        <v>0</v>
      </c>
      <c r="H147" s="173">
        <f t="shared" si="53"/>
        <v>0</v>
      </c>
      <c r="I147" s="173">
        <f t="shared" si="54"/>
        <v>0</v>
      </c>
      <c r="J147" s="173">
        <f t="shared" si="55"/>
        <v>0</v>
      </c>
      <c r="K147" s="175">
        <f t="shared" si="56"/>
        <v>0</v>
      </c>
    </row>
    <row r="148" spans="2:11" s="167" customFormat="1" ht="14.1" customHeight="1">
      <c r="B148" s="70" t="s">
        <v>504</v>
      </c>
      <c r="C148" s="388" t="s">
        <v>634</v>
      </c>
      <c r="D148" s="173">
        <f t="shared" si="49"/>
        <v>0</v>
      </c>
      <c r="E148" s="173">
        <f t="shared" si="50"/>
        <v>0</v>
      </c>
      <c r="F148" s="173">
        <f t="shared" si="51"/>
        <v>0</v>
      </c>
      <c r="G148" s="173">
        <f t="shared" si="52"/>
        <v>0</v>
      </c>
      <c r="H148" s="173">
        <f t="shared" si="53"/>
        <v>0</v>
      </c>
      <c r="I148" s="173">
        <f t="shared" si="54"/>
        <v>0</v>
      </c>
      <c r="J148" s="173">
        <f t="shared" si="55"/>
        <v>0</v>
      </c>
      <c r="K148" s="175">
        <f t="shared" si="56"/>
        <v>0</v>
      </c>
    </row>
    <row r="149" spans="2:11" s="167" customFormat="1" ht="14.1" customHeight="1">
      <c r="B149" s="70" t="s">
        <v>505</v>
      </c>
      <c r="C149" s="71" t="s">
        <v>635</v>
      </c>
      <c r="D149" s="173">
        <f t="shared" si="49"/>
        <v>0</v>
      </c>
      <c r="E149" s="173">
        <f t="shared" si="50"/>
        <v>0</v>
      </c>
      <c r="F149" s="173">
        <f t="shared" si="51"/>
        <v>0</v>
      </c>
      <c r="G149" s="173">
        <f t="shared" si="52"/>
        <v>0</v>
      </c>
      <c r="H149" s="173">
        <f t="shared" si="53"/>
        <v>0</v>
      </c>
      <c r="I149" s="173">
        <f t="shared" si="54"/>
        <v>0</v>
      </c>
      <c r="J149" s="173">
        <f t="shared" si="55"/>
        <v>0</v>
      </c>
      <c r="K149" s="175">
        <f t="shared" si="56"/>
        <v>0</v>
      </c>
    </row>
    <row r="150" spans="2:11" s="167" customFormat="1" ht="14.1" customHeight="1">
      <c r="B150" s="70" t="s">
        <v>506</v>
      </c>
      <c r="C150" s="71" t="s">
        <v>636</v>
      </c>
      <c r="D150" s="173">
        <f t="shared" si="49"/>
        <v>0</v>
      </c>
      <c r="E150" s="173">
        <f t="shared" si="50"/>
        <v>0</v>
      </c>
      <c r="F150" s="173">
        <f t="shared" si="51"/>
        <v>0</v>
      </c>
      <c r="G150" s="173">
        <f t="shared" si="52"/>
        <v>0</v>
      </c>
      <c r="H150" s="173">
        <f t="shared" si="53"/>
        <v>0</v>
      </c>
      <c r="I150" s="173">
        <f t="shared" si="54"/>
        <v>0</v>
      </c>
      <c r="J150" s="173">
        <f t="shared" si="55"/>
        <v>0</v>
      </c>
      <c r="K150" s="175">
        <f t="shared" si="56"/>
        <v>0</v>
      </c>
    </row>
    <row r="151" spans="2:11" s="167" customFormat="1" ht="14.1" customHeight="1">
      <c r="B151" s="70" t="s">
        <v>507</v>
      </c>
      <c r="C151" s="71" t="s">
        <v>444</v>
      </c>
      <c r="D151" s="173">
        <f t="shared" si="49"/>
        <v>0</v>
      </c>
      <c r="E151" s="173">
        <f t="shared" si="50"/>
        <v>0</v>
      </c>
      <c r="F151" s="173">
        <f t="shared" si="51"/>
        <v>0</v>
      </c>
      <c r="G151" s="173">
        <f t="shared" si="52"/>
        <v>0</v>
      </c>
      <c r="H151" s="173">
        <f t="shared" si="53"/>
        <v>0</v>
      </c>
      <c r="I151" s="173">
        <f t="shared" si="54"/>
        <v>0</v>
      </c>
      <c r="J151" s="173">
        <f t="shared" si="55"/>
        <v>0</v>
      </c>
      <c r="K151" s="175">
        <f t="shared" si="56"/>
        <v>0</v>
      </c>
    </row>
    <row r="152" spans="2:11" s="167" customFormat="1" ht="14.1" customHeight="1">
      <c r="B152" s="70" t="s">
        <v>508</v>
      </c>
      <c r="C152" s="71" t="s">
        <v>445</v>
      </c>
      <c r="D152" s="173">
        <f t="shared" si="49"/>
        <v>0</v>
      </c>
      <c r="E152" s="173">
        <f t="shared" si="50"/>
        <v>0</v>
      </c>
      <c r="F152" s="173">
        <f t="shared" si="51"/>
        <v>0</v>
      </c>
      <c r="G152" s="173">
        <f t="shared" si="52"/>
        <v>0</v>
      </c>
      <c r="H152" s="173">
        <f t="shared" si="53"/>
        <v>0</v>
      </c>
      <c r="I152" s="173">
        <f t="shared" si="54"/>
        <v>0</v>
      </c>
      <c r="J152" s="173">
        <f t="shared" si="55"/>
        <v>0</v>
      </c>
      <c r="K152" s="175">
        <f t="shared" si="56"/>
        <v>0</v>
      </c>
    </row>
    <row r="153" spans="2:11" s="167" customFormat="1" ht="14.1" customHeight="1">
      <c r="B153" s="70" t="s">
        <v>509</v>
      </c>
      <c r="C153" s="71" t="s">
        <v>743</v>
      </c>
      <c r="D153" s="173">
        <f t="shared" si="49"/>
        <v>0</v>
      </c>
      <c r="E153" s="173">
        <f t="shared" si="50"/>
        <v>0</v>
      </c>
      <c r="F153" s="173">
        <f t="shared" si="51"/>
        <v>0</v>
      </c>
      <c r="G153" s="173">
        <f t="shared" si="52"/>
        <v>0</v>
      </c>
      <c r="H153" s="173">
        <f t="shared" si="53"/>
        <v>0</v>
      </c>
      <c r="I153" s="173">
        <f t="shared" si="54"/>
        <v>0</v>
      </c>
      <c r="J153" s="173">
        <f t="shared" si="55"/>
        <v>0</v>
      </c>
      <c r="K153" s="175">
        <f t="shared" si="56"/>
        <v>0</v>
      </c>
    </row>
    <row r="154" spans="2:11" s="167" customFormat="1" ht="14.1" customHeight="1">
      <c r="B154" s="70" t="s">
        <v>510</v>
      </c>
      <c r="C154" s="71" t="s">
        <v>446</v>
      </c>
      <c r="D154" s="173">
        <f t="shared" si="49"/>
        <v>0</v>
      </c>
      <c r="E154" s="173">
        <f t="shared" si="50"/>
        <v>0</v>
      </c>
      <c r="F154" s="173">
        <f t="shared" si="51"/>
        <v>0</v>
      </c>
      <c r="G154" s="173">
        <f t="shared" si="52"/>
        <v>0</v>
      </c>
      <c r="H154" s="173">
        <f t="shared" si="53"/>
        <v>0</v>
      </c>
      <c r="I154" s="173">
        <f t="shared" si="54"/>
        <v>0</v>
      </c>
      <c r="J154" s="173">
        <f t="shared" si="55"/>
        <v>0</v>
      </c>
      <c r="K154" s="175">
        <f t="shared" si="56"/>
        <v>0</v>
      </c>
    </row>
    <row r="155" spans="2:11" s="167" customFormat="1" ht="14.1" customHeight="1">
      <c r="B155" s="70" t="s">
        <v>511</v>
      </c>
      <c r="C155" s="71" t="s">
        <v>447</v>
      </c>
      <c r="D155" s="173">
        <f t="shared" ref="D155:D186" si="57">ROUND(E40*K269,0)</f>
        <v>0</v>
      </c>
      <c r="E155" s="173">
        <f t="shared" ref="E155:E186" si="58">ROUND(E40*L269,0)</f>
        <v>0</v>
      </c>
      <c r="F155" s="173">
        <f t="shared" ref="F155:F186" si="59">ROUND(J40*K269,0)</f>
        <v>0</v>
      </c>
      <c r="G155" s="173">
        <f t="shared" ref="G155:G186" si="60">ROUND(J40*L269,0)</f>
        <v>0</v>
      </c>
      <c r="H155" s="173">
        <f t="shared" ref="H155:H186" si="61">ROUND(Q40*K269,0)</f>
        <v>0</v>
      </c>
      <c r="I155" s="173">
        <f t="shared" ref="I155:I186" si="62">ROUND(Q40*L269,0)</f>
        <v>0</v>
      </c>
      <c r="J155" s="173">
        <f t="shared" si="55"/>
        <v>0</v>
      </c>
      <c r="K155" s="175">
        <f t="shared" si="56"/>
        <v>0</v>
      </c>
    </row>
    <row r="156" spans="2:11" s="167" customFormat="1" ht="14.1" customHeight="1">
      <c r="B156" s="70" t="s">
        <v>512</v>
      </c>
      <c r="C156" s="71" t="s">
        <v>637</v>
      </c>
      <c r="D156" s="173">
        <f t="shared" si="57"/>
        <v>0</v>
      </c>
      <c r="E156" s="173">
        <f t="shared" si="58"/>
        <v>0</v>
      </c>
      <c r="F156" s="173">
        <f t="shared" si="59"/>
        <v>0</v>
      </c>
      <c r="G156" s="173">
        <f t="shared" si="60"/>
        <v>0</v>
      </c>
      <c r="H156" s="173">
        <f t="shared" si="61"/>
        <v>0</v>
      </c>
      <c r="I156" s="173">
        <f t="shared" si="62"/>
        <v>0</v>
      </c>
      <c r="J156" s="173">
        <f t="shared" si="55"/>
        <v>0</v>
      </c>
      <c r="K156" s="175">
        <f t="shared" si="56"/>
        <v>0</v>
      </c>
    </row>
    <row r="157" spans="2:11" s="167" customFormat="1" ht="14.1" customHeight="1">
      <c r="B157" s="70" t="s">
        <v>513</v>
      </c>
      <c r="C157" s="71" t="s">
        <v>448</v>
      </c>
      <c r="D157" s="173">
        <f t="shared" si="57"/>
        <v>0</v>
      </c>
      <c r="E157" s="173">
        <f t="shared" si="58"/>
        <v>0</v>
      </c>
      <c r="F157" s="173">
        <f t="shared" si="59"/>
        <v>0</v>
      </c>
      <c r="G157" s="173">
        <f t="shared" si="60"/>
        <v>0</v>
      </c>
      <c r="H157" s="173">
        <f t="shared" si="61"/>
        <v>0</v>
      </c>
      <c r="I157" s="173">
        <f t="shared" si="62"/>
        <v>0</v>
      </c>
      <c r="J157" s="173">
        <f t="shared" si="55"/>
        <v>0</v>
      </c>
      <c r="K157" s="175">
        <f t="shared" si="56"/>
        <v>0</v>
      </c>
    </row>
    <row r="158" spans="2:11" s="167" customFormat="1" ht="14.1" customHeight="1">
      <c r="B158" s="70" t="s">
        <v>514</v>
      </c>
      <c r="C158" s="71" t="s">
        <v>449</v>
      </c>
      <c r="D158" s="173">
        <f t="shared" si="57"/>
        <v>0</v>
      </c>
      <c r="E158" s="173">
        <f t="shared" si="58"/>
        <v>0</v>
      </c>
      <c r="F158" s="173">
        <f t="shared" si="59"/>
        <v>0</v>
      </c>
      <c r="G158" s="173">
        <f t="shared" si="60"/>
        <v>0</v>
      </c>
      <c r="H158" s="173">
        <f t="shared" si="61"/>
        <v>0</v>
      </c>
      <c r="I158" s="173">
        <f t="shared" si="62"/>
        <v>0</v>
      </c>
      <c r="J158" s="173">
        <f t="shared" si="55"/>
        <v>0</v>
      </c>
      <c r="K158" s="175">
        <f t="shared" si="56"/>
        <v>0</v>
      </c>
    </row>
    <row r="159" spans="2:11" s="167" customFormat="1" ht="14.1" customHeight="1">
      <c r="B159" s="70" t="s">
        <v>515</v>
      </c>
      <c r="C159" s="71" t="s">
        <v>450</v>
      </c>
      <c r="D159" s="173">
        <f t="shared" si="57"/>
        <v>0</v>
      </c>
      <c r="E159" s="173">
        <f t="shared" si="58"/>
        <v>0</v>
      </c>
      <c r="F159" s="173">
        <f t="shared" si="59"/>
        <v>0</v>
      </c>
      <c r="G159" s="173">
        <f t="shared" si="60"/>
        <v>0</v>
      </c>
      <c r="H159" s="173">
        <f t="shared" si="61"/>
        <v>0</v>
      </c>
      <c r="I159" s="173">
        <f t="shared" si="62"/>
        <v>0</v>
      </c>
      <c r="J159" s="173">
        <f t="shared" si="55"/>
        <v>0</v>
      </c>
      <c r="K159" s="175">
        <f t="shared" si="56"/>
        <v>0</v>
      </c>
    </row>
    <row r="160" spans="2:11" s="167" customFormat="1" ht="14.1" customHeight="1">
      <c r="B160" s="70" t="s">
        <v>516</v>
      </c>
      <c r="C160" s="71" t="s">
        <v>744</v>
      </c>
      <c r="D160" s="173">
        <f t="shared" si="57"/>
        <v>0</v>
      </c>
      <c r="E160" s="173">
        <f t="shared" si="58"/>
        <v>0</v>
      </c>
      <c r="F160" s="173">
        <f t="shared" si="59"/>
        <v>0</v>
      </c>
      <c r="G160" s="173">
        <f t="shared" si="60"/>
        <v>0</v>
      </c>
      <c r="H160" s="173">
        <f t="shared" si="61"/>
        <v>0</v>
      </c>
      <c r="I160" s="173">
        <f t="shared" si="62"/>
        <v>0</v>
      </c>
      <c r="J160" s="173">
        <f t="shared" si="55"/>
        <v>0</v>
      </c>
      <c r="K160" s="175">
        <f t="shared" si="56"/>
        <v>0</v>
      </c>
    </row>
    <row r="161" spans="2:11" s="167" customFormat="1" ht="14.1" customHeight="1">
      <c r="B161" s="70" t="s">
        <v>517</v>
      </c>
      <c r="C161" s="71" t="s">
        <v>638</v>
      </c>
      <c r="D161" s="173">
        <f t="shared" si="57"/>
        <v>0</v>
      </c>
      <c r="E161" s="173">
        <f t="shared" si="58"/>
        <v>0</v>
      </c>
      <c r="F161" s="173">
        <f t="shared" si="59"/>
        <v>0</v>
      </c>
      <c r="G161" s="173">
        <f t="shared" si="60"/>
        <v>0</v>
      </c>
      <c r="H161" s="173">
        <f t="shared" si="61"/>
        <v>0</v>
      </c>
      <c r="I161" s="173">
        <f t="shared" si="62"/>
        <v>0</v>
      </c>
      <c r="J161" s="173">
        <f t="shared" si="55"/>
        <v>0</v>
      </c>
      <c r="K161" s="175">
        <f t="shared" si="56"/>
        <v>0</v>
      </c>
    </row>
    <row r="162" spans="2:11" s="167" customFormat="1" ht="14.1" customHeight="1">
      <c r="B162" s="70" t="s">
        <v>518</v>
      </c>
      <c r="C162" s="71" t="s">
        <v>451</v>
      </c>
      <c r="D162" s="173">
        <f t="shared" si="57"/>
        <v>0</v>
      </c>
      <c r="E162" s="173">
        <f t="shared" si="58"/>
        <v>0</v>
      </c>
      <c r="F162" s="173">
        <f t="shared" si="59"/>
        <v>0</v>
      </c>
      <c r="G162" s="173">
        <f t="shared" si="60"/>
        <v>0</v>
      </c>
      <c r="H162" s="173">
        <f t="shared" si="61"/>
        <v>0</v>
      </c>
      <c r="I162" s="173">
        <f t="shared" si="62"/>
        <v>0</v>
      </c>
      <c r="J162" s="173">
        <f t="shared" si="55"/>
        <v>0</v>
      </c>
      <c r="K162" s="175">
        <f t="shared" si="56"/>
        <v>0</v>
      </c>
    </row>
    <row r="163" spans="2:11" s="167" customFormat="1" ht="14.1" customHeight="1">
      <c r="B163" s="70" t="s">
        <v>519</v>
      </c>
      <c r="C163" s="71" t="s">
        <v>452</v>
      </c>
      <c r="D163" s="173">
        <f t="shared" si="57"/>
        <v>0</v>
      </c>
      <c r="E163" s="173">
        <f t="shared" si="58"/>
        <v>0</v>
      </c>
      <c r="F163" s="173">
        <f t="shared" si="59"/>
        <v>0</v>
      </c>
      <c r="G163" s="173">
        <f t="shared" si="60"/>
        <v>0</v>
      </c>
      <c r="H163" s="173">
        <f t="shared" si="61"/>
        <v>0</v>
      </c>
      <c r="I163" s="173">
        <f t="shared" si="62"/>
        <v>0</v>
      </c>
      <c r="J163" s="173">
        <f t="shared" si="55"/>
        <v>0</v>
      </c>
      <c r="K163" s="175">
        <f t="shared" si="56"/>
        <v>0</v>
      </c>
    </row>
    <row r="164" spans="2:11" s="167" customFormat="1" ht="14.1" customHeight="1">
      <c r="B164" s="70" t="s">
        <v>520</v>
      </c>
      <c r="C164" s="71" t="s">
        <v>745</v>
      </c>
      <c r="D164" s="173">
        <f t="shared" si="57"/>
        <v>0</v>
      </c>
      <c r="E164" s="173">
        <f t="shared" si="58"/>
        <v>0</v>
      </c>
      <c r="F164" s="173">
        <f t="shared" si="59"/>
        <v>0</v>
      </c>
      <c r="G164" s="173">
        <f t="shared" si="60"/>
        <v>0</v>
      </c>
      <c r="H164" s="173">
        <f t="shared" si="61"/>
        <v>0</v>
      </c>
      <c r="I164" s="173">
        <f t="shared" si="62"/>
        <v>0</v>
      </c>
      <c r="J164" s="173">
        <f t="shared" si="55"/>
        <v>0</v>
      </c>
      <c r="K164" s="175">
        <f t="shared" si="56"/>
        <v>0</v>
      </c>
    </row>
    <row r="165" spans="2:11" s="167" customFormat="1" ht="14.1" customHeight="1">
      <c r="B165" s="70" t="s">
        <v>521</v>
      </c>
      <c r="C165" s="71" t="s">
        <v>453</v>
      </c>
      <c r="D165" s="173">
        <f t="shared" si="57"/>
        <v>0</v>
      </c>
      <c r="E165" s="173">
        <f t="shared" si="58"/>
        <v>0</v>
      </c>
      <c r="F165" s="173">
        <f t="shared" si="59"/>
        <v>0</v>
      </c>
      <c r="G165" s="173">
        <f t="shared" si="60"/>
        <v>0</v>
      </c>
      <c r="H165" s="173">
        <f t="shared" si="61"/>
        <v>0</v>
      </c>
      <c r="I165" s="173">
        <f t="shared" si="62"/>
        <v>0</v>
      </c>
      <c r="J165" s="173">
        <f t="shared" si="55"/>
        <v>0</v>
      </c>
      <c r="K165" s="175">
        <f t="shared" si="56"/>
        <v>0</v>
      </c>
    </row>
    <row r="166" spans="2:11" s="167" customFormat="1" ht="14.1" customHeight="1">
      <c r="B166" s="70" t="s">
        <v>522</v>
      </c>
      <c r="C166" s="71" t="s">
        <v>639</v>
      </c>
      <c r="D166" s="173">
        <f t="shared" si="57"/>
        <v>0</v>
      </c>
      <c r="E166" s="173">
        <f t="shared" si="58"/>
        <v>0</v>
      </c>
      <c r="F166" s="173">
        <f t="shared" si="59"/>
        <v>0</v>
      </c>
      <c r="G166" s="173">
        <f t="shared" si="60"/>
        <v>0</v>
      </c>
      <c r="H166" s="173">
        <f t="shared" si="61"/>
        <v>0</v>
      </c>
      <c r="I166" s="173">
        <f t="shared" si="62"/>
        <v>0</v>
      </c>
      <c r="J166" s="173">
        <f t="shared" si="55"/>
        <v>0</v>
      </c>
      <c r="K166" s="175">
        <f t="shared" si="56"/>
        <v>0</v>
      </c>
    </row>
    <row r="167" spans="2:11" s="167" customFormat="1" ht="14.1" customHeight="1">
      <c r="B167" s="70" t="s">
        <v>523</v>
      </c>
      <c r="C167" s="71" t="s">
        <v>640</v>
      </c>
      <c r="D167" s="173">
        <f t="shared" si="57"/>
        <v>0</v>
      </c>
      <c r="E167" s="173">
        <f t="shared" si="58"/>
        <v>0</v>
      </c>
      <c r="F167" s="173">
        <f t="shared" si="59"/>
        <v>0</v>
      </c>
      <c r="G167" s="173">
        <f t="shared" si="60"/>
        <v>0</v>
      </c>
      <c r="H167" s="173">
        <f t="shared" si="61"/>
        <v>0</v>
      </c>
      <c r="I167" s="173">
        <f t="shared" si="62"/>
        <v>0</v>
      </c>
      <c r="J167" s="173">
        <f t="shared" si="55"/>
        <v>0</v>
      </c>
      <c r="K167" s="175">
        <f t="shared" si="56"/>
        <v>0</v>
      </c>
    </row>
    <row r="168" spans="2:11" s="167" customFormat="1" ht="14.1" customHeight="1">
      <c r="B168" s="70" t="s">
        <v>524</v>
      </c>
      <c r="C168" s="71" t="s">
        <v>641</v>
      </c>
      <c r="D168" s="173">
        <f t="shared" si="57"/>
        <v>0</v>
      </c>
      <c r="E168" s="173">
        <f t="shared" si="58"/>
        <v>0</v>
      </c>
      <c r="F168" s="173">
        <f t="shared" si="59"/>
        <v>0</v>
      </c>
      <c r="G168" s="173">
        <f t="shared" si="60"/>
        <v>0</v>
      </c>
      <c r="H168" s="173">
        <f t="shared" si="61"/>
        <v>0</v>
      </c>
      <c r="I168" s="173">
        <f t="shared" si="62"/>
        <v>0</v>
      </c>
      <c r="J168" s="173">
        <f t="shared" si="55"/>
        <v>0</v>
      </c>
      <c r="K168" s="175">
        <f t="shared" si="56"/>
        <v>0</v>
      </c>
    </row>
    <row r="169" spans="2:11" s="167" customFormat="1" ht="14.1" customHeight="1">
      <c r="B169" s="70" t="s">
        <v>525</v>
      </c>
      <c r="C169" s="71" t="s">
        <v>642</v>
      </c>
      <c r="D169" s="173">
        <f t="shared" si="57"/>
        <v>0</v>
      </c>
      <c r="E169" s="173">
        <f t="shared" si="58"/>
        <v>0</v>
      </c>
      <c r="F169" s="173">
        <f t="shared" si="59"/>
        <v>0</v>
      </c>
      <c r="G169" s="173">
        <f t="shared" si="60"/>
        <v>0</v>
      </c>
      <c r="H169" s="173">
        <f t="shared" si="61"/>
        <v>0</v>
      </c>
      <c r="I169" s="173">
        <f t="shared" si="62"/>
        <v>0</v>
      </c>
      <c r="J169" s="173">
        <f t="shared" si="55"/>
        <v>0</v>
      </c>
      <c r="K169" s="175">
        <f t="shared" si="56"/>
        <v>0</v>
      </c>
    </row>
    <row r="170" spans="2:11" s="167" customFormat="1" ht="14.1" customHeight="1">
      <c r="B170" s="70" t="s">
        <v>526</v>
      </c>
      <c r="C170" s="71" t="s">
        <v>643</v>
      </c>
      <c r="D170" s="173">
        <f t="shared" si="57"/>
        <v>0</v>
      </c>
      <c r="E170" s="173">
        <f t="shared" si="58"/>
        <v>0</v>
      </c>
      <c r="F170" s="173">
        <f t="shared" si="59"/>
        <v>0</v>
      </c>
      <c r="G170" s="173">
        <f t="shared" si="60"/>
        <v>0</v>
      </c>
      <c r="H170" s="173">
        <f t="shared" si="61"/>
        <v>0</v>
      </c>
      <c r="I170" s="173">
        <f t="shared" si="62"/>
        <v>0</v>
      </c>
      <c r="J170" s="173">
        <f t="shared" si="55"/>
        <v>0</v>
      </c>
      <c r="K170" s="175">
        <f t="shared" si="56"/>
        <v>0</v>
      </c>
    </row>
    <row r="171" spans="2:11" s="167" customFormat="1" ht="14.1" customHeight="1">
      <c r="B171" s="70" t="s">
        <v>527</v>
      </c>
      <c r="C171" s="71" t="s">
        <v>644</v>
      </c>
      <c r="D171" s="173">
        <f t="shared" si="57"/>
        <v>0</v>
      </c>
      <c r="E171" s="173">
        <f t="shared" si="58"/>
        <v>0</v>
      </c>
      <c r="F171" s="173">
        <f t="shared" si="59"/>
        <v>0</v>
      </c>
      <c r="G171" s="173">
        <f t="shared" si="60"/>
        <v>0</v>
      </c>
      <c r="H171" s="173">
        <f t="shared" si="61"/>
        <v>0</v>
      </c>
      <c r="I171" s="173">
        <f t="shared" si="62"/>
        <v>0</v>
      </c>
      <c r="J171" s="173">
        <f t="shared" si="55"/>
        <v>0</v>
      </c>
      <c r="K171" s="175">
        <f t="shared" si="56"/>
        <v>0</v>
      </c>
    </row>
    <row r="172" spans="2:11" s="167" customFormat="1" ht="14.1" customHeight="1">
      <c r="B172" s="70" t="s">
        <v>528</v>
      </c>
      <c r="C172" s="71" t="s">
        <v>645</v>
      </c>
      <c r="D172" s="173">
        <f t="shared" si="57"/>
        <v>0</v>
      </c>
      <c r="E172" s="173">
        <f t="shared" si="58"/>
        <v>0</v>
      </c>
      <c r="F172" s="173">
        <f t="shared" si="59"/>
        <v>0</v>
      </c>
      <c r="G172" s="173">
        <f t="shared" si="60"/>
        <v>0</v>
      </c>
      <c r="H172" s="173">
        <f t="shared" si="61"/>
        <v>0</v>
      </c>
      <c r="I172" s="173">
        <f t="shared" si="62"/>
        <v>0</v>
      </c>
      <c r="J172" s="173">
        <f t="shared" si="55"/>
        <v>0</v>
      </c>
      <c r="K172" s="175">
        <f t="shared" si="56"/>
        <v>0</v>
      </c>
    </row>
    <row r="173" spans="2:11" s="167" customFormat="1" ht="14.1" customHeight="1">
      <c r="B173" s="70" t="s">
        <v>529</v>
      </c>
      <c r="C173" s="71" t="s">
        <v>646</v>
      </c>
      <c r="D173" s="173">
        <f t="shared" si="57"/>
        <v>0</v>
      </c>
      <c r="E173" s="173">
        <f t="shared" si="58"/>
        <v>0</v>
      </c>
      <c r="F173" s="173">
        <f t="shared" si="59"/>
        <v>0</v>
      </c>
      <c r="G173" s="173">
        <f t="shared" si="60"/>
        <v>0</v>
      </c>
      <c r="H173" s="173">
        <f t="shared" si="61"/>
        <v>0</v>
      </c>
      <c r="I173" s="173">
        <f t="shared" si="62"/>
        <v>0</v>
      </c>
      <c r="J173" s="173">
        <f t="shared" si="55"/>
        <v>0</v>
      </c>
      <c r="K173" s="175">
        <f t="shared" si="56"/>
        <v>0</v>
      </c>
    </row>
    <row r="174" spans="2:11" s="167" customFormat="1" ht="14.1" customHeight="1">
      <c r="B174" s="70" t="s">
        <v>530</v>
      </c>
      <c r="C174" s="71" t="s">
        <v>647</v>
      </c>
      <c r="D174" s="173">
        <f t="shared" si="57"/>
        <v>0</v>
      </c>
      <c r="E174" s="173">
        <f t="shared" si="58"/>
        <v>0</v>
      </c>
      <c r="F174" s="173">
        <f t="shared" si="59"/>
        <v>0</v>
      </c>
      <c r="G174" s="173">
        <f t="shared" si="60"/>
        <v>0</v>
      </c>
      <c r="H174" s="173">
        <f t="shared" si="61"/>
        <v>0</v>
      </c>
      <c r="I174" s="173">
        <f t="shared" si="62"/>
        <v>0</v>
      </c>
      <c r="J174" s="173">
        <f t="shared" si="55"/>
        <v>0</v>
      </c>
      <c r="K174" s="175">
        <f t="shared" si="56"/>
        <v>0</v>
      </c>
    </row>
    <row r="175" spans="2:11" s="167" customFormat="1" ht="14.1" customHeight="1">
      <c r="B175" s="70" t="s">
        <v>531</v>
      </c>
      <c r="C175" s="71" t="s">
        <v>746</v>
      </c>
      <c r="D175" s="173">
        <f t="shared" si="57"/>
        <v>0</v>
      </c>
      <c r="E175" s="173">
        <f t="shared" si="58"/>
        <v>0</v>
      </c>
      <c r="F175" s="173">
        <f t="shared" si="59"/>
        <v>0</v>
      </c>
      <c r="G175" s="173">
        <f t="shared" si="60"/>
        <v>0</v>
      </c>
      <c r="H175" s="173">
        <f t="shared" si="61"/>
        <v>0</v>
      </c>
      <c r="I175" s="173">
        <f t="shared" si="62"/>
        <v>0</v>
      </c>
      <c r="J175" s="173">
        <f t="shared" si="55"/>
        <v>0</v>
      </c>
      <c r="K175" s="175">
        <f t="shared" si="56"/>
        <v>0</v>
      </c>
    </row>
    <row r="176" spans="2:11" s="167" customFormat="1" ht="14.1" customHeight="1">
      <c r="B176" s="70" t="s">
        <v>532</v>
      </c>
      <c r="C176" s="71" t="s">
        <v>648</v>
      </c>
      <c r="D176" s="173">
        <f t="shared" si="57"/>
        <v>0</v>
      </c>
      <c r="E176" s="173">
        <f t="shared" si="58"/>
        <v>0</v>
      </c>
      <c r="F176" s="173">
        <f t="shared" si="59"/>
        <v>0</v>
      </c>
      <c r="G176" s="173">
        <f t="shared" si="60"/>
        <v>0</v>
      </c>
      <c r="H176" s="173">
        <f t="shared" si="61"/>
        <v>0</v>
      </c>
      <c r="I176" s="173">
        <f t="shared" si="62"/>
        <v>0</v>
      </c>
      <c r="J176" s="173">
        <f t="shared" si="55"/>
        <v>0</v>
      </c>
      <c r="K176" s="175">
        <f t="shared" si="56"/>
        <v>0</v>
      </c>
    </row>
    <row r="177" spans="2:11" s="167" customFormat="1" ht="14.1" customHeight="1">
      <c r="B177" s="70" t="s">
        <v>533</v>
      </c>
      <c r="C177" s="71" t="s">
        <v>649</v>
      </c>
      <c r="D177" s="173">
        <f t="shared" si="57"/>
        <v>0</v>
      </c>
      <c r="E177" s="173">
        <f t="shared" si="58"/>
        <v>0</v>
      </c>
      <c r="F177" s="173">
        <f t="shared" si="59"/>
        <v>0</v>
      </c>
      <c r="G177" s="173">
        <f t="shared" si="60"/>
        <v>0</v>
      </c>
      <c r="H177" s="173">
        <f t="shared" si="61"/>
        <v>0</v>
      </c>
      <c r="I177" s="173">
        <f t="shared" si="62"/>
        <v>0</v>
      </c>
      <c r="J177" s="173">
        <f t="shared" si="55"/>
        <v>0</v>
      </c>
      <c r="K177" s="175">
        <f t="shared" si="56"/>
        <v>0</v>
      </c>
    </row>
    <row r="178" spans="2:11" s="167" customFormat="1" ht="14.1" customHeight="1">
      <c r="B178" s="70" t="s">
        <v>534</v>
      </c>
      <c r="C178" s="71" t="s">
        <v>650</v>
      </c>
      <c r="D178" s="173">
        <f t="shared" si="57"/>
        <v>0</v>
      </c>
      <c r="E178" s="173">
        <f t="shared" si="58"/>
        <v>0</v>
      </c>
      <c r="F178" s="173">
        <f t="shared" si="59"/>
        <v>0</v>
      </c>
      <c r="G178" s="173">
        <f t="shared" si="60"/>
        <v>0</v>
      </c>
      <c r="H178" s="173">
        <f t="shared" si="61"/>
        <v>0</v>
      </c>
      <c r="I178" s="173">
        <f t="shared" si="62"/>
        <v>0</v>
      </c>
      <c r="J178" s="173">
        <f t="shared" si="55"/>
        <v>0</v>
      </c>
      <c r="K178" s="175">
        <f t="shared" si="56"/>
        <v>0</v>
      </c>
    </row>
    <row r="179" spans="2:11" s="167" customFormat="1" ht="14.1" customHeight="1">
      <c r="B179" s="70" t="s">
        <v>535</v>
      </c>
      <c r="C179" s="71" t="s">
        <v>651</v>
      </c>
      <c r="D179" s="173">
        <f t="shared" si="57"/>
        <v>0</v>
      </c>
      <c r="E179" s="173">
        <f t="shared" si="58"/>
        <v>0</v>
      </c>
      <c r="F179" s="173">
        <f t="shared" si="59"/>
        <v>0</v>
      </c>
      <c r="G179" s="173">
        <f t="shared" si="60"/>
        <v>0</v>
      </c>
      <c r="H179" s="173">
        <f t="shared" si="61"/>
        <v>0</v>
      </c>
      <c r="I179" s="173">
        <f t="shared" si="62"/>
        <v>0</v>
      </c>
      <c r="J179" s="173">
        <f t="shared" si="55"/>
        <v>0</v>
      </c>
      <c r="K179" s="175">
        <f t="shared" si="56"/>
        <v>0</v>
      </c>
    </row>
    <row r="180" spans="2:11" s="167" customFormat="1" ht="14.1" customHeight="1">
      <c r="B180" s="70" t="s">
        <v>536</v>
      </c>
      <c r="C180" s="71" t="s">
        <v>454</v>
      </c>
      <c r="D180" s="173">
        <f t="shared" si="57"/>
        <v>0</v>
      </c>
      <c r="E180" s="173">
        <f t="shared" si="58"/>
        <v>0</v>
      </c>
      <c r="F180" s="173">
        <f t="shared" si="59"/>
        <v>0</v>
      </c>
      <c r="G180" s="173">
        <f t="shared" si="60"/>
        <v>0</v>
      </c>
      <c r="H180" s="173">
        <f t="shared" si="61"/>
        <v>0</v>
      </c>
      <c r="I180" s="173">
        <f t="shared" si="62"/>
        <v>0</v>
      </c>
      <c r="J180" s="173">
        <f t="shared" si="55"/>
        <v>0</v>
      </c>
      <c r="K180" s="175">
        <f t="shared" si="56"/>
        <v>0</v>
      </c>
    </row>
    <row r="181" spans="2:11" s="167" customFormat="1" ht="14.1" customHeight="1">
      <c r="B181" s="70" t="s">
        <v>537</v>
      </c>
      <c r="C181" s="71" t="s">
        <v>455</v>
      </c>
      <c r="D181" s="173">
        <f t="shared" si="57"/>
        <v>0</v>
      </c>
      <c r="E181" s="173">
        <f t="shared" si="58"/>
        <v>0</v>
      </c>
      <c r="F181" s="173">
        <f t="shared" si="59"/>
        <v>0</v>
      </c>
      <c r="G181" s="173">
        <f t="shared" si="60"/>
        <v>0</v>
      </c>
      <c r="H181" s="173">
        <f t="shared" si="61"/>
        <v>0</v>
      </c>
      <c r="I181" s="173">
        <f t="shared" si="62"/>
        <v>0</v>
      </c>
      <c r="J181" s="173">
        <f t="shared" si="55"/>
        <v>0</v>
      </c>
      <c r="K181" s="175">
        <f t="shared" si="56"/>
        <v>0</v>
      </c>
    </row>
    <row r="182" spans="2:11" s="167" customFormat="1" ht="14.1" customHeight="1">
      <c r="B182" s="70" t="s">
        <v>538</v>
      </c>
      <c r="C182" s="71" t="s">
        <v>91</v>
      </c>
      <c r="D182" s="173">
        <f t="shared" si="57"/>
        <v>0</v>
      </c>
      <c r="E182" s="173">
        <f t="shared" si="58"/>
        <v>0</v>
      </c>
      <c r="F182" s="173">
        <f t="shared" si="59"/>
        <v>0</v>
      </c>
      <c r="G182" s="173">
        <f t="shared" si="60"/>
        <v>0</v>
      </c>
      <c r="H182" s="173">
        <f t="shared" si="61"/>
        <v>0</v>
      </c>
      <c r="I182" s="173">
        <f t="shared" si="62"/>
        <v>0</v>
      </c>
      <c r="J182" s="173">
        <f t="shared" si="55"/>
        <v>0</v>
      </c>
      <c r="K182" s="175">
        <f t="shared" si="56"/>
        <v>0</v>
      </c>
    </row>
    <row r="183" spans="2:11" s="167" customFormat="1" ht="14.1" customHeight="1">
      <c r="B183" s="70" t="s">
        <v>539</v>
      </c>
      <c r="C183" s="71" t="s">
        <v>652</v>
      </c>
      <c r="D183" s="173">
        <f t="shared" si="57"/>
        <v>0</v>
      </c>
      <c r="E183" s="173">
        <f t="shared" si="58"/>
        <v>0</v>
      </c>
      <c r="F183" s="173">
        <f t="shared" si="59"/>
        <v>0</v>
      </c>
      <c r="G183" s="173">
        <f t="shared" si="60"/>
        <v>0</v>
      </c>
      <c r="H183" s="173">
        <f t="shared" si="61"/>
        <v>0</v>
      </c>
      <c r="I183" s="173">
        <f t="shared" si="62"/>
        <v>0</v>
      </c>
      <c r="J183" s="173">
        <f t="shared" si="55"/>
        <v>0</v>
      </c>
      <c r="K183" s="175">
        <f t="shared" si="56"/>
        <v>0</v>
      </c>
    </row>
    <row r="184" spans="2:11" s="167" customFormat="1" ht="14.1" customHeight="1">
      <c r="B184" s="70" t="s">
        <v>540</v>
      </c>
      <c r="C184" s="71" t="s">
        <v>653</v>
      </c>
      <c r="D184" s="173">
        <f t="shared" si="57"/>
        <v>0</v>
      </c>
      <c r="E184" s="173">
        <f t="shared" si="58"/>
        <v>0</v>
      </c>
      <c r="F184" s="173">
        <f t="shared" si="59"/>
        <v>0</v>
      </c>
      <c r="G184" s="173">
        <f t="shared" si="60"/>
        <v>0</v>
      </c>
      <c r="H184" s="173">
        <f t="shared" si="61"/>
        <v>0</v>
      </c>
      <c r="I184" s="173">
        <f t="shared" si="62"/>
        <v>0</v>
      </c>
      <c r="J184" s="173">
        <f t="shared" si="55"/>
        <v>0</v>
      </c>
      <c r="K184" s="175">
        <f t="shared" si="56"/>
        <v>0</v>
      </c>
    </row>
    <row r="185" spans="2:11" s="167" customFormat="1" ht="14.1" customHeight="1">
      <c r="B185" s="70" t="s">
        <v>541</v>
      </c>
      <c r="C185" s="71" t="s">
        <v>456</v>
      </c>
      <c r="D185" s="173">
        <f t="shared" si="57"/>
        <v>0</v>
      </c>
      <c r="E185" s="173">
        <f>ROUND(E70*L299,0)</f>
        <v>0</v>
      </c>
      <c r="F185" s="173">
        <f t="shared" si="59"/>
        <v>0</v>
      </c>
      <c r="G185" s="173">
        <f t="shared" si="60"/>
        <v>0</v>
      </c>
      <c r="H185" s="173">
        <f t="shared" si="61"/>
        <v>0</v>
      </c>
      <c r="I185" s="173">
        <f t="shared" si="62"/>
        <v>0</v>
      </c>
      <c r="J185" s="173">
        <f t="shared" si="55"/>
        <v>0</v>
      </c>
      <c r="K185" s="175">
        <f t="shared" si="56"/>
        <v>0</v>
      </c>
    </row>
    <row r="186" spans="2:11" s="167" customFormat="1" ht="14.1" customHeight="1">
      <c r="B186" s="70" t="s">
        <v>542</v>
      </c>
      <c r="C186" s="71" t="s">
        <v>457</v>
      </c>
      <c r="D186" s="173">
        <f t="shared" si="57"/>
        <v>0</v>
      </c>
      <c r="E186" s="173">
        <f t="shared" si="58"/>
        <v>0</v>
      </c>
      <c r="F186" s="173">
        <f t="shared" si="59"/>
        <v>0</v>
      </c>
      <c r="G186" s="173">
        <f t="shared" si="60"/>
        <v>0</v>
      </c>
      <c r="H186" s="173">
        <f t="shared" si="61"/>
        <v>0</v>
      </c>
      <c r="I186" s="173">
        <f t="shared" si="62"/>
        <v>0</v>
      </c>
      <c r="J186" s="173">
        <f t="shared" si="55"/>
        <v>0</v>
      </c>
      <c r="K186" s="175">
        <f t="shared" si="56"/>
        <v>0</v>
      </c>
    </row>
    <row r="187" spans="2:11" s="167" customFormat="1" ht="14.1" customHeight="1">
      <c r="B187" s="70" t="s">
        <v>543</v>
      </c>
      <c r="C187" s="71" t="s">
        <v>458</v>
      </c>
      <c r="D187" s="173">
        <f t="shared" ref="D187:D218" si="63">ROUND(E72*K301,0)</f>
        <v>0</v>
      </c>
      <c r="E187" s="173">
        <f t="shared" ref="E187:E218" si="64">ROUND(E72*L301,0)</f>
        <v>0</v>
      </c>
      <c r="F187" s="173">
        <f t="shared" ref="F187:F218" si="65">ROUND(J72*K301,0)</f>
        <v>0</v>
      </c>
      <c r="G187" s="173">
        <f t="shared" ref="G187:G218" si="66">ROUND(J72*L301,0)</f>
        <v>0</v>
      </c>
      <c r="H187" s="173">
        <f t="shared" ref="H187:H218" si="67">ROUND(Q72*K301,0)</f>
        <v>0</v>
      </c>
      <c r="I187" s="173">
        <f t="shared" ref="I187:I218" si="68">ROUND(Q72*L301,0)</f>
        <v>0</v>
      </c>
      <c r="J187" s="173">
        <f t="shared" ref="J187:J230" si="69">D187+F187+H187</f>
        <v>0</v>
      </c>
      <c r="K187" s="175">
        <f t="shared" ref="K187:K230" si="70">E187+G187+I187</f>
        <v>0</v>
      </c>
    </row>
    <row r="188" spans="2:11" s="167" customFormat="1" ht="14.1" customHeight="1">
      <c r="B188" s="70" t="s">
        <v>544</v>
      </c>
      <c r="C188" s="71" t="s">
        <v>459</v>
      </c>
      <c r="D188" s="173">
        <f t="shared" si="63"/>
        <v>0</v>
      </c>
      <c r="E188" s="173">
        <f t="shared" si="64"/>
        <v>0</v>
      </c>
      <c r="F188" s="173">
        <f t="shared" si="65"/>
        <v>0</v>
      </c>
      <c r="G188" s="173">
        <f t="shared" si="66"/>
        <v>0</v>
      </c>
      <c r="H188" s="173">
        <f t="shared" si="67"/>
        <v>0</v>
      </c>
      <c r="I188" s="173">
        <f t="shared" si="68"/>
        <v>0</v>
      </c>
      <c r="J188" s="173">
        <f t="shared" si="69"/>
        <v>0</v>
      </c>
      <c r="K188" s="175">
        <f t="shared" si="70"/>
        <v>0</v>
      </c>
    </row>
    <row r="189" spans="2:11" s="167" customFormat="1" ht="14.1" customHeight="1">
      <c r="B189" s="70" t="s">
        <v>545</v>
      </c>
      <c r="C189" s="71" t="s">
        <v>460</v>
      </c>
      <c r="D189" s="173">
        <f t="shared" si="63"/>
        <v>0</v>
      </c>
      <c r="E189" s="173">
        <f t="shared" si="64"/>
        <v>0</v>
      </c>
      <c r="F189" s="173">
        <f t="shared" si="65"/>
        <v>0</v>
      </c>
      <c r="G189" s="173">
        <f t="shared" si="66"/>
        <v>0</v>
      </c>
      <c r="H189" s="173">
        <f t="shared" si="67"/>
        <v>0</v>
      </c>
      <c r="I189" s="173">
        <f t="shared" si="68"/>
        <v>0</v>
      </c>
      <c r="J189" s="173">
        <f t="shared" si="69"/>
        <v>0</v>
      </c>
      <c r="K189" s="175">
        <f t="shared" si="70"/>
        <v>0</v>
      </c>
    </row>
    <row r="190" spans="2:11" s="167" customFormat="1" ht="14.1" customHeight="1">
      <c r="B190" s="70" t="s">
        <v>546</v>
      </c>
      <c r="C190" s="71" t="s">
        <v>461</v>
      </c>
      <c r="D190" s="173">
        <f t="shared" si="63"/>
        <v>0</v>
      </c>
      <c r="E190" s="173">
        <f t="shared" si="64"/>
        <v>0</v>
      </c>
      <c r="F190" s="173">
        <f t="shared" si="65"/>
        <v>0</v>
      </c>
      <c r="G190" s="173">
        <f t="shared" si="66"/>
        <v>0</v>
      </c>
      <c r="H190" s="173">
        <f t="shared" si="67"/>
        <v>0</v>
      </c>
      <c r="I190" s="173">
        <f t="shared" si="68"/>
        <v>0</v>
      </c>
      <c r="J190" s="173">
        <f t="shared" si="69"/>
        <v>0</v>
      </c>
      <c r="K190" s="175">
        <f t="shared" si="70"/>
        <v>0</v>
      </c>
    </row>
    <row r="191" spans="2:11" s="167" customFormat="1" ht="14.1" customHeight="1">
      <c r="B191" s="70" t="s">
        <v>547</v>
      </c>
      <c r="C191" s="71" t="s">
        <v>462</v>
      </c>
      <c r="D191" s="173">
        <f t="shared" si="63"/>
        <v>0</v>
      </c>
      <c r="E191" s="173">
        <f t="shared" si="64"/>
        <v>0</v>
      </c>
      <c r="F191" s="173">
        <f t="shared" si="65"/>
        <v>0</v>
      </c>
      <c r="G191" s="173">
        <f t="shared" si="66"/>
        <v>0</v>
      </c>
      <c r="H191" s="173">
        <f t="shared" si="67"/>
        <v>0</v>
      </c>
      <c r="I191" s="173">
        <f t="shared" si="68"/>
        <v>0</v>
      </c>
      <c r="J191" s="173">
        <f t="shared" si="69"/>
        <v>0</v>
      </c>
      <c r="K191" s="175">
        <f t="shared" si="70"/>
        <v>0</v>
      </c>
    </row>
    <row r="192" spans="2:11" s="167" customFormat="1" ht="14.1" customHeight="1">
      <c r="B192" s="70" t="s">
        <v>548</v>
      </c>
      <c r="C192" s="71" t="s">
        <v>3</v>
      </c>
      <c r="D192" s="173">
        <f t="shared" si="63"/>
        <v>0</v>
      </c>
      <c r="E192" s="173">
        <f t="shared" si="64"/>
        <v>0</v>
      </c>
      <c r="F192" s="173">
        <f t="shared" si="65"/>
        <v>0</v>
      </c>
      <c r="G192" s="173">
        <f t="shared" si="66"/>
        <v>0</v>
      </c>
      <c r="H192" s="173">
        <f t="shared" si="67"/>
        <v>0</v>
      </c>
      <c r="I192" s="173">
        <f t="shared" si="68"/>
        <v>0</v>
      </c>
      <c r="J192" s="173">
        <f t="shared" si="69"/>
        <v>0</v>
      </c>
      <c r="K192" s="175">
        <f t="shared" si="70"/>
        <v>0</v>
      </c>
    </row>
    <row r="193" spans="2:11" s="167" customFormat="1" ht="14.1" customHeight="1">
      <c r="B193" s="70" t="s">
        <v>549</v>
      </c>
      <c r="C193" s="71" t="s">
        <v>4</v>
      </c>
      <c r="D193" s="173">
        <f t="shared" si="63"/>
        <v>0</v>
      </c>
      <c r="E193" s="173">
        <f t="shared" si="64"/>
        <v>0</v>
      </c>
      <c r="F193" s="173">
        <f t="shared" si="65"/>
        <v>0</v>
      </c>
      <c r="G193" s="173">
        <f t="shared" si="66"/>
        <v>0</v>
      </c>
      <c r="H193" s="173">
        <f t="shared" si="67"/>
        <v>0</v>
      </c>
      <c r="I193" s="173">
        <f t="shared" si="68"/>
        <v>0</v>
      </c>
      <c r="J193" s="173">
        <f t="shared" si="69"/>
        <v>0</v>
      </c>
      <c r="K193" s="175">
        <f t="shared" si="70"/>
        <v>0</v>
      </c>
    </row>
    <row r="194" spans="2:11" s="167" customFormat="1" ht="14.1" customHeight="1">
      <c r="B194" s="70" t="s">
        <v>550</v>
      </c>
      <c r="C194" s="71" t="s">
        <v>463</v>
      </c>
      <c r="D194" s="173">
        <f t="shared" si="63"/>
        <v>0</v>
      </c>
      <c r="E194" s="173">
        <f t="shared" si="64"/>
        <v>0</v>
      </c>
      <c r="F194" s="173">
        <f t="shared" si="65"/>
        <v>0</v>
      </c>
      <c r="G194" s="173">
        <f t="shared" si="66"/>
        <v>0</v>
      </c>
      <c r="H194" s="173">
        <f t="shared" si="67"/>
        <v>0</v>
      </c>
      <c r="I194" s="173">
        <f t="shared" si="68"/>
        <v>0</v>
      </c>
      <c r="J194" s="173">
        <f t="shared" si="69"/>
        <v>0</v>
      </c>
      <c r="K194" s="175">
        <f t="shared" si="70"/>
        <v>0</v>
      </c>
    </row>
    <row r="195" spans="2:11" s="167" customFormat="1" ht="14.1" customHeight="1">
      <c r="B195" s="70" t="s">
        <v>551</v>
      </c>
      <c r="C195" s="71" t="s">
        <v>464</v>
      </c>
      <c r="D195" s="173">
        <f t="shared" si="63"/>
        <v>0</v>
      </c>
      <c r="E195" s="173">
        <f t="shared" si="64"/>
        <v>0</v>
      </c>
      <c r="F195" s="173">
        <f t="shared" si="65"/>
        <v>0</v>
      </c>
      <c r="G195" s="173">
        <f t="shared" si="66"/>
        <v>0</v>
      </c>
      <c r="H195" s="173">
        <f t="shared" si="67"/>
        <v>0</v>
      </c>
      <c r="I195" s="173">
        <f t="shared" si="68"/>
        <v>0</v>
      </c>
      <c r="J195" s="173">
        <f t="shared" si="69"/>
        <v>0</v>
      </c>
      <c r="K195" s="175">
        <f t="shared" si="70"/>
        <v>0</v>
      </c>
    </row>
    <row r="196" spans="2:11" s="167" customFormat="1" ht="14.1" customHeight="1">
      <c r="B196" s="70" t="s">
        <v>552</v>
      </c>
      <c r="C196" s="71" t="s">
        <v>654</v>
      </c>
      <c r="D196" s="173">
        <f t="shared" si="63"/>
        <v>0</v>
      </c>
      <c r="E196" s="173">
        <f t="shared" si="64"/>
        <v>0</v>
      </c>
      <c r="F196" s="173">
        <f t="shared" si="65"/>
        <v>0</v>
      </c>
      <c r="G196" s="173">
        <f t="shared" si="66"/>
        <v>0</v>
      </c>
      <c r="H196" s="173">
        <f t="shared" si="67"/>
        <v>0</v>
      </c>
      <c r="I196" s="173">
        <f t="shared" si="68"/>
        <v>0</v>
      </c>
      <c r="J196" s="173">
        <f t="shared" si="69"/>
        <v>0</v>
      </c>
      <c r="K196" s="175">
        <f t="shared" si="70"/>
        <v>0</v>
      </c>
    </row>
    <row r="197" spans="2:11" s="167" customFormat="1" ht="14.1" customHeight="1">
      <c r="B197" s="70" t="s">
        <v>553</v>
      </c>
      <c r="C197" s="71" t="s">
        <v>465</v>
      </c>
      <c r="D197" s="173">
        <f t="shared" si="63"/>
        <v>0</v>
      </c>
      <c r="E197" s="173">
        <f t="shared" si="64"/>
        <v>0</v>
      </c>
      <c r="F197" s="173">
        <f t="shared" si="65"/>
        <v>0</v>
      </c>
      <c r="G197" s="173">
        <f t="shared" si="66"/>
        <v>0</v>
      </c>
      <c r="H197" s="173">
        <f t="shared" si="67"/>
        <v>0</v>
      </c>
      <c r="I197" s="173">
        <f t="shared" si="68"/>
        <v>0</v>
      </c>
      <c r="J197" s="173">
        <f t="shared" si="69"/>
        <v>0</v>
      </c>
      <c r="K197" s="175">
        <f t="shared" si="70"/>
        <v>0</v>
      </c>
    </row>
    <row r="198" spans="2:11" s="167" customFormat="1" ht="14.1" customHeight="1">
      <c r="B198" s="70" t="s">
        <v>554</v>
      </c>
      <c r="C198" s="71" t="s">
        <v>655</v>
      </c>
      <c r="D198" s="173">
        <f t="shared" si="63"/>
        <v>0</v>
      </c>
      <c r="E198" s="173">
        <f t="shared" si="64"/>
        <v>0</v>
      </c>
      <c r="F198" s="173">
        <f t="shared" si="65"/>
        <v>0</v>
      </c>
      <c r="G198" s="173">
        <f t="shared" si="66"/>
        <v>0</v>
      </c>
      <c r="H198" s="173">
        <f t="shared" si="67"/>
        <v>0</v>
      </c>
      <c r="I198" s="173">
        <f t="shared" si="68"/>
        <v>0</v>
      </c>
      <c r="J198" s="173">
        <f t="shared" si="69"/>
        <v>0</v>
      </c>
      <c r="K198" s="175">
        <f t="shared" si="70"/>
        <v>0</v>
      </c>
    </row>
    <row r="199" spans="2:11" s="167" customFormat="1" ht="14.1" customHeight="1">
      <c r="B199" s="70" t="s">
        <v>555</v>
      </c>
      <c r="C199" s="71" t="s">
        <v>466</v>
      </c>
      <c r="D199" s="173">
        <f t="shared" si="63"/>
        <v>0</v>
      </c>
      <c r="E199" s="173">
        <f t="shared" si="64"/>
        <v>0</v>
      </c>
      <c r="F199" s="173">
        <f t="shared" si="65"/>
        <v>0</v>
      </c>
      <c r="G199" s="173">
        <f t="shared" si="66"/>
        <v>0</v>
      </c>
      <c r="H199" s="173">
        <f t="shared" si="67"/>
        <v>0</v>
      </c>
      <c r="I199" s="173">
        <f t="shared" si="68"/>
        <v>0</v>
      </c>
      <c r="J199" s="173">
        <f t="shared" si="69"/>
        <v>0</v>
      </c>
      <c r="K199" s="175">
        <f t="shared" si="70"/>
        <v>0</v>
      </c>
    </row>
    <row r="200" spans="2:11" s="167" customFormat="1" ht="14.1" customHeight="1">
      <c r="B200" s="70" t="s">
        <v>556</v>
      </c>
      <c r="C200" s="71" t="s">
        <v>467</v>
      </c>
      <c r="D200" s="173">
        <f t="shared" si="63"/>
        <v>0</v>
      </c>
      <c r="E200" s="173">
        <f t="shared" si="64"/>
        <v>0</v>
      </c>
      <c r="F200" s="173">
        <f t="shared" si="65"/>
        <v>0</v>
      </c>
      <c r="G200" s="173">
        <f t="shared" si="66"/>
        <v>0</v>
      </c>
      <c r="H200" s="173">
        <f t="shared" si="67"/>
        <v>0</v>
      </c>
      <c r="I200" s="173">
        <f t="shared" si="68"/>
        <v>0</v>
      </c>
      <c r="J200" s="173">
        <f t="shared" si="69"/>
        <v>0</v>
      </c>
      <c r="K200" s="175">
        <f t="shared" si="70"/>
        <v>0</v>
      </c>
    </row>
    <row r="201" spans="2:11" s="167" customFormat="1" ht="14.1" customHeight="1">
      <c r="B201" s="70" t="s">
        <v>557</v>
      </c>
      <c r="C201" s="71" t="s">
        <v>468</v>
      </c>
      <c r="D201" s="173">
        <f t="shared" si="63"/>
        <v>0</v>
      </c>
      <c r="E201" s="173">
        <f t="shared" si="64"/>
        <v>0</v>
      </c>
      <c r="F201" s="173">
        <f t="shared" si="65"/>
        <v>0</v>
      </c>
      <c r="G201" s="173">
        <f t="shared" si="66"/>
        <v>0</v>
      </c>
      <c r="H201" s="173">
        <f t="shared" si="67"/>
        <v>0</v>
      </c>
      <c r="I201" s="173">
        <f t="shared" si="68"/>
        <v>0</v>
      </c>
      <c r="J201" s="173">
        <f t="shared" si="69"/>
        <v>0</v>
      </c>
      <c r="K201" s="175">
        <f t="shared" si="70"/>
        <v>0</v>
      </c>
    </row>
    <row r="202" spans="2:11" s="167" customFormat="1" ht="14.1" customHeight="1">
      <c r="B202" s="70" t="s">
        <v>558</v>
      </c>
      <c r="C202" s="71" t="s">
        <v>656</v>
      </c>
      <c r="D202" s="173">
        <f t="shared" si="63"/>
        <v>0</v>
      </c>
      <c r="E202" s="173">
        <f t="shared" si="64"/>
        <v>0</v>
      </c>
      <c r="F202" s="173">
        <f t="shared" si="65"/>
        <v>0</v>
      </c>
      <c r="G202" s="173">
        <f t="shared" si="66"/>
        <v>0</v>
      </c>
      <c r="H202" s="173">
        <f t="shared" si="67"/>
        <v>0</v>
      </c>
      <c r="I202" s="173">
        <f t="shared" si="68"/>
        <v>0</v>
      </c>
      <c r="J202" s="173">
        <f t="shared" si="69"/>
        <v>0</v>
      </c>
      <c r="K202" s="175">
        <f t="shared" si="70"/>
        <v>0</v>
      </c>
    </row>
    <row r="203" spans="2:11" s="167" customFormat="1" ht="14.1" customHeight="1">
      <c r="B203" s="70" t="s">
        <v>559</v>
      </c>
      <c r="C203" s="71" t="s">
        <v>469</v>
      </c>
      <c r="D203" s="173">
        <f t="shared" si="63"/>
        <v>0</v>
      </c>
      <c r="E203" s="173">
        <f t="shared" si="64"/>
        <v>0</v>
      </c>
      <c r="F203" s="173">
        <f t="shared" si="65"/>
        <v>0</v>
      </c>
      <c r="G203" s="173">
        <f t="shared" si="66"/>
        <v>0</v>
      </c>
      <c r="H203" s="173">
        <f t="shared" si="67"/>
        <v>0</v>
      </c>
      <c r="I203" s="173">
        <f t="shared" si="68"/>
        <v>0</v>
      </c>
      <c r="J203" s="173">
        <f t="shared" si="69"/>
        <v>0</v>
      </c>
      <c r="K203" s="175">
        <f t="shared" si="70"/>
        <v>0</v>
      </c>
    </row>
    <row r="204" spans="2:11" s="167" customFormat="1" ht="14.1" customHeight="1">
      <c r="B204" s="70" t="s">
        <v>560</v>
      </c>
      <c r="C204" s="71" t="s">
        <v>657</v>
      </c>
      <c r="D204" s="173">
        <f t="shared" si="63"/>
        <v>0</v>
      </c>
      <c r="E204" s="173">
        <f t="shared" si="64"/>
        <v>0</v>
      </c>
      <c r="F204" s="173">
        <f t="shared" si="65"/>
        <v>0</v>
      </c>
      <c r="G204" s="173">
        <f t="shared" si="66"/>
        <v>0</v>
      </c>
      <c r="H204" s="173">
        <f t="shared" si="67"/>
        <v>0</v>
      </c>
      <c r="I204" s="173">
        <f t="shared" si="68"/>
        <v>0</v>
      </c>
      <c r="J204" s="173">
        <f t="shared" si="69"/>
        <v>0</v>
      </c>
      <c r="K204" s="175">
        <f t="shared" si="70"/>
        <v>0</v>
      </c>
    </row>
    <row r="205" spans="2:11" s="167" customFormat="1" ht="14.1" customHeight="1">
      <c r="B205" s="70" t="s">
        <v>561</v>
      </c>
      <c r="C205" s="71" t="s">
        <v>658</v>
      </c>
      <c r="D205" s="173">
        <f t="shared" si="63"/>
        <v>0</v>
      </c>
      <c r="E205" s="173">
        <f t="shared" si="64"/>
        <v>0</v>
      </c>
      <c r="F205" s="173">
        <f t="shared" si="65"/>
        <v>0</v>
      </c>
      <c r="G205" s="173">
        <f t="shared" si="66"/>
        <v>0</v>
      </c>
      <c r="H205" s="173">
        <f t="shared" si="67"/>
        <v>0</v>
      </c>
      <c r="I205" s="173">
        <f t="shared" si="68"/>
        <v>0</v>
      </c>
      <c r="J205" s="173">
        <f t="shared" si="69"/>
        <v>0</v>
      </c>
      <c r="K205" s="175">
        <f t="shared" si="70"/>
        <v>0</v>
      </c>
    </row>
    <row r="206" spans="2:11" s="167" customFormat="1" ht="14.1" customHeight="1">
      <c r="B206" s="70" t="s">
        <v>562</v>
      </c>
      <c r="C206" s="71" t="s">
        <v>470</v>
      </c>
      <c r="D206" s="173">
        <f t="shared" si="63"/>
        <v>0</v>
      </c>
      <c r="E206" s="173">
        <f t="shared" si="64"/>
        <v>0</v>
      </c>
      <c r="F206" s="173">
        <f t="shared" si="65"/>
        <v>0</v>
      </c>
      <c r="G206" s="173">
        <f t="shared" si="66"/>
        <v>0</v>
      </c>
      <c r="H206" s="173">
        <f t="shared" si="67"/>
        <v>0</v>
      </c>
      <c r="I206" s="173">
        <f t="shared" si="68"/>
        <v>0</v>
      </c>
      <c r="J206" s="173">
        <f t="shared" si="69"/>
        <v>0</v>
      </c>
      <c r="K206" s="175">
        <f t="shared" si="70"/>
        <v>0</v>
      </c>
    </row>
    <row r="207" spans="2:11" s="167" customFormat="1" ht="14.1" customHeight="1">
      <c r="B207" s="70" t="s">
        <v>563</v>
      </c>
      <c r="C207" s="71" t="s">
        <v>471</v>
      </c>
      <c r="D207" s="173">
        <f t="shared" si="63"/>
        <v>0</v>
      </c>
      <c r="E207" s="173">
        <f t="shared" si="64"/>
        <v>0</v>
      </c>
      <c r="F207" s="173">
        <f t="shared" si="65"/>
        <v>0</v>
      </c>
      <c r="G207" s="173">
        <f t="shared" si="66"/>
        <v>0</v>
      </c>
      <c r="H207" s="173">
        <f t="shared" si="67"/>
        <v>0</v>
      </c>
      <c r="I207" s="173">
        <f t="shared" si="68"/>
        <v>0</v>
      </c>
      <c r="J207" s="173">
        <f t="shared" si="69"/>
        <v>0</v>
      </c>
      <c r="K207" s="175">
        <f t="shared" si="70"/>
        <v>0</v>
      </c>
    </row>
    <row r="208" spans="2:11" s="167" customFormat="1" ht="14.1" customHeight="1">
      <c r="B208" s="70" t="s">
        <v>564</v>
      </c>
      <c r="C208" s="71" t="s">
        <v>659</v>
      </c>
      <c r="D208" s="173">
        <f t="shared" si="63"/>
        <v>0</v>
      </c>
      <c r="E208" s="173">
        <f t="shared" si="64"/>
        <v>0</v>
      </c>
      <c r="F208" s="173">
        <f t="shared" si="65"/>
        <v>0</v>
      </c>
      <c r="G208" s="173">
        <f t="shared" si="66"/>
        <v>0</v>
      </c>
      <c r="H208" s="173">
        <f t="shared" si="67"/>
        <v>0</v>
      </c>
      <c r="I208" s="173">
        <f t="shared" si="68"/>
        <v>0</v>
      </c>
      <c r="J208" s="173">
        <f t="shared" si="69"/>
        <v>0</v>
      </c>
      <c r="K208" s="175">
        <f t="shared" si="70"/>
        <v>0</v>
      </c>
    </row>
    <row r="209" spans="2:11" s="167" customFormat="1" ht="14.1" customHeight="1">
      <c r="B209" s="70" t="s">
        <v>565</v>
      </c>
      <c r="C209" s="71" t="s">
        <v>660</v>
      </c>
      <c r="D209" s="173">
        <f t="shared" si="63"/>
        <v>0</v>
      </c>
      <c r="E209" s="173">
        <f t="shared" si="64"/>
        <v>0</v>
      </c>
      <c r="F209" s="173">
        <f t="shared" si="65"/>
        <v>0</v>
      </c>
      <c r="G209" s="173">
        <f t="shared" si="66"/>
        <v>0</v>
      </c>
      <c r="H209" s="173">
        <f t="shared" si="67"/>
        <v>0</v>
      </c>
      <c r="I209" s="173">
        <f t="shared" si="68"/>
        <v>0</v>
      </c>
      <c r="J209" s="173">
        <f t="shared" si="69"/>
        <v>0</v>
      </c>
      <c r="K209" s="175">
        <f t="shared" si="70"/>
        <v>0</v>
      </c>
    </row>
    <row r="210" spans="2:11" s="167" customFormat="1" ht="14.1" customHeight="1">
      <c r="B210" s="70" t="s">
        <v>566</v>
      </c>
      <c r="C210" s="71" t="s">
        <v>661</v>
      </c>
      <c r="D210" s="173">
        <f t="shared" si="63"/>
        <v>0</v>
      </c>
      <c r="E210" s="173">
        <f t="shared" si="64"/>
        <v>0</v>
      </c>
      <c r="F210" s="173">
        <f t="shared" si="65"/>
        <v>0</v>
      </c>
      <c r="G210" s="173">
        <f t="shared" si="66"/>
        <v>0</v>
      </c>
      <c r="H210" s="173">
        <f t="shared" si="67"/>
        <v>0</v>
      </c>
      <c r="I210" s="173">
        <f t="shared" si="68"/>
        <v>0</v>
      </c>
      <c r="J210" s="173">
        <f t="shared" si="69"/>
        <v>0</v>
      </c>
      <c r="K210" s="175">
        <f t="shared" si="70"/>
        <v>0</v>
      </c>
    </row>
    <row r="211" spans="2:11" s="167" customFormat="1" ht="14.1" customHeight="1">
      <c r="B211" s="70" t="s">
        <v>567</v>
      </c>
      <c r="C211" s="71" t="s">
        <v>5</v>
      </c>
      <c r="D211" s="173">
        <f t="shared" si="63"/>
        <v>0</v>
      </c>
      <c r="E211" s="173">
        <f t="shared" si="64"/>
        <v>0</v>
      </c>
      <c r="F211" s="173">
        <f t="shared" si="65"/>
        <v>0</v>
      </c>
      <c r="G211" s="173">
        <f t="shared" si="66"/>
        <v>0</v>
      </c>
      <c r="H211" s="173">
        <f t="shared" si="67"/>
        <v>0</v>
      </c>
      <c r="I211" s="173">
        <f t="shared" si="68"/>
        <v>0</v>
      </c>
      <c r="J211" s="173">
        <f t="shared" si="69"/>
        <v>0</v>
      </c>
      <c r="K211" s="175">
        <f t="shared" si="70"/>
        <v>0</v>
      </c>
    </row>
    <row r="212" spans="2:11" s="167" customFormat="1" ht="14.1" customHeight="1">
      <c r="B212" s="70" t="s">
        <v>568</v>
      </c>
      <c r="C212" s="71" t="s">
        <v>472</v>
      </c>
      <c r="D212" s="173">
        <f t="shared" si="63"/>
        <v>0</v>
      </c>
      <c r="E212" s="173">
        <f t="shared" si="64"/>
        <v>0</v>
      </c>
      <c r="F212" s="173">
        <f t="shared" si="65"/>
        <v>0</v>
      </c>
      <c r="G212" s="173">
        <f t="shared" si="66"/>
        <v>0</v>
      </c>
      <c r="H212" s="173">
        <f t="shared" si="67"/>
        <v>0</v>
      </c>
      <c r="I212" s="173">
        <f t="shared" si="68"/>
        <v>0</v>
      </c>
      <c r="J212" s="173">
        <f t="shared" si="69"/>
        <v>0</v>
      </c>
      <c r="K212" s="175">
        <f t="shared" si="70"/>
        <v>0</v>
      </c>
    </row>
    <row r="213" spans="2:11" s="167" customFormat="1" ht="14.1" customHeight="1">
      <c r="B213" s="70" t="s">
        <v>569</v>
      </c>
      <c r="C213" s="71" t="s">
        <v>473</v>
      </c>
      <c r="D213" s="173">
        <f t="shared" si="63"/>
        <v>0</v>
      </c>
      <c r="E213" s="173">
        <f t="shared" si="64"/>
        <v>0</v>
      </c>
      <c r="F213" s="173">
        <f t="shared" si="65"/>
        <v>0</v>
      </c>
      <c r="G213" s="173">
        <f t="shared" si="66"/>
        <v>0</v>
      </c>
      <c r="H213" s="173">
        <f t="shared" si="67"/>
        <v>0</v>
      </c>
      <c r="I213" s="173">
        <f t="shared" si="68"/>
        <v>0</v>
      </c>
      <c r="J213" s="173">
        <f t="shared" si="69"/>
        <v>0</v>
      </c>
      <c r="K213" s="175">
        <f t="shared" si="70"/>
        <v>0</v>
      </c>
    </row>
    <row r="214" spans="2:11" s="167" customFormat="1" ht="14.1" customHeight="1">
      <c r="B214" s="70" t="s">
        <v>570</v>
      </c>
      <c r="C214" s="71" t="s">
        <v>662</v>
      </c>
      <c r="D214" s="173">
        <f t="shared" si="63"/>
        <v>0</v>
      </c>
      <c r="E214" s="173">
        <f t="shared" si="64"/>
        <v>0</v>
      </c>
      <c r="F214" s="173">
        <f t="shared" si="65"/>
        <v>0</v>
      </c>
      <c r="G214" s="173">
        <f t="shared" si="66"/>
        <v>0</v>
      </c>
      <c r="H214" s="173">
        <f t="shared" si="67"/>
        <v>0</v>
      </c>
      <c r="I214" s="173">
        <f t="shared" si="68"/>
        <v>0</v>
      </c>
      <c r="J214" s="173">
        <f t="shared" si="69"/>
        <v>0</v>
      </c>
      <c r="K214" s="175">
        <f t="shared" si="70"/>
        <v>0</v>
      </c>
    </row>
    <row r="215" spans="2:11" s="167" customFormat="1" ht="14.1" customHeight="1">
      <c r="B215" s="70" t="s">
        <v>571</v>
      </c>
      <c r="C215" s="71" t="s">
        <v>663</v>
      </c>
      <c r="D215" s="173">
        <f t="shared" si="63"/>
        <v>0</v>
      </c>
      <c r="E215" s="173">
        <f t="shared" si="64"/>
        <v>0</v>
      </c>
      <c r="F215" s="173">
        <f t="shared" si="65"/>
        <v>0</v>
      </c>
      <c r="G215" s="173">
        <f t="shared" si="66"/>
        <v>0</v>
      </c>
      <c r="H215" s="173">
        <f t="shared" si="67"/>
        <v>0</v>
      </c>
      <c r="I215" s="173">
        <f t="shared" si="68"/>
        <v>0</v>
      </c>
      <c r="J215" s="173">
        <f t="shared" si="69"/>
        <v>0</v>
      </c>
      <c r="K215" s="175">
        <f t="shared" si="70"/>
        <v>0</v>
      </c>
    </row>
    <row r="216" spans="2:11" s="167" customFormat="1" ht="14.1" customHeight="1">
      <c r="B216" s="70" t="s">
        <v>572</v>
      </c>
      <c r="C216" s="71" t="s">
        <v>664</v>
      </c>
      <c r="D216" s="173">
        <f t="shared" si="63"/>
        <v>0</v>
      </c>
      <c r="E216" s="173">
        <f t="shared" si="64"/>
        <v>0</v>
      </c>
      <c r="F216" s="173">
        <f t="shared" si="65"/>
        <v>0</v>
      </c>
      <c r="G216" s="173">
        <f t="shared" si="66"/>
        <v>0</v>
      </c>
      <c r="H216" s="173">
        <f t="shared" si="67"/>
        <v>0</v>
      </c>
      <c r="I216" s="173">
        <f t="shared" si="68"/>
        <v>0</v>
      </c>
      <c r="J216" s="173">
        <f t="shared" si="69"/>
        <v>0</v>
      </c>
      <c r="K216" s="175">
        <f t="shared" si="70"/>
        <v>0</v>
      </c>
    </row>
    <row r="217" spans="2:11" s="167" customFormat="1" ht="14.1" customHeight="1">
      <c r="B217" s="70" t="s">
        <v>573</v>
      </c>
      <c r="C217" s="71" t="s">
        <v>581</v>
      </c>
      <c r="D217" s="173">
        <f t="shared" si="63"/>
        <v>0</v>
      </c>
      <c r="E217" s="173">
        <f t="shared" si="64"/>
        <v>0</v>
      </c>
      <c r="F217" s="173">
        <f t="shared" si="65"/>
        <v>0</v>
      </c>
      <c r="G217" s="173">
        <f t="shared" si="66"/>
        <v>0</v>
      </c>
      <c r="H217" s="173">
        <f t="shared" si="67"/>
        <v>0</v>
      </c>
      <c r="I217" s="173">
        <f t="shared" si="68"/>
        <v>0</v>
      </c>
      <c r="J217" s="173">
        <f t="shared" si="69"/>
        <v>0</v>
      </c>
      <c r="K217" s="175">
        <f t="shared" si="70"/>
        <v>0</v>
      </c>
    </row>
    <row r="218" spans="2:11" s="167" customFormat="1" ht="14.1" customHeight="1">
      <c r="B218" s="70" t="s">
        <v>574</v>
      </c>
      <c r="C218" s="71" t="s">
        <v>747</v>
      </c>
      <c r="D218" s="173">
        <f t="shared" si="63"/>
        <v>0</v>
      </c>
      <c r="E218" s="173">
        <f t="shared" si="64"/>
        <v>0</v>
      </c>
      <c r="F218" s="173">
        <f t="shared" si="65"/>
        <v>0</v>
      </c>
      <c r="G218" s="173">
        <f t="shared" si="66"/>
        <v>0</v>
      </c>
      <c r="H218" s="173">
        <f t="shared" si="67"/>
        <v>0</v>
      </c>
      <c r="I218" s="173">
        <f t="shared" si="68"/>
        <v>0</v>
      </c>
      <c r="J218" s="173">
        <f t="shared" si="69"/>
        <v>0</v>
      </c>
      <c r="K218" s="175">
        <f t="shared" si="70"/>
        <v>0</v>
      </c>
    </row>
    <row r="219" spans="2:11" s="167" customFormat="1" ht="14.1" customHeight="1">
      <c r="B219" s="70" t="s">
        <v>575</v>
      </c>
      <c r="C219" s="71" t="s">
        <v>475</v>
      </c>
      <c r="D219" s="173">
        <f t="shared" ref="D219:D229" si="71">ROUND(E104*K333,0)</f>
        <v>0</v>
      </c>
      <c r="E219" s="173">
        <f t="shared" ref="E219:E229" si="72">ROUND(E104*L333,0)</f>
        <v>0</v>
      </c>
      <c r="F219" s="173">
        <f t="shared" ref="F219:F229" si="73">ROUND(J104*K333,0)</f>
        <v>0</v>
      </c>
      <c r="G219" s="173">
        <f t="shared" ref="G219:G229" si="74">ROUND(J104*L333,0)</f>
        <v>0</v>
      </c>
      <c r="H219" s="173">
        <f t="shared" ref="H219:H229" si="75">ROUND(Q104*K333,0)</f>
        <v>0</v>
      </c>
      <c r="I219" s="173">
        <f t="shared" ref="I219:I229" si="76">ROUND(Q104*L333,0)</f>
        <v>0</v>
      </c>
      <c r="J219" s="173">
        <f t="shared" si="69"/>
        <v>0</v>
      </c>
      <c r="K219" s="175">
        <f t="shared" si="70"/>
        <v>0</v>
      </c>
    </row>
    <row r="220" spans="2:11" s="167" customFormat="1" ht="14.1" customHeight="1">
      <c r="B220" s="70" t="s">
        <v>576</v>
      </c>
      <c r="C220" s="71" t="s">
        <v>474</v>
      </c>
      <c r="D220" s="173">
        <f t="shared" si="71"/>
        <v>0</v>
      </c>
      <c r="E220" s="173">
        <f t="shared" si="72"/>
        <v>0</v>
      </c>
      <c r="F220" s="173">
        <f t="shared" si="73"/>
        <v>0</v>
      </c>
      <c r="G220" s="173">
        <f t="shared" si="74"/>
        <v>0</v>
      </c>
      <c r="H220" s="173">
        <f t="shared" si="75"/>
        <v>0</v>
      </c>
      <c r="I220" s="173">
        <f t="shared" si="76"/>
        <v>0</v>
      </c>
      <c r="J220" s="173">
        <f t="shared" si="69"/>
        <v>0</v>
      </c>
      <c r="K220" s="175">
        <f t="shared" si="70"/>
        <v>0</v>
      </c>
    </row>
    <row r="221" spans="2:11" s="167" customFormat="1" ht="14.1" customHeight="1">
      <c r="B221" s="70" t="s">
        <v>577</v>
      </c>
      <c r="C221" s="71" t="s">
        <v>665</v>
      </c>
      <c r="D221" s="173">
        <f t="shared" si="71"/>
        <v>0</v>
      </c>
      <c r="E221" s="173">
        <f t="shared" si="72"/>
        <v>0</v>
      </c>
      <c r="F221" s="173">
        <f t="shared" si="73"/>
        <v>0</v>
      </c>
      <c r="G221" s="173">
        <f t="shared" si="74"/>
        <v>0</v>
      </c>
      <c r="H221" s="173">
        <f t="shared" si="75"/>
        <v>0</v>
      </c>
      <c r="I221" s="173">
        <f t="shared" si="76"/>
        <v>0</v>
      </c>
      <c r="J221" s="173">
        <f t="shared" si="69"/>
        <v>0</v>
      </c>
      <c r="K221" s="175">
        <f t="shared" si="70"/>
        <v>0</v>
      </c>
    </row>
    <row r="222" spans="2:11" s="167" customFormat="1" ht="14.1" customHeight="1">
      <c r="B222" s="70" t="s">
        <v>578</v>
      </c>
      <c r="C222" s="71" t="s">
        <v>476</v>
      </c>
      <c r="D222" s="173">
        <f t="shared" si="71"/>
        <v>0</v>
      </c>
      <c r="E222" s="173">
        <f t="shared" si="72"/>
        <v>0</v>
      </c>
      <c r="F222" s="173">
        <f t="shared" si="73"/>
        <v>0</v>
      </c>
      <c r="G222" s="173">
        <f t="shared" si="74"/>
        <v>0</v>
      </c>
      <c r="H222" s="173">
        <f t="shared" si="75"/>
        <v>0</v>
      </c>
      <c r="I222" s="173">
        <f t="shared" si="76"/>
        <v>0</v>
      </c>
      <c r="J222" s="173">
        <f t="shared" si="69"/>
        <v>0</v>
      </c>
      <c r="K222" s="175">
        <f t="shared" si="70"/>
        <v>0</v>
      </c>
    </row>
    <row r="223" spans="2:11" s="167" customFormat="1" ht="14.1" customHeight="1">
      <c r="B223" s="70" t="s">
        <v>579</v>
      </c>
      <c r="C223" s="71" t="s">
        <v>666</v>
      </c>
      <c r="D223" s="173">
        <f t="shared" si="71"/>
        <v>0</v>
      </c>
      <c r="E223" s="173">
        <f t="shared" si="72"/>
        <v>0</v>
      </c>
      <c r="F223" s="173">
        <f t="shared" si="73"/>
        <v>0</v>
      </c>
      <c r="G223" s="173">
        <f t="shared" si="74"/>
        <v>0</v>
      </c>
      <c r="H223" s="173">
        <f t="shared" si="75"/>
        <v>0</v>
      </c>
      <c r="I223" s="173">
        <f t="shared" si="76"/>
        <v>0</v>
      </c>
      <c r="J223" s="173">
        <f t="shared" si="69"/>
        <v>0</v>
      </c>
      <c r="K223" s="175">
        <f t="shared" si="70"/>
        <v>0</v>
      </c>
    </row>
    <row r="224" spans="2:11" s="167" customFormat="1" ht="14.1" customHeight="1">
      <c r="B224" s="70" t="s">
        <v>580</v>
      </c>
      <c r="C224" s="71" t="s">
        <v>667</v>
      </c>
      <c r="D224" s="173">
        <f t="shared" si="71"/>
        <v>0</v>
      </c>
      <c r="E224" s="173">
        <f t="shared" si="72"/>
        <v>0</v>
      </c>
      <c r="F224" s="173">
        <f t="shared" si="73"/>
        <v>0</v>
      </c>
      <c r="G224" s="173">
        <f t="shared" si="74"/>
        <v>0</v>
      </c>
      <c r="H224" s="173">
        <f t="shared" si="75"/>
        <v>0</v>
      </c>
      <c r="I224" s="173">
        <f t="shared" si="76"/>
        <v>0</v>
      </c>
      <c r="J224" s="173">
        <f t="shared" si="69"/>
        <v>0</v>
      </c>
      <c r="K224" s="175">
        <f t="shared" si="70"/>
        <v>0</v>
      </c>
    </row>
    <row r="225" spans="2:20" s="167" customFormat="1" ht="14.1" customHeight="1">
      <c r="B225" s="70" t="s">
        <v>582</v>
      </c>
      <c r="C225" s="71" t="s">
        <v>668</v>
      </c>
      <c r="D225" s="173">
        <f t="shared" si="71"/>
        <v>0</v>
      </c>
      <c r="E225" s="173">
        <f t="shared" si="72"/>
        <v>0</v>
      </c>
      <c r="F225" s="173">
        <f t="shared" si="73"/>
        <v>0</v>
      </c>
      <c r="G225" s="173">
        <f t="shared" si="74"/>
        <v>0</v>
      </c>
      <c r="H225" s="173">
        <f t="shared" si="75"/>
        <v>0</v>
      </c>
      <c r="I225" s="173">
        <f t="shared" si="76"/>
        <v>0</v>
      </c>
      <c r="J225" s="173">
        <f t="shared" si="69"/>
        <v>0</v>
      </c>
      <c r="K225" s="175">
        <f t="shared" si="70"/>
        <v>0</v>
      </c>
    </row>
    <row r="226" spans="2:20" s="167" customFormat="1" ht="14.1" customHeight="1">
      <c r="B226" s="70" t="s">
        <v>620</v>
      </c>
      <c r="C226" s="71" t="s">
        <v>477</v>
      </c>
      <c r="D226" s="173">
        <f t="shared" si="71"/>
        <v>0</v>
      </c>
      <c r="E226" s="173">
        <f t="shared" si="72"/>
        <v>0</v>
      </c>
      <c r="F226" s="173">
        <f t="shared" si="73"/>
        <v>0</v>
      </c>
      <c r="G226" s="173">
        <f t="shared" si="74"/>
        <v>0</v>
      </c>
      <c r="H226" s="173">
        <f t="shared" si="75"/>
        <v>0</v>
      </c>
      <c r="I226" s="173">
        <f t="shared" si="76"/>
        <v>0</v>
      </c>
      <c r="J226" s="173">
        <f t="shared" si="69"/>
        <v>0</v>
      </c>
      <c r="K226" s="175">
        <f t="shared" si="70"/>
        <v>0</v>
      </c>
    </row>
    <row r="227" spans="2:20" s="167" customFormat="1" ht="14.1" customHeight="1">
      <c r="B227" s="70" t="s">
        <v>583</v>
      </c>
      <c r="C227" s="71" t="s">
        <v>770</v>
      </c>
      <c r="D227" s="173">
        <f>ROUND(E112*K341,0)</f>
        <v>0</v>
      </c>
      <c r="E227" s="173">
        <f t="shared" si="72"/>
        <v>0</v>
      </c>
      <c r="F227" s="173">
        <f t="shared" si="73"/>
        <v>0</v>
      </c>
      <c r="G227" s="173">
        <f t="shared" si="74"/>
        <v>0</v>
      </c>
      <c r="H227" s="173">
        <f t="shared" si="75"/>
        <v>0</v>
      </c>
      <c r="I227" s="173">
        <f t="shared" si="76"/>
        <v>0</v>
      </c>
      <c r="J227" s="173">
        <f t="shared" si="69"/>
        <v>0</v>
      </c>
      <c r="K227" s="175">
        <f t="shared" si="70"/>
        <v>0</v>
      </c>
    </row>
    <row r="228" spans="2:20" s="167" customFormat="1" ht="14.1" customHeight="1">
      <c r="B228" s="70" t="s">
        <v>584</v>
      </c>
      <c r="C228" s="71" t="s">
        <v>478</v>
      </c>
      <c r="D228" s="173">
        <f t="shared" si="71"/>
        <v>0</v>
      </c>
      <c r="E228" s="173">
        <f t="shared" si="72"/>
        <v>0</v>
      </c>
      <c r="F228" s="173">
        <f t="shared" si="73"/>
        <v>0</v>
      </c>
      <c r="G228" s="173">
        <f t="shared" si="74"/>
        <v>0</v>
      </c>
      <c r="H228" s="173">
        <f t="shared" si="75"/>
        <v>0</v>
      </c>
      <c r="I228" s="173">
        <f t="shared" si="76"/>
        <v>0</v>
      </c>
      <c r="J228" s="173">
        <f t="shared" si="69"/>
        <v>0</v>
      </c>
      <c r="K228" s="175">
        <f t="shared" si="70"/>
        <v>0</v>
      </c>
    </row>
    <row r="229" spans="2:20" s="167" customFormat="1" ht="14.1" customHeight="1">
      <c r="B229" s="70" t="s">
        <v>585</v>
      </c>
      <c r="C229" s="71" t="s">
        <v>93</v>
      </c>
      <c r="D229" s="173">
        <f t="shared" si="71"/>
        <v>0</v>
      </c>
      <c r="E229" s="173">
        <f t="shared" si="72"/>
        <v>0</v>
      </c>
      <c r="F229" s="173">
        <f t="shared" si="73"/>
        <v>0</v>
      </c>
      <c r="G229" s="173">
        <f t="shared" si="74"/>
        <v>0</v>
      </c>
      <c r="H229" s="173">
        <f t="shared" si="75"/>
        <v>0</v>
      </c>
      <c r="I229" s="173">
        <f t="shared" si="76"/>
        <v>0</v>
      </c>
      <c r="J229" s="173">
        <f t="shared" ref="J229" si="77">D229+F229+H229</f>
        <v>0</v>
      </c>
      <c r="K229" s="175">
        <f t="shared" ref="K229" si="78">E229+G229+I229</f>
        <v>0</v>
      </c>
    </row>
    <row r="230" spans="2:20" s="167" customFormat="1" ht="14.1" customHeight="1">
      <c r="B230" s="70" t="s">
        <v>769</v>
      </c>
      <c r="C230" s="71" t="s">
        <v>6</v>
      </c>
      <c r="D230" s="173">
        <f>ROUND(E115*K344,0)</f>
        <v>0</v>
      </c>
      <c r="E230" s="173">
        <f>ROUND(E115*L344,0)</f>
        <v>0</v>
      </c>
      <c r="F230" s="173">
        <f>ROUND(J115*K344,0)</f>
        <v>0</v>
      </c>
      <c r="G230" s="173">
        <f>ROUND(J115*L344,0)</f>
        <v>0</v>
      </c>
      <c r="H230" s="173">
        <f>ROUND(Q115*K344,0)</f>
        <v>0</v>
      </c>
      <c r="I230" s="173">
        <f>ROUND(Q115*L344,0)</f>
        <v>0</v>
      </c>
      <c r="J230" s="173">
        <f t="shared" si="69"/>
        <v>0</v>
      </c>
      <c r="K230" s="175">
        <f t="shared" si="70"/>
        <v>0</v>
      </c>
    </row>
    <row r="231" spans="2:20" s="167" customFormat="1" ht="14.1" customHeight="1">
      <c r="B231" s="184"/>
      <c r="C231" s="185" t="s">
        <v>42</v>
      </c>
      <c r="D231" s="186">
        <f>SUM(D123:D230)</f>
        <v>0</v>
      </c>
      <c r="E231" s="186">
        <f t="shared" ref="E231:K231" si="79">SUM(E123:E230)</f>
        <v>0</v>
      </c>
      <c r="F231" s="186">
        <f>SUM(F123:F230)</f>
        <v>0</v>
      </c>
      <c r="G231" s="186">
        <f t="shared" si="79"/>
        <v>0</v>
      </c>
      <c r="H231" s="186">
        <f t="shared" si="79"/>
        <v>0</v>
      </c>
      <c r="I231" s="186">
        <f t="shared" si="79"/>
        <v>0</v>
      </c>
      <c r="J231" s="186">
        <f t="shared" si="79"/>
        <v>0</v>
      </c>
      <c r="K231" s="188">
        <f t="shared" si="79"/>
        <v>0</v>
      </c>
    </row>
    <row r="232" spans="2:20" s="167" customFormat="1" ht="14.1" customHeight="1">
      <c r="B232" s="226"/>
      <c r="C232" s="226"/>
      <c r="D232" s="227"/>
      <c r="E232" s="227"/>
      <c r="F232" s="227"/>
      <c r="G232" s="227"/>
      <c r="H232" s="227"/>
      <c r="I232" s="227"/>
      <c r="J232" s="227"/>
      <c r="K232" s="227"/>
    </row>
    <row r="233" spans="2:20" ht="20.25" customHeight="1">
      <c r="J233" s="148"/>
    </row>
    <row r="234" spans="2:20" ht="20.25" customHeight="1">
      <c r="B234" s="228"/>
      <c r="C234" s="229"/>
      <c r="D234" s="453" t="s">
        <v>235</v>
      </c>
      <c r="E234" s="454"/>
      <c r="F234" s="454"/>
      <c r="G234" s="454"/>
      <c r="H234" s="454"/>
      <c r="I234" s="454"/>
      <c r="J234" s="454"/>
      <c r="K234" s="454"/>
      <c r="L234" s="454"/>
      <c r="M234" s="454"/>
      <c r="N234" s="455"/>
    </row>
    <row r="235" spans="2:20" ht="36" customHeight="1">
      <c r="B235" s="230"/>
      <c r="C235" s="162"/>
      <c r="D235" s="332" t="s">
        <v>84</v>
      </c>
      <c r="E235" s="231" t="s">
        <v>124</v>
      </c>
      <c r="F235" s="231" t="s">
        <v>125</v>
      </c>
      <c r="G235" s="231" t="s">
        <v>18</v>
      </c>
      <c r="H235" s="231" t="s">
        <v>236</v>
      </c>
      <c r="I235" s="231" t="s">
        <v>46</v>
      </c>
      <c r="J235" s="232" t="s">
        <v>21</v>
      </c>
      <c r="K235" s="231" t="s">
        <v>331</v>
      </c>
      <c r="L235" s="232" t="s">
        <v>332</v>
      </c>
      <c r="M235" s="231" t="s">
        <v>726</v>
      </c>
      <c r="N235" s="338" t="s">
        <v>727</v>
      </c>
    </row>
    <row r="236" spans="2:20" ht="20.25" customHeight="1">
      <c r="B236" s="446"/>
      <c r="C236" s="447"/>
      <c r="D236" s="333" t="s">
        <v>237</v>
      </c>
      <c r="E236" s="233" t="s">
        <v>238</v>
      </c>
      <c r="F236" s="233" t="s">
        <v>239</v>
      </c>
      <c r="G236" s="234" t="s">
        <v>240</v>
      </c>
      <c r="H236" s="234" t="s">
        <v>241</v>
      </c>
      <c r="I236" s="233" t="s">
        <v>242</v>
      </c>
      <c r="J236" s="235" t="s">
        <v>243</v>
      </c>
      <c r="K236" s="233" t="s">
        <v>333</v>
      </c>
      <c r="L236" s="330" t="s">
        <v>334</v>
      </c>
      <c r="M236" s="329" t="s">
        <v>724</v>
      </c>
      <c r="N236" s="277" t="s">
        <v>724</v>
      </c>
      <c r="S236" s="148" t="s">
        <v>62</v>
      </c>
    </row>
    <row r="237" spans="2:20" ht="14.1" customHeight="1" thickBot="1">
      <c r="B237" s="70" t="s">
        <v>479</v>
      </c>
      <c r="C237" s="71" t="s">
        <v>621</v>
      </c>
      <c r="D237" s="334">
        <f>県内自給率!E6</f>
        <v>0.32677</v>
      </c>
      <c r="E237" s="198" cm="1">
        <f t="array" ref="E237:E344">TRANSPOSE(投入係数!D122:DG122)</f>
        <v>0.56033999999999995</v>
      </c>
      <c r="F237" s="198" cm="1">
        <f t="array" ref="F237:F344">TRANSPOSE(投入係数!D116:DG116)</f>
        <v>0.15543699999999999</v>
      </c>
      <c r="G237" s="438" t="s">
        <v>129</v>
      </c>
      <c r="H237" s="438" t="s">
        <v>129</v>
      </c>
      <c r="I237" s="441"/>
      <c r="J237" s="199">
        <f>消費パターン!E6</f>
        <v>9.9509999999999998E-3</v>
      </c>
      <c r="K237" s="199">
        <f>雇用表!L8</f>
        <v>0.27768399999999999</v>
      </c>
      <c r="L237" s="331">
        <f>雇用表!M8</f>
        <v>4.3813999999999999E-2</v>
      </c>
      <c r="M237" s="395">
        <v>0.445295</v>
      </c>
      <c r="N237" s="397">
        <v>4.6710000000000002E-2</v>
      </c>
      <c r="Q237" s="453" t="s">
        <v>244</v>
      </c>
      <c r="R237" s="454"/>
      <c r="S237" s="465"/>
    </row>
    <row r="238" spans="2:20" ht="14.1" customHeight="1">
      <c r="B238" s="70" t="s">
        <v>480</v>
      </c>
      <c r="C238" s="71" t="s">
        <v>437</v>
      </c>
      <c r="D238" s="334">
        <f>県内自給率!E7</f>
        <v>0.57513100000000006</v>
      </c>
      <c r="E238" s="198">
        <v>0.285692</v>
      </c>
      <c r="F238" s="198">
        <v>0.118504</v>
      </c>
      <c r="G238" s="439"/>
      <c r="H238" s="439"/>
      <c r="I238" s="442"/>
      <c r="J238" s="199">
        <f>消費パターン!E7</f>
        <v>7.3800000000000005E-4</v>
      </c>
      <c r="K238" s="199">
        <f>雇用表!L9</f>
        <v>4.0758000000000003E-2</v>
      </c>
      <c r="L238" s="199">
        <f>雇用表!M9</f>
        <v>2.5291000000000001E-2</v>
      </c>
      <c r="M238" s="396">
        <v>0.31123400000000001</v>
      </c>
      <c r="N238" s="397">
        <v>2.3897999999999999E-2</v>
      </c>
      <c r="Q238" s="236" t="s">
        <v>23</v>
      </c>
      <c r="R238" s="399" t="s">
        <v>246</v>
      </c>
      <c r="S238" s="411"/>
    </row>
    <row r="239" spans="2:20" ht="14.1" customHeight="1" thickBot="1">
      <c r="B239" s="70" t="s">
        <v>481</v>
      </c>
      <c r="C239" s="71" t="s">
        <v>438</v>
      </c>
      <c r="D239" s="334">
        <f>県内自給率!E8</f>
        <v>1</v>
      </c>
      <c r="E239" s="198">
        <v>0.61000299999999996</v>
      </c>
      <c r="F239" s="198">
        <v>0.167935</v>
      </c>
      <c r="G239" s="439"/>
      <c r="H239" s="439"/>
      <c r="I239" s="442"/>
      <c r="J239" s="199">
        <f>消費パターン!E8</f>
        <v>5.3399999999999997E-4</v>
      </c>
      <c r="K239" s="199">
        <f>雇用表!L10</f>
        <v>0.22442100000000001</v>
      </c>
      <c r="L239" s="199">
        <f>雇用表!M10</f>
        <v>0.22442100000000001</v>
      </c>
      <c r="M239" s="396">
        <v>0</v>
      </c>
      <c r="N239" s="397">
        <v>0</v>
      </c>
      <c r="Q239" s="236" t="s">
        <v>22</v>
      </c>
      <c r="R239" s="399" t="s">
        <v>247</v>
      </c>
      <c r="S239" s="412"/>
    </row>
    <row r="240" spans="2:20" ht="14.1" customHeight="1">
      <c r="B240" s="70" t="s">
        <v>482</v>
      </c>
      <c r="C240" s="71" t="s">
        <v>1</v>
      </c>
      <c r="D240" s="334">
        <f>県内自給率!E9</f>
        <v>0.730931</v>
      </c>
      <c r="E240" s="198">
        <v>0.62305299999999997</v>
      </c>
      <c r="F240" s="198">
        <v>0.22922999999999999</v>
      </c>
      <c r="G240" s="439"/>
      <c r="H240" s="439"/>
      <c r="I240" s="442"/>
      <c r="J240" s="199">
        <f>消費パターン!E9</f>
        <v>5.5800000000000001E-4</v>
      </c>
      <c r="K240" s="199">
        <f>雇用表!L11</f>
        <v>8.591E-2</v>
      </c>
      <c r="L240" s="199">
        <f>雇用表!M11</f>
        <v>8.0284999999999995E-2</v>
      </c>
      <c r="M240" s="396">
        <v>0.481184</v>
      </c>
      <c r="N240" s="397">
        <v>1.8371999999999999E-2</v>
      </c>
      <c r="Q240" s="238" t="s">
        <v>46</v>
      </c>
      <c r="R240" s="239" t="s">
        <v>248</v>
      </c>
      <c r="S240" s="400" t="str">
        <f>IF(S238&gt;0,ROUND(S239/S238,6),"")</f>
        <v/>
      </c>
      <c r="T240" s="147" t="s">
        <v>245</v>
      </c>
    </row>
    <row r="241" spans="2:24" ht="14.1" customHeight="1">
      <c r="B241" s="70" t="s">
        <v>483</v>
      </c>
      <c r="C241" s="71" t="s">
        <v>2</v>
      </c>
      <c r="D241" s="334">
        <f>県内自給率!E10</f>
        <v>0.24333199999999999</v>
      </c>
      <c r="E241" s="198">
        <v>0.66085499999999997</v>
      </c>
      <c r="F241" s="198">
        <v>0.18427399999999999</v>
      </c>
      <c r="G241" s="439"/>
      <c r="H241" s="439"/>
      <c r="I241" s="442"/>
      <c r="J241" s="199">
        <f>消費パターン!E10</f>
        <v>9.7900000000000005E-4</v>
      </c>
      <c r="K241" s="199">
        <f>雇用表!L12</f>
        <v>0.20581199999999999</v>
      </c>
      <c r="L241" s="199">
        <f>雇用表!M12</f>
        <v>6.4273999999999998E-2</v>
      </c>
      <c r="M241" s="396">
        <v>0.478879</v>
      </c>
      <c r="N241" s="397">
        <v>2.9420999999999999E-2</v>
      </c>
    </row>
    <row r="242" spans="2:24" ht="14.1" customHeight="1">
      <c r="B242" s="70" t="s">
        <v>484</v>
      </c>
      <c r="C242" s="177" t="s">
        <v>622</v>
      </c>
      <c r="D242" s="334">
        <f>県内自給率!E11</f>
        <v>2.6058000000000026E-2</v>
      </c>
      <c r="E242" s="198">
        <v>0.57562599999999997</v>
      </c>
      <c r="F242" s="198">
        <v>0.11339</v>
      </c>
      <c r="G242" s="439"/>
      <c r="H242" s="439"/>
      <c r="I242" s="442"/>
      <c r="J242" s="199">
        <f>消費パターン!E11</f>
        <v>0</v>
      </c>
      <c r="K242" s="199">
        <f>雇用表!L13</f>
        <v>1.8931E-2</v>
      </c>
      <c r="L242" s="199">
        <f>雇用表!M13</f>
        <v>1.8931E-2</v>
      </c>
      <c r="M242" s="396">
        <v>0.91935500000000003</v>
      </c>
      <c r="N242" s="397">
        <v>5.3759999999999997E-3</v>
      </c>
      <c r="Q242" s="466" t="s">
        <v>603</v>
      </c>
      <c r="R242" s="467"/>
      <c r="S242" s="468"/>
      <c r="U242" s="240"/>
      <c r="V242" s="240"/>
      <c r="W242" s="240"/>
      <c r="X242" s="240"/>
    </row>
    <row r="243" spans="2:24" ht="14.1" customHeight="1">
      <c r="B243" s="70" t="s">
        <v>485</v>
      </c>
      <c r="C243" s="71" t="s">
        <v>740</v>
      </c>
      <c r="D243" s="334">
        <f>県内自給率!E12</f>
        <v>7.7259999999999995E-2</v>
      </c>
      <c r="E243" s="198">
        <v>0.56046799999999997</v>
      </c>
      <c r="F243" s="198">
        <v>0.264818</v>
      </c>
      <c r="G243" s="439"/>
      <c r="H243" s="439"/>
      <c r="I243" s="442"/>
      <c r="J243" s="199">
        <f>消費パターン!E12</f>
        <v>0</v>
      </c>
      <c r="K243" s="199">
        <f>雇用表!L14</f>
        <v>8.7954000000000004E-2</v>
      </c>
      <c r="L243" s="199">
        <f>雇用表!M14</f>
        <v>8.5564000000000001E-2</v>
      </c>
      <c r="M243" s="396">
        <v>0</v>
      </c>
      <c r="N243" s="397">
        <v>0</v>
      </c>
      <c r="Q243" s="444" t="s">
        <v>601</v>
      </c>
      <c r="R243" s="433" t="s">
        <v>46</v>
      </c>
      <c r="S243" s="431" t="s">
        <v>604</v>
      </c>
      <c r="U243" s="240"/>
      <c r="V243" s="240"/>
      <c r="W243" s="240"/>
      <c r="X243" s="240"/>
    </row>
    <row r="244" spans="2:24" ht="14.1" customHeight="1">
      <c r="B244" s="70" t="s">
        <v>486</v>
      </c>
      <c r="C244" s="177" t="s">
        <v>439</v>
      </c>
      <c r="D244" s="334">
        <f>県内自給率!E13</f>
        <v>0.23241599999999996</v>
      </c>
      <c r="E244" s="198">
        <v>0.27290500000000001</v>
      </c>
      <c r="F244" s="198">
        <v>0.13889799999999999</v>
      </c>
      <c r="G244" s="439"/>
      <c r="H244" s="439"/>
      <c r="I244" s="442"/>
      <c r="J244" s="199">
        <f>消費パターン!E13</f>
        <v>6.7441000000000001E-2</v>
      </c>
      <c r="K244" s="199">
        <f>雇用表!L15</f>
        <v>7.9199000000000006E-2</v>
      </c>
      <c r="L244" s="199">
        <f>雇用表!M15</f>
        <v>7.9144000000000006E-2</v>
      </c>
      <c r="M244" s="396">
        <v>0.39127000000000001</v>
      </c>
      <c r="N244" s="397">
        <v>2.6627999999999999E-2</v>
      </c>
      <c r="Q244" s="445"/>
      <c r="R244" s="434"/>
      <c r="S244" s="432"/>
      <c r="U244" s="240"/>
      <c r="V244" s="240"/>
      <c r="W244" s="240"/>
      <c r="X244" s="240"/>
    </row>
    <row r="245" spans="2:24" ht="14.1" customHeight="1">
      <c r="B245" s="70" t="s">
        <v>487</v>
      </c>
      <c r="C245" s="177" t="s">
        <v>623</v>
      </c>
      <c r="D245" s="334">
        <f>県内自給率!E14</f>
        <v>7.7185999999999977E-2</v>
      </c>
      <c r="E245" s="198">
        <v>0.56872100000000003</v>
      </c>
      <c r="F245" s="198">
        <v>0.12639500000000001</v>
      </c>
      <c r="G245" s="439"/>
      <c r="H245" s="439"/>
      <c r="I245" s="442"/>
      <c r="J245" s="199">
        <f>消費パターン!E14</f>
        <v>1.3339999999999999E-2</v>
      </c>
      <c r="K245" s="199">
        <f>雇用表!L16</f>
        <v>5.6749000000000001E-2</v>
      </c>
      <c r="L245" s="199">
        <f>雇用表!M16</f>
        <v>5.6749000000000001E-2</v>
      </c>
      <c r="M245" s="396">
        <v>0.360014</v>
      </c>
      <c r="N245" s="397">
        <v>4.3694999999999998E-2</v>
      </c>
      <c r="Q245" s="241" t="s">
        <v>768</v>
      </c>
      <c r="R245" s="414">
        <f>ROUND(271886/485022,6)</f>
        <v>0.56056399999999995</v>
      </c>
      <c r="S245" s="323">
        <f t="shared" ref="S245" si="80">AVERAGE(R245:R247)</f>
        <v>0.54255266666666657</v>
      </c>
      <c r="U245" s="240"/>
      <c r="V245" s="240"/>
      <c r="W245" s="240"/>
      <c r="X245" s="240"/>
    </row>
    <row r="246" spans="2:24" ht="14.1" customHeight="1">
      <c r="B246" s="70" t="s">
        <v>488</v>
      </c>
      <c r="C246" s="388" t="s">
        <v>624</v>
      </c>
      <c r="D246" s="334">
        <f>県内自給率!E15</f>
        <v>1.3723000000000041E-2</v>
      </c>
      <c r="E246" s="198">
        <v>0.39247300000000002</v>
      </c>
      <c r="F246" s="198">
        <v>0.17562700000000001</v>
      </c>
      <c r="G246" s="439"/>
      <c r="H246" s="439"/>
      <c r="I246" s="442"/>
      <c r="J246" s="199">
        <f>消費パターン!E15</f>
        <v>6.7500000000000004E-4</v>
      </c>
      <c r="K246" s="199">
        <f>雇用表!L17</f>
        <v>8.0644999999999994E-2</v>
      </c>
      <c r="L246" s="199">
        <f>雇用表!M17</f>
        <v>8.0644999999999994E-2</v>
      </c>
      <c r="M246" s="396">
        <v>0.65504700000000005</v>
      </c>
      <c r="N246" s="397">
        <v>4.8528000000000002E-2</v>
      </c>
      <c r="Q246" s="241" t="s">
        <v>767</v>
      </c>
      <c r="R246" s="198">
        <f>ROUND(272867/516111,6)</f>
        <v>0.528698</v>
      </c>
      <c r="S246" s="323">
        <f t="shared" ref="S246:S254" si="81">AVERAGE(R246:R248)</f>
        <v>0.52093866666666666</v>
      </c>
      <c r="X246" s="240"/>
    </row>
    <row r="247" spans="2:24" ht="14.1" customHeight="1">
      <c r="B247" s="70" t="s">
        <v>489</v>
      </c>
      <c r="C247" s="71" t="s">
        <v>440</v>
      </c>
      <c r="D247" s="334">
        <f>県内自給率!E16</f>
        <v>0</v>
      </c>
      <c r="E247" s="198">
        <v>0</v>
      </c>
      <c r="F247" s="198">
        <v>0</v>
      </c>
      <c r="G247" s="439"/>
      <c r="H247" s="439"/>
      <c r="I247" s="442"/>
      <c r="J247" s="199">
        <f>消費パターン!E16</f>
        <v>9.5440000000000004E-3</v>
      </c>
      <c r="K247" s="199">
        <f>雇用表!L18</f>
        <v>0</v>
      </c>
      <c r="L247" s="199">
        <f>雇用表!M18</f>
        <v>0</v>
      </c>
      <c r="M247" s="396">
        <v>0.18346799999999999</v>
      </c>
      <c r="N247" s="397">
        <v>1.4043E-2</v>
      </c>
      <c r="Q247" s="241" t="s">
        <v>765</v>
      </c>
      <c r="R247" s="198">
        <f>ROUND(293133/544456,6)</f>
        <v>0.53839599999999999</v>
      </c>
      <c r="S247" s="323">
        <f t="shared" si="81"/>
        <v>0.52705199999999996</v>
      </c>
      <c r="W247" s="240"/>
      <c r="X247" s="240"/>
    </row>
    <row r="248" spans="2:24" ht="14.1" customHeight="1">
      <c r="B248" s="70" t="s">
        <v>490</v>
      </c>
      <c r="C248" s="71" t="s">
        <v>441</v>
      </c>
      <c r="D248" s="334">
        <f>県内自給率!E17</f>
        <v>3.914200000000001E-2</v>
      </c>
      <c r="E248" s="198">
        <v>0.51382099999999997</v>
      </c>
      <c r="F248" s="198">
        <v>0.30243900000000001</v>
      </c>
      <c r="G248" s="439"/>
      <c r="H248" s="439"/>
      <c r="I248" s="442"/>
      <c r="J248" s="199">
        <f>消費パターン!E17</f>
        <v>2.81E-4</v>
      </c>
      <c r="K248" s="199">
        <f>雇用表!L19</f>
        <v>0.13170699999999999</v>
      </c>
      <c r="L248" s="199">
        <f>雇用表!M19</f>
        <v>0.13170699999999999</v>
      </c>
      <c r="M248" s="396">
        <v>0.56198599999999999</v>
      </c>
      <c r="N248" s="397">
        <v>1.2663000000000001E-2</v>
      </c>
      <c r="Q248" s="241" t="s">
        <v>754</v>
      </c>
      <c r="R248" s="198">
        <v>0.495722</v>
      </c>
      <c r="S248" s="323">
        <f t="shared" si="81"/>
        <v>0.5316993333333333</v>
      </c>
      <c r="W248" s="240"/>
      <c r="X248" s="240"/>
    </row>
    <row r="249" spans="2:24" ht="14.1" customHeight="1">
      <c r="B249" s="70" t="s">
        <v>491</v>
      </c>
      <c r="C249" s="71" t="s">
        <v>625</v>
      </c>
      <c r="D249" s="334">
        <f>県内自給率!E18</f>
        <v>5.2435000000000009E-2</v>
      </c>
      <c r="E249" s="198">
        <v>0.43509199999999998</v>
      </c>
      <c r="F249" s="198">
        <v>0.32149499999999998</v>
      </c>
      <c r="G249" s="439"/>
      <c r="H249" s="439"/>
      <c r="I249" s="442"/>
      <c r="J249" s="199">
        <f>消費パターン!E18</f>
        <v>1.8547000000000001E-2</v>
      </c>
      <c r="K249" s="199">
        <f>雇用表!L20</f>
        <v>0.105542</v>
      </c>
      <c r="L249" s="199">
        <f>雇用表!M20</f>
        <v>0.105505</v>
      </c>
      <c r="M249" s="396">
        <v>0.53922300000000001</v>
      </c>
      <c r="N249" s="397">
        <v>2.9294000000000001E-2</v>
      </c>
      <c r="Q249" s="241" t="s">
        <v>753</v>
      </c>
      <c r="R249" s="198">
        <f>ROUND(291388/532665,6)</f>
        <v>0.54703800000000002</v>
      </c>
      <c r="S249" s="323">
        <f t="shared" si="81"/>
        <v>0.54704033333333335</v>
      </c>
      <c r="U249" s="240"/>
      <c r="V249" s="240"/>
      <c r="W249" s="240"/>
      <c r="X249" s="240"/>
    </row>
    <row r="250" spans="2:24" ht="14.1" customHeight="1">
      <c r="B250" s="70" t="s">
        <v>492</v>
      </c>
      <c r="C250" s="71" t="s">
        <v>626</v>
      </c>
      <c r="D250" s="334">
        <f>県内自給率!E19</f>
        <v>0.37300500000000003</v>
      </c>
      <c r="E250" s="198">
        <v>0.40238200000000002</v>
      </c>
      <c r="F250" s="198">
        <v>0.15318399999999999</v>
      </c>
      <c r="G250" s="439"/>
      <c r="H250" s="439"/>
      <c r="I250" s="442"/>
      <c r="J250" s="199">
        <f>消費パターン!E19</f>
        <v>1.5100000000000001E-4</v>
      </c>
      <c r="K250" s="199">
        <f>雇用表!L21</f>
        <v>3.8280000000000002E-2</v>
      </c>
      <c r="L250" s="199">
        <f>雇用表!M21</f>
        <v>3.8265E-2</v>
      </c>
      <c r="M250" s="396">
        <v>0.52530900000000003</v>
      </c>
      <c r="N250" s="397">
        <v>3.6262999999999997E-2</v>
      </c>
      <c r="Q250" s="241" t="s">
        <v>752</v>
      </c>
      <c r="R250" s="198">
        <f>ROUND(281663/509947,6)</f>
        <v>0.552338</v>
      </c>
      <c r="S250" s="323">
        <f t="shared" si="81"/>
        <v>0.58155666666666661</v>
      </c>
      <c r="U250" s="240"/>
      <c r="V250" s="240"/>
      <c r="W250" s="240"/>
      <c r="X250" s="240"/>
    </row>
    <row r="251" spans="2:24" ht="14.1" customHeight="1">
      <c r="B251" s="70" t="s">
        <v>493</v>
      </c>
      <c r="C251" s="71" t="s">
        <v>442</v>
      </c>
      <c r="D251" s="334">
        <f>県内自給率!E20</f>
        <v>0</v>
      </c>
      <c r="E251" s="198">
        <v>0.46309499999999998</v>
      </c>
      <c r="F251" s="198">
        <v>0.24754799999999999</v>
      </c>
      <c r="G251" s="439"/>
      <c r="H251" s="439"/>
      <c r="I251" s="442"/>
      <c r="J251" s="199">
        <f>消費パターン!E20</f>
        <v>4.2200000000000001E-4</v>
      </c>
      <c r="K251" s="199">
        <f>雇用表!L22</f>
        <v>9.5390000000000003E-2</v>
      </c>
      <c r="L251" s="199">
        <f>雇用表!M22</f>
        <v>9.5267000000000004E-2</v>
      </c>
      <c r="M251" s="396">
        <v>0.70332099999999997</v>
      </c>
      <c r="N251" s="397">
        <v>1.2618000000000001E-2</v>
      </c>
      <c r="Q251" s="241" t="s">
        <v>723</v>
      </c>
      <c r="R251" s="198">
        <f>ROUND(296141/546643,6)</f>
        <v>0.54174500000000003</v>
      </c>
      <c r="S251" s="323">
        <f t="shared" si="81"/>
        <v>0.60670499999999994</v>
      </c>
      <c r="U251" s="240"/>
      <c r="V251" s="240"/>
      <c r="W251" s="240"/>
      <c r="X251" s="240"/>
    </row>
    <row r="252" spans="2:24" ht="14.1" customHeight="1">
      <c r="B252" s="70" t="s">
        <v>494</v>
      </c>
      <c r="C252" s="71" t="s">
        <v>627</v>
      </c>
      <c r="D252" s="334">
        <f>県内自給率!E21</f>
        <v>4.1189999999999838E-3</v>
      </c>
      <c r="E252" s="198">
        <v>0.20457900000000001</v>
      </c>
      <c r="F252" s="198">
        <v>8.8546E-2</v>
      </c>
      <c r="G252" s="439"/>
      <c r="H252" s="439"/>
      <c r="I252" s="442"/>
      <c r="J252" s="199">
        <f>消費パターン!E21</f>
        <v>-2.6400000000000002E-4</v>
      </c>
      <c r="K252" s="199">
        <f>雇用表!L23</f>
        <v>8.8149999999999999E-3</v>
      </c>
      <c r="L252" s="199">
        <f>雇用表!M23</f>
        <v>8.8149999999999999E-3</v>
      </c>
      <c r="M252" s="396">
        <v>6.1218240000000002</v>
      </c>
      <c r="N252" s="397">
        <v>0.271347</v>
      </c>
      <c r="Q252" s="241" t="s">
        <v>720</v>
      </c>
      <c r="R252" s="198">
        <f>ROUND(272054/418167,6)</f>
        <v>0.65058700000000003</v>
      </c>
      <c r="S252" s="323">
        <f t="shared" si="81"/>
        <v>0.62639833333333339</v>
      </c>
      <c r="U252" s="240"/>
      <c r="V252" s="240"/>
      <c r="W252" s="240"/>
    </row>
    <row r="253" spans="2:24" ht="14.1" customHeight="1">
      <c r="B253" s="70" t="s">
        <v>495</v>
      </c>
      <c r="C253" s="71" t="s">
        <v>628</v>
      </c>
      <c r="D253" s="334">
        <f>県内自給率!E22</f>
        <v>0.11567499999999997</v>
      </c>
      <c r="E253" s="198">
        <v>0.45389699999999999</v>
      </c>
      <c r="F253" s="198">
        <v>0.228661</v>
      </c>
      <c r="G253" s="439"/>
      <c r="H253" s="439"/>
      <c r="I253" s="442"/>
      <c r="J253" s="199">
        <f>消費パターン!E22</f>
        <v>9.7400000000000004E-4</v>
      </c>
      <c r="K253" s="199">
        <f>雇用表!L24</f>
        <v>6.8797999999999998E-2</v>
      </c>
      <c r="L253" s="199">
        <f>雇用表!M24</f>
        <v>6.8797999999999998E-2</v>
      </c>
      <c r="M253" s="396">
        <v>0.42166300000000001</v>
      </c>
      <c r="N253" s="397">
        <v>6.2535999999999994E-2</v>
      </c>
      <c r="Q253" s="241" t="s">
        <v>606</v>
      </c>
      <c r="R253" s="198">
        <v>0.62778299999999998</v>
      </c>
      <c r="S253" s="323">
        <f t="shared" si="81"/>
        <v>0.63088999999999995</v>
      </c>
      <c r="U253" s="240"/>
      <c r="V253" s="240"/>
      <c r="W253" s="240"/>
    </row>
    <row r="254" spans="2:24" ht="14.1" customHeight="1">
      <c r="B254" s="70" t="s">
        <v>496</v>
      </c>
      <c r="C254" s="71" t="s">
        <v>629</v>
      </c>
      <c r="D254" s="334">
        <f>県内自給率!E23</f>
        <v>0.30380200000000002</v>
      </c>
      <c r="E254" s="198">
        <v>0.60679000000000005</v>
      </c>
      <c r="F254" s="198">
        <v>0.28959099999999999</v>
      </c>
      <c r="G254" s="439"/>
      <c r="H254" s="439"/>
      <c r="I254" s="442"/>
      <c r="J254" s="199">
        <f>消費パターン!E23</f>
        <v>1.08E-4</v>
      </c>
      <c r="K254" s="199">
        <f>雇用表!L25</f>
        <v>0.13063900000000001</v>
      </c>
      <c r="L254" s="199">
        <f>雇用表!M25</f>
        <v>0.13063900000000001</v>
      </c>
      <c r="M254" s="396">
        <v>0.600136</v>
      </c>
      <c r="N254" s="397">
        <v>2.0438000000000001E-2</v>
      </c>
      <c r="Q254" s="241" t="s">
        <v>607</v>
      </c>
      <c r="R254" s="322">
        <v>0.60082500000000005</v>
      </c>
      <c r="S254" s="320">
        <f t="shared" si="81"/>
        <v>0.64752366666666672</v>
      </c>
      <c r="U254" s="240"/>
      <c r="V254" s="240"/>
    </row>
    <row r="255" spans="2:24" ht="14.1" customHeight="1">
      <c r="B255" s="70" t="s">
        <v>497</v>
      </c>
      <c r="C255" s="71" t="s">
        <v>443</v>
      </c>
      <c r="D255" s="334">
        <f>県内自給率!E24</f>
        <v>0.18209699999999995</v>
      </c>
      <c r="E255" s="198">
        <v>0.37368299999999999</v>
      </c>
      <c r="F255" s="198">
        <v>0.104876</v>
      </c>
      <c r="G255" s="439"/>
      <c r="H255" s="439"/>
      <c r="I255" s="442"/>
      <c r="J255" s="199">
        <f>消費パターン!E24</f>
        <v>1.9000000000000001E-5</v>
      </c>
      <c r="K255" s="199">
        <f>雇用表!L26</f>
        <v>3.5040000000000002E-2</v>
      </c>
      <c r="L255" s="199">
        <f>雇用表!M26</f>
        <v>3.5040000000000002E-2</v>
      </c>
      <c r="M255" s="396">
        <v>0.55391100000000004</v>
      </c>
      <c r="N255" s="397">
        <v>3.2132000000000001E-2</v>
      </c>
      <c r="Q255" s="241" t="s">
        <v>608</v>
      </c>
      <c r="R255" s="198">
        <v>0.66406200000000004</v>
      </c>
      <c r="S255" s="324"/>
      <c r="U255" s="240"/>
      <c r="V255" s="240"/>
    </row>
    <row r="256" spans="2:24" ht="14.1" customHeight="1">
      <c r="B256" s="70" t="s">
        <v>498</v>
      </c>
      <c r="C256" s="71" t="s">
        <v>630</v>
      </c>
      <c r="D256" s="334">
        <f>県内自給率!E25</f>
        <v>0.16367900000000002</v>
      </c>
      <c r="E256" s="198">
        <v>0.51547500000000002</v>
      </c>
      <c r="F256" s="198">
        <v>0.127669</v>
      </c>
      <c r="G256" s="439"/>
      <c r="H256" s="439"/>
      <c r="I256" s="442"/>
      <c r="J256" s="199">
        <f>消費パターン!E25</f>
        <v>3.3000000000000003E-5</v>
      </c>
      <c r="K256" s="199">
        <f>雇用表!L27</f>
        <v>2.801E-2</v>
      </c>
      <c r="L256" s="199">
        <f>雇用表!M27</f>
        <v>2.801E-2</v>
      </c>
      <c r="M256" s="396">
        <v>0.60418799999999995</v>
      </c>
      <c r="N256" s="397">
        <v>1.1112E-2</v>
      </c>
      <c r="Q256" s="241" t="s">
        <v>609</v>
      </c>
      <c r="R256" s="198">
        <v>0.67768399999999995</v>
      </c>
      <c r="S256" s="320"/>
    </row>
    <row r="257" spans="2:24" ht="14.1" customHeight="1">
      <c r="B257" s="70" t="s">
        <v>499</v>
      </c>
      <c r="C257" s="71" t="s">
        <v>741</v>
      </c>
      <c r="D257" s="334">
        <f>県内自給率!E26</f>
        <v>0</v>
      </c>
      <c r="E257" s="198">
        <v>0</v>
      </c>
      <c r="F257" s="198">
        <v>0</v>
      </c>
      <c r="G257" s="439"/>
      <c r="H257" s="439"/>
      <c r="I257" s="442"/>
      <c r="J257" s="199">
        <f>消費パターン!E26</f>
        <v>0</v>
      </c>
      <c r="K257" s="199">
        <f>雇用表!L28</f>
        <v>0</v>
      </c>
      <c r="L257" s="199">
        <f>雇用表!M28</f>
        <v>0</v>
      </c>
      <c r="M257" s="396">
        <v>0</v>
      </c>
      <c r="N257" s="397">
        <v>0</v>
      </c>
      <c r="Q257" s="241" t="s">
        <v>610</v>
      </c>
      <c r="R257" s="198">
        <v>0.62573400000000001</v>
      </c>
      <c r="S257" s="320"/>
    </row>
    <row r="258" spans="2:24" ht="23.25" customHeight="1">
      <c r="B258" s="70" t="s">
        <v>500</v>
      </c>
      <c r="C258" s="71" t="s">
        <v>742</v>
      </c>
      <c r="D258" s="334">
        <f>県内自給率!E27</f>
        <v>6.2349999999999905E-3</v>
      </c>
      <c r="E258" s="198">
        <v>0.37351899999999999</v>
      </c>
      <c r="F258" s="198">
        <v>0.12137299999999999</v>
      </c>
      <c r="G258" s="439"/>
      <c r="H258" s="439"/>
      <c r="I258" s="442"/>
      <c r="J258" s="199">
        <f>消費パターン!E27</f>
        <v>9.9999999999999995E-7</v>
      </c>
      <c r="K258" s="199">
        <f>雇用表!L29</f>
        <v>2.5336999999999998E-2</v>
      </c>
      <c r="L258" s="199">
        <f>雇用表!M29</f>
        <v>2.5336999999999998E-2</v>
      </c>
      <c r="M258" s="396">
        <v>0.66863899999999998</v>
      </c>
      <c r="N258" s="397">
        <v>2.9589999999999998E-3</v>
      </c>
      <c r="Q258" s="241" t="s">
        <v>611</v>
      </c>
      <c r="R258" s="198">
        <v>0.62355400000000005</v>
      </c>
      <c r="S258" s="320"/>
    </row>
    <row r="259" spans="2:24" ht="14.1" customHeight="1">
      <c r="B259" s="70" t="s">
        <v>501</v>
      </c>
      <c r="C259" s="71" t="s">
        <v>631</v>
      </c>
      <c r="D259" s="334">
        <f>県内自給率!E28</f>
        <v>2.7885000000000049E-2</v>
      </c>
      <c r="E259" s="198">
        <v>0.27958</v>
      </c>
      <c r="F259" s="198">
        <v>9.375E-2</v>
      </c>
      <c r="G259" s="439"/>
      <c r="H259" s="439"/>
      <c r="I259" s="442"/>
      <c r="J259" s="199">
        <f>消費パターン!E28</f>
        <v>0</v>
      </c>
      <c r="K259" s="199">
        <f>雇用表!L30</f>
        <v>7.156E-3</v>
      </c>
      <c r="L259" s="199">
        <f>雇用表!M30</f>
        <v>7.156E-3</v>
      </c>
      <c r="M259" s="396">
        <v>0</v>
      </c>
      <c r="N259" s="397">
        <v>0</v>
      </c>
      <c r="Q259" s="241" t="s">
        <v>612</v>
      </c>
      <c r="R259" s="198">
        <v>0.63372200000000001</v>
      </c>
      <c r="S259" s="320"/>
    </row>
    <row r="260" spans="2:24" ht="14.1" customHeight="1">
      <c r="B260" s="70" t="s">
        <v>502</v>
      </c>
      <c r="C260" s="71" t="s">
        <v>632</v>
      </c>
      <c r="D260" s="334">
        <f>県内自給率!E29</f>
        <v>0</v>
      </c>
      <c r="E260" s="198">
        <v>0</v>
      </c>
      <c r="F260" s="198">
        <v>0</v>
      </c>
      <c r="G260" s="439"/>
      <c r="H260" s="439"/>
      <c r="I260" s="442"/>
      <c r="J260" s="199">
        <f>消費パターン!E29</f>
        <v>0</v>
      </c>
      <c r="K260" s="199">
        <f>雇用表!L31</f>
        <v>0</v>
      </c>
      <c r="L260" s="199">
        <f>雇用表!M31</f>
        <v>0</v>
      </c>
      <c r="M260" s="396">
        <v>0</v>
      </c>
      <c r="N260" s="397">
        <v>0</v>
      </c>
      <c r="Q260" s="241" t="s">
        <v>613</v>
      </c>
      <c r="R260" s="198">
        <v>0.65362699999999996</v>
      </c>
      <c r="S260" s="320"/>
      <c r="X260" s="162"/>
    </row>
    <row r="261" spans="2:24" ht="14.1" customHeight="1">
      <c r="B261" s="70" t="s">
        <v>503</v>
      </c>
      <c r="C261" s="71" t="s">
        <v>633</v>
      </c>
      <c r="D261" s="334">
        <f>県内自給率!E30</f>
        <v>7.2919999999999652E-3</v>
      </c>
      <c r="E261" s="198">
        <v>0.41478300000000001</v>
      </c>
      <c r="F261" s="198">
        <v>0.102143</v>
      </c>
      <c r="G261" s="439"/>
      <c r="H261" s="439"/>
      <c r="I261" s="442"/>
      <c r="J261" s="199">
        <f>消費パターン!E30</f>
        <v>7.6480000000000003E-3</v>
      </c>
      <c r="K261" s="199">
        <f>雇用表!L32</f>
        <v>2.8562000000000001E-2</v>
      </c>
      <c r="L261" s="199">
        <f>雇用表!M32</f>
        <v>2.8562000000000001E-2</v>
      </c>
      <c r="M261" s="396">
        <v>0.55830999999999997</v>
      </c>
      <c r="N261" s="398">
        <v>1.5810000000000001E-2</v>
      </c>
      <c r="Q261" s="241" t="s">
        <v>614</v>
      </c>
      <c r="R261" s="198">
        <v>0.65875700000000004</v>
      </c>
      <c r="S261" s="320"/>
      <c r="X261" s="162"/>
    </row>
    <row r="262" spans="2:24" ht="14.1" customHeight="1">
      <c r="B262" s="70" t="s">
        <v>504</v>
      </c>
      <c r="C262" s="388" t="s">
        <v>634</v>
      </c>
      <c r="D262" s="334">
        <f>県内自給率!E31</f>
        <v>6.6861999999999977E-2</v>
      </c>
      <c r="E262" s="198">
        <v>0.42211300000000002</v>
      </c>
      <c r="F262" s="198">
        <v>0.152865</v>
      </c>
      <c r="G262" s="439"/>
      <c r="H262" s="439"/>
      <c r="I262" s="442"/>
      <c r="J262" s="199">
        <f>消費パターン!E31</f>
        <v>5.2170000000000003E-3</v>
      </c>
      <c r="K262" s="199">
        <f>雇用表!L33</f>
        <v>2.8871999999999998E-2</v>
      </c>
      <c r="L262" s="199">
        <f>雇用表!M33</f>
        <v>2.8871999999999998E-2</v>
      </c>
      <c r="M262" s="396">
        <v>0.62568999999999997</v>
      </c>
      <c r="N262" s="397">
        <v>1.0309E-2</v>
      </c>
      <c r="Q262" s="241" t="s">
        <v>615</v>
      </c>
      <c r="R262" s="198">
        <v>0.60351500000000002</v>
      </c>
      <c r="S262" s="320"/>
      <c r="W262" s="162"/>
    </row>
    <row r="263" spans="2:24" ht="14.1" customHeight="1">
      <c r="B263" s="70" t="s">
        <v>505</v>
      </c>
      <c r="C263" s="71" t="s">
        <v>635</v>
      </c>
      <c r="D263" s="334">
        <f>県内自給率!E32</f>
        <v>1.1590000000000211E-3</v>
      </c>
      <c r="E263" s="198">
        <v>0.43298999999999999</v>
      </c>
      <c r="F263" s="198">
        <v>1.0309E-2</v>
      </c>
      <c r="G263" s="439"/>
      <c r="H263" s="439"/>
      <c r="I263" s="442"/>
      <c r="J263" s="199">
        <f>消費パターン!E32</f>
        <v>1.2264000000000001E-2</v>
      </c>
      <c r="K263" s="199">
        <f>雇用表!L34</f>
        <v>0.26804099999999997</v>
      </c>
      <c r="L263" s="199">
        <f>雇用表!M34</f>
        <v>0.26804099999999997</v>
      </c>
      <c r="M263" s="396">
        <v>0.322349</v>
      </c>
      <c r="N263" s="397">
        <v>1.7259E-2</v>
      </c>
      <c r="O263" s="162"/>
      <c r="P263" s="162"/>
      <c r="Q263" s="241" t="s">
        <v>616</v>
      </c>
      <c r="R263" s="198">
        <v>0.56442700000000001</v>
      </c>
      <c r="S263" s="320"/>
      <c r="W263" s="162"/>
    </row>
    <row r="264" spans="2:24" ht="14.1" customHeight="1">
      <c r="B264" s="70" t="s">
        <v>506</v>
      </c>
      <c r="C264" s="71" t="s">
        <v>636</v>
      </c>
      <c r="D264" s="334">
        <f>県内自給率!E33</f>
        <v>0.36671699999999996</v>
      </c>
      <c r="E264" s="198">
        <v>0.46969899999999998</v>
      </c>
      <c r="F264" s="198">
        <v>8.7460999999999997E-2</v>
      </c>
      <c r="G264" s="439"/>
      <c r="H264" s="439"/>
      <c r="I264" s="442"/>
      <c r="J264" s="199">
        <f>消費パターン!E33</f>
        <v>-9.9999999999999995E-7</v>
      </c>
      <c r="K264" s="199">
        <f>雇用表!L35</f>
        <v>1.3767E-2</v>
      </c>
      <c r="L264" s="199">
        <f>雇用表!M35</f>
        <v>1.3767E-2</v>
      </c>
      <c r="M264" s="396">
        <v>3.3244440000000002</v>
      </c>
      <c r="N264" s="397">
        <v>4.444E-3</v>
      </c>
      <c r="Q264" s="242" t="s">
        <v>617</v>
      </c>
      <c r="R264" s="198">
        <v>0.55764999999999998</v>
      </c>
      <c r="S264" s="320"/>
      <c r="T264" s="240"/>
      <c r="U264" s="240"/>
      <c r="V264" s="240"/>
    </row>
    <row r="265" spans="2:24" ht="14.1" customHeight="1">
      <c r="B265" s="70" t="s">
        <v>507</v>
      </c>
      <c r="C265" s="71" t="s">
        <v>444</v>
      </c>
      <c r="D265" s="334">
        <f>県内自給率!E34</f>
        <v>0.15568499999999996</v>
      </c>
      <c r="E265" s="198">
        <v>0.41303499999999999</v>
      </c>
      <c r="F265" s="198">
        <v>0.22750600000000001</v>
      </c>
      <c r="G265" s="439"/>
      <c r="H265" s="439"/>
      <c r="I265" s="442"/>
      <c r="J265" s="199">
        <f>消費パターン!E34</f>
        <v>1.3439999999999999E-3</v>
      </c>
      <c r="K265" s="199">
        <f>雇用表!L36</f>
        <v>7.1915999999999994E-2</v>
      </c>
      <c r="L265" s="199">
        <f>雇用表!M36</f>
        <v>7.1915999999999994E-2</v>
      </c>
      <c r="M265" s="396">
        <v>0.47312100000000001</v>
      </c>
      <c r="N265" s="397">
        <v>7.7257000000000006E-2</v>
      </c>
      <c r="Q265" s="243" t="s">
        <v>618</v>
      </c>
      <c r="R265" s="216">
        <v>0.60202299999999997</v>
      </c>
      <c r="S265" s="321"/>
      <c r="T265" s="240"/>
      <c r="U265" s="240"/>
      <c r="V265" s="240"/>
    </row>
    <row r="266" spans="2:24" ht="14.1" customHeight="1">
      <c r="B266" s="70" t="s">
        <v>508</v>
      </c>
      <c r="C266" s="71" t="s">
        <v>445</v>
      </c>
      <c r="D266" s="334">
        <f>県内自給率!E35</f>
        <v>6.2564999999999982E-2</v>
      </c>
      <c r="E266" s="198">
        <v>0.57307399999999997</v>
      </c>
      <c r="F266" s="198">
        <v>0.321382</v>
      </c>
      <c r="G266" s="439"/>
      <c r="H266" s="439"/>
      <c r="I266" s="442"/>
      <c r="J266" s="199">
        <f>消費パターン!E35</f>
        <v>1.438E-3</v>
      </c>
      <c r="K266" s="199">
        <f>雇用表!L37</f>
        <v>8.7544999999999998E-2</v>
      </c>
      <c r="L266" s="199">
        <f>雇用表!M37</f>
        <v>8.7544999999999998E-2</v>
      </c>
      <c r="M266" s="396">
        <v>0.54441200000000001</v>
      </c>
      <c r="N266" s="397">
        <v>1.1834000000000001E-2</v>
      </c>
      <c r="Q266" s="240"/>
      <c r="R266" s="240"/>
      <c r="S266" s="240"/>
      <c r="T266" s="240"/>
      <c r="U266" s="240"/>
      <c r="V266" s="240"/>
    </row>
    <row r="267" spans="2:24" ht="14.1" customHeight="1">
      <c r="B267" s="70" t="s">
        <v>509</v>
      </c>
      <c r="C267" s="71" t="s">
        <v>743</v>
      </c>
      <c r="D267" s="334">
        <f>県内自給率!E36</f>
        <v>0</v>
      </c>
      <c r="E267" s="198">
        <v>0.49054599999999998</v>
      </c>
      <c r="F267" s="198">
        <v>0.42016799999999999</v>
      </c>
      <c r="G267" s="439"/>
      <c r="H267" s="439"/>
      <c r="I267" s="442"/>
      <c r="J267" s="199">
        <f>消費パターン!E36</f>
        <v>4.0239999999999998E-3</v>
      </c>
      <c r="K267" s="199">
        <f>雇用表!L38</f>
        <v>0.423319</v>
      </c>
      <c r="L267" s="199">
        <f>雇用表!M38</f>
        <v>0.423319</v>
      </c>
      <c r="M267" s="396">
        <v>0.42588700000000002</v>
      </c>
      <c r="N267" s="397">
        <v>1.9439000000000001E-2</v>
      </c>
      <c r="Q267" s="437" t="s">
        <v>605</v>
      </c>
      <c r="R267" s="437"/>
      <c r="S267" s="437"/>
      <c r="T267" s="437"/>
      <c r="U267" s="437"/>
      <c r="V267" s="437"/>
    </row>
    <row r="268" spans="2:24" ht="14.1" customHeight="1">
      <c r="B268" s="70" t="s">
        <v>510</v>
      </c>
      <c r="C268" s="71" t="s">
        <v>446</v>
      </c>
      <c r="D268" s="334">
        <f>県内自給率!E37</f>
        <v>1.2750000000000261E-3</v>
      </c>
      <c r="E268" s="198">
        <v>0.49292000000000002</v>
      </c>
      <c r="F268" s="198">
        <v>0.2661</v>
      </c>
      <c r="G268" s="439"/>
      <c r="H268" s="439"/>
      <c r="I268" s="442"/>
      <c r="J268" s="199">
        <f>消費パターン!E37</f>
        <v>1.7E-5</v>
      </c>
      <c r="K268" s="199">
        <f>雇用表!L39</f>
        <v>4.1473000000000003E-2</v>
      </c>
      <c r="L268" s="199">
        <f>雇用表!M39</f>
        <v>4.1473000000000003E-2</v>
      </c>
      <c r="M268" s="396">
        <v>0.89519199999999999</v>
      </c>
      <c r="N268" s="397">
        <v>1.4324E-2</v>
      </c>
      <c r="Q268" s="437"/>
      <c r="R268" s="437"/>
      <c r="S268" s="437"/>
      <c r="T268" s="437"/>
      <c r="U268" s="437"/>
      <c r="V268" s="437"/>
    </row>
    <row r="269" spans="2:24" ht="14.1" customHeight="1">
      <c r="B269" s="70" t="s">
        <v>511</v>
      </c>
      <c r="C269" s="71" t="s">
        <v>447</v>
      </c>
      <c r="D269" s="334">
        <f>県内自給率!E38</f>
        <v>0.71767700000000001</v>
      </c>
      <c r="E269" s="198">
        <v>0.52595700000000001</v>
      </c>
      <c r="F269" s="198">
        <v>0.20616999999999999</v>
      </c>
      <c r="G269" s="439"/>
      <c r="H269" s="439"/>
      <c r="I269" s="442"/>
      <c r="J269" s="199">
        <f>消費パターン!E38</f>
        <v>5.0000000000000004E-6</v>
      </c>
      <c r="K269" s="199">
        <f>雇用表!L40</f>
        <v>4.0334000000000002E-2</v>
      </c>
      <c r="L269" s="199">
        <f>雇用表!M40</f>
        <v>4.0334000000000002E-2</v>
      </c>
      <c r="M269" s="396">
        <v>0.40283400000000003</v>
      </c>
      <c r="N269" s="397">
        <v>6.4102999999999993E-2</v>
      </c>
    </row>
    <row r="270" spans="2:24" ht="14.1" customHeight="1">
      <c r="B270" s="70" t="s">
        <v>512</v>
      </c>
      <c r="C270" s="71" t="s">
        <v>637</v>
      </c>
      <c r="D270" s="334">
        <f>県内自給率!E39</f>
        <v>0</v>
      </c>
      <c r="E270" s="198">
        <v>0.8125</v>
      </c>
      <c r="F270" s="198">
        <v>0.3125</v>
      </c>
      <c r="G270" s="439"/>
      <c r="H270" s="439"/>
      <c r="I270" s="442"/>
      <c r="J270" s="199">
        <f>消費パターン!E39</f>
        <v>5.8E-5</v>
      </c>
      <c r="K270" s="199">
        <f>雇用表!L41</f>
        <v>1.25</v>
      </c>
      <c r="L270" s="199">
        <f>雇用表!M41</f>
        <v>1.25</v>
      </c>
      <c r="M270" s="396">
        <v>0.667717</v>
      </c>
      <c r="N270" s="397">
        <v>1.5524E-2</v>
      </c>
    </row>
    <row r="271" spans="2:24" ht="14.1" customHeight="1">
      <c r="B271" s="70" t="s">
        <v>513</v>
      </c>
      <c r="C271" s="71" t="s">
        <v>448</v>
      </c>
      <c r="D271" s="334">
        <f>県内自給率!E40</f>
        <v>0.10521499999999995</v>
      </c>
      <c r="E271" s="198">
        <v>0.52700599999999997</v>
      </c>
      <c r="F271" s="198">
        <v>0.26374599999999998</v>
      </c>
      <c r="G271" s="439"/>
      <c r="H271" s="439"/>
      <c r="I271" s="442"/>
      <c r="J271" s="199">
        <f>消費パターン!E40</f>
        <v>2.5999999999999998E-4</v>
      </c>
      <c r="K271" s="199">
        <f>雇用表!L42</f>
        <v>2.4396000000000001E-2</v>
      </c>
      <c r="L271" s="199">
        <f>雇用表!M42</f>
        <v>2.4396000000000001E-2</v>
      </c>
      <c r="M271" s="396">
        <v>0.37165599999999999</v>
      </c>
      <c r="N271" s="397">
        <v>3.1879999999999999E-2</v>
      </c>
    </row>
    <row r="272" spans="2:24" ht="14.1" customHeight="1">
      <c r="B272" s="70" t="s">
        <v>514</v>
      </c>
      <c r="C272" s="71" t="s">
        <v>449</v>
      </c>
      <c r="D272" s="334">
        <f>県内自給率!E41</f>
        <v>5.9569999999999901E-3</v>
      </c>
      <c r="E272" s="198">
        <v>0.345109</v>
      </c>
      <c r="F272" s="198">
        <v>4.2119999999999998E-2</v>
      </c>
      <c r="G272" s="439"/>
      <c r="H272" s="439"/>
      <c r="I272" s="442"/>
      <c r="J272" s="199">
        <f>消費パターン!E41</f>
        <v>2.1000000000000001E-4</v>
      </c>
      <c r="K272" s="199">
        <f>雇用表!L43</f>
        <v>0</v>
      </c>
      <c r="L272" s="199">
        <f>雇用表!M43</f>
        <v>0</v>
      </c>
      <c r="M272" s="396">
        <v>0</v>
      </c>
      <c r="N272" s="397">
        <v>0</v>
      </c>
    </row>
    <row r="273" spans="2:14" ht="14.1" customHeight="1">
      <c r="B273" s="70" t="s">
        <v>515</v>
      </c>
      <c r="C273" s="71" t="s">
        <v>450</v>
      </c>
      <c r="D273" s="334">
        <f>県内自給率!E42</f>
        <v>7.1845000000000048E-2</v>
      </c>
      <c r="E273" s="198">
        <v>0.3841</v>
      </c>
      <c r="F273" s="198">
        <v>0.106695</v>
      </c>
      <c r="G273" s="439"/>
      <c r="H273" s="439"/>
      <c r="I273" s="442"/>
      <c r="J273" s="199">
        <f>消費パターン!E42</f>
        <v>0</v>
      </c>
      <c r="K273" s="199">
        <f>雇用表!L44</f>
        <v>3.3890999999999998E-2</v>
      </c>
      <c r="L273" s="199">
        <f>雇用表!M44</f>
        <v>3.3890999999999998E-2</v>
      </c>
      <c r="M273" s="396">
        <v>0</v>
      </c>
      <c r="N273" s="397">
        <v>0</v>
      </c>
    </row>
    <row r="274" spans="2:14" ht="14.1" customHeight="1">
      <c r="B274" s="70" t="s">
        <v>516</v>
      </c>
      <c r="C274" s="71" t="s">
        <v>744</v>
      </c>
      <c r="D274" s="334">
        <f>県内自給率!E43</f>
        <v>2.9340000000000033E-2</v>
      </c>
      <c r="E274" s="198">
        <v>0.47704999999999997</v>
      </c>
      <c r="F274" s="198">
        <v>0.19678300000000001</v>
      </c>
      <c r="G274" s="439"/>
      <c r="H274" s="439"/>
      <c r="I274" s="442"/>
      <c r="J274" s="199">
        <f>消費パターン!E43</f>
        <v>0</v>
      </c>
      <c r="K274" s="199">
        <f>雇用表!L45</f>
        <v>4.9195999999999997E-2</v>
      </c>
      <c r="L274" s="199">
        <f>雇用表!M45</f>
        <v>4.9195999999999997E-2</v>
      </c>
      <c r="M274" s="396">
        <v>0.36206899999999997</v>
      </c>
      <c r="N274" s="397">
        <v>1.7240999999999999E-2</v>
      </c>
    </row>
    <row r="275" spans="2:14" ht="14.1" customHeight="1">
      <c r="B275" s="70" t="s">
        <v>517</v>
      </c>
      <c r="C275" s="71" t="s">
        <v>638</v>
      </c>
      <c r="D275" s="334">
        <f>県内自給率!E44</f>
        <v>0.552952</v>
      </c>
      <c r="E275" s="198">
        <v>0.40555400000000003</v>
      </c>
      <c r="F275" s="198">
        <v>0.10399799999999999</v>
      </c>
      <c r="G275" s="439"/>
      <c r="H275" s="439"/>
      <c r="I275" s="442"/>
      <c r="J275" s="199">
        <f>消費パターン!E44</f>
        <v>0</v>
      </c>
      <c r="K275" s="199">
        <f>雇用表!L46</f>
        <v>3.1909E-2</v>
      </c>
      <c r="L275" s="199">
        <f>雇用表!M46</f>
        <v>3.1909E-2</v>
      </c>
      <c r="M275" s="396">
        <v>0</v>
      </c>
      <c r="N275" s="397">
        <v>0</v>
      </c>
    </row>
    <row r="276" spans="2:14" ht="14.1" customHeight="1">
      <c r="B276" s="70" t="s">
        <v>518</v>
      </c>
      <c r="C276" s="71" t="s">
        <v>451</v>
      </c>
      <c r="D276" s="334">
        <f>県内自給率!E45</f>
        <v>3.3542999999999989E-2</v>
      </c>
      <c r="E276" s="198">
        <v>0.21691199999999999</v>
      </c>
      <c r="F276" s="198">
        <v>7.3945999999999998E-2</v>
      </c>
      <c r="G276" s="439"/>
      <c r="H276" s="439"/>
      <c r="I276" s="442"/>
      <c r="J276" s="199">
        <f>消費パターン!E45</f>
        <v>5.4900000000000001E-4</v>
      </c>
      <c r="K276" s="199">
        <f>雇用表!L47</f>
        <v>1.3532000000000001E-2</v>
      </c>
      <c r="L276" s="199">
        <f>雇用表!M47</f>
        <v>1.3532000000000001E-2</v>
      </c>
      <c r="M276" s="396">
        <v>0.57995200000000002</v>
      </c>
      <c r="N276" s="397">
        <v>1.5626000000000001E-2</v>
      </c>
    </row>
    <row r="277" spans="2:14" ht="14.1" customHeight="1">
      <c r="B277" s="70" t="s">
        <v>519</v>
      </c>
      <c r="C277" s="71" t="s">
        <v>452</v>
      </c>
      <c r="D277" s="334">
        <f>県内自給率!E46</f>
        <v>4.2320000000000135E-3</v>
      </c>
      <c r="E277" s="198">
        <v>0.61038599999999998</v>
      </c>
      <c r="F277" s="198">
        <v>8.2629999999999995E-2</v>
      </c>
      <c r="G277" s="439"/>
      <c r="H277" s="439"/>
      <c r="I277" s="442"/>
      <c r="J277" s="199">
        <f>消費パターン!E46</f>
        <v>1.9000000000000001E-5</v>
      </c>
      <c r="K277" s="199">
        <f>雇用表!L48</f>
        <v>0.131491</v>
      </c>
      <c r="L277" s="199">
        <f>雇用表!M48</f>
        <v>0.131491</v>
      </c>
      <c r="M277" s="396">
        <v>0.50708900000000001</v>
      </c>
      <c r="N277" s="397">
        <v>1.7148E-2</v>
      </c>
    </row>
    <row r="278" spans="2:14" ht="14.1" customHeight="1">
      <c r="B278" s="70" t="s">
        <v>520</v>
      </c>
      <c r="C278" s="71" t="s">
        <v>745</v>
      </c>
      <c r="D278" s="334">
        <f>県内自給率!E47</f>
        <v>0.24714999999999998</v>
      </c>
      <c r="E278" s="198">
        <v>0.476076</v>
      </c>
      <c r="F278" s="198">
        <v>0.235178</v>
      </c>
      <c r="G278" s="439"/>
      <c r="H278" s="439"/>
      <c r="I278" s="442"/>
      <c r="J278" s="199">
        <f>消費パターン!E47</f>
        <v>8.1000000000000004E-5</v>
      </c>
      <c r="K278" s="199">
        <f>雇用表!L49</f>
        <v>4.5497000000000003E-2</v>
      </c>
      <c r="L278" s="199">
        <f>雇用表!M49</f>
        <v>4.5497000000000003E-2</v>
      </c>
      <c r="M278" s="396">
        <v>0.50285599999999997</v>
      </c>
      <c r="N278" s="397">
        <v>2.5107000000000001E-2</v>
      </c>
    </row>
    <row r="279" spans="2:14" ht="14.1" customHeight="1">
      <c r="B279" s="70" t="s">
        <v>521</v>
      </c>
      <c r="C279" s="71" t="s">
        <v>453</v>
      </c>
      <c r="D279" s="334">
        <f>県内自給率!E48</f>
        <v>0.17467600000000005</v>
      </c>
      <c r="E279" s="198">
        <v>0.55237199999999997</v>
      </c>
      <c r="F279" s="198">
        <v>0.370029</v>
      </c>
      <c r="G279" s="439"/>
      <c r="H279" s="439"/>
      <c r="I279" s="442"/>
      <c r="J279" s="199">
        <f>消費パターン!E48</f>
        <v>7.4700000000000005E-4</v>
      </c>
      <c r="K279" s="199">
        <f>雇用表!L50</f>
        <v>8.4562999999999999E-2</v>
      </c>
      <c r="L279" s="199">
        <f>雇用表!M50</f>
        <v>8.4562999999999999E-2</v>
      </c>
      <c r="M279" s="396">
        <v>0.51858899999999997</v>
      </c>
      <c r="N279" s="397">
        <v>2.2846999999999999E-2</v>
      </c>
    </row>
    <row r="280" spans="2:14" ht="14.1" customHeight="1">
      <c r="B280" s="70" t="s">
        <v>522</v>
      </c>
      <c r="C280" s="71" t="s">
        <v>639</v>
      </c>
      <c r="D280" s="334">
        <f>県内自給率!E49</f>
        <v>1.6699999999999493E-3</v>
      </c>
      <c r="E280" s="198">
        <v>0.49989099999999997</v>
      </c>
      <c r="F280" s="198">
        <v>0.31005199999999999</v>
      </c>
      <c r="G280" s="439"/>
      <c r="H280" s="439"/>
      <c r="I280" s="442"/>
      <c r="J280" s="199">
        <f>消費パターン!E49</f>
        <v>4.1999999999999998E-5</v>
      </c>
      <c r="K280" s="199">
        <f>雇用表!L51</f>
        <v>8.3876999999999993E-2</v>
      </c>
      <c r="L280" s="199">
        <f>雇用表!M51</f>
        <v>8.3876999999999993E-2</v>
      </c>
      <c r="M280" s="396">
        <v>0.49161500000000002</v>
      </c>
      <c r="N280" s="397">
        <v>9.4330000000000004E-3</v>
      </c>
    </row>
    <row r="281" spans="2:14" ht="14.1" customHeight="1">
      <c r="B281" s="70" t="s">
        <v>523</v>
      </c>
      <c r="C281" s="71" t="s">
        <v>640</v>
      </c>
      <c r="D281" s="334">
        <f>県内自給率!E50</f>
        <v>0.11380199999999996</v>
      </c>
      <c r="E281" s="198">
        <v>0.46971499999999999</v>
      </c>
      <c r="F281" s="198">
        <v>0.29608200000000001</v>
      </c>
      <c r="G281" s="439"/>
      <c r="H281" s="439"/>
      <c r="I281" s="442"/>
      <c r="J281" s="199">
        <f>消費パターン!E50</f>
        <v>1.9000000000000001E-5</v>
      </c>
      <c r="K281" s="199">
        <f>雇用表!L52</f>
        <v>6.4284999999999995E-2</v>
      </c>
      <c r="L281" s="199">
        <f>雇用表!M52</f>
        <v>6.4270999999999995E-2</v>
      </c>
      <c r="M281" s="396">
        <v>0.72975100000000004</v>
      </c>
      <c r="N281" s="397">
        <v>5.169E-3</v>
      </c>
    </row>
    <row r="282" spans="2:14" ht="14.1" customHeight="1">
      <c r="B282" s="70" t="s">
        <v>524</v>
      </c>
      <c r="C282" s="71" t="s">
        <v>641</v>
      </c>
      <c r="D282" s="334">
        <f>県内自給率!E51</f>
        <v>0.10337700000000005</v>
      </c>
      <c r="E282" s="198">
        <v>0.38527600000000001</v>
      </c>
      <c r="F282" s="198">
        <v>0.29391499999999998</v>
      </c>
      <c r="G282" s="439"/>
      <c r="H282" s="439"/>
      <c r="I282" s="442"/>
      <c r="J282" s="199">
        <f>消費パターン!E51</f>
        <v>2.92E-4</v>
      </c>
      <c r="K282" s="199">
        <f>雇用表!L53</f>
        <v>4.6435999999999998E-2</v>
      </c>
      <c r="L282" s="199">
        <f>雇用表!M53</f>
        <v>4.6435999999999998E-2</v>
      </c>
      <c r="M282" s="396">
        <v>0.72611400000000004</v>
      </c>
      <c r="N282" s="397">
        <v>5.6100000000000004E-3</v>
      </c>
    </row>
    <row r="283" spans="2:14" ht="14.1" customHeight="1">
      <c r="B283" s="70" t="s">
        <v>525</v>
      </c>
      <c r="C283" s="71" t="s">
        <v>642</v>
      </c>
      <c r="D283" s="334">
        <f>県内自給率!E52</f>
        <v>2.2330000000000405E-3</v>
      </c>
      <c r="E283" s="198">
        <v>0.35118300000000002</v>
      </c>
      <c r="F283" s="198">
        <v>0.31003799999999998</v>
      </c>
      <c r="G283" s="439"/>
      <c r="H283" s="439"/>
      <c r="I283" s="442"/>
      <c r="J283" s="199">
        <f>消費パターン!E52</f>
        <v>5.0000000000000004E-6</v>
      </c>
      <c r="K283" s="199">
        <f>雇用表!L54</f>
        <v>8.1733E-2</v>
      </c>
      <c r="L283" s="199">
        <f>雇用表!M54</f>
        <v>8.1733E-2</v>
      </c>
      <c r="M283" s="396">
        <v>0.26366299999999998</v>
      </c>
      <c r="N283" s="397">
        <v>8.1499999999999993E-3</v>
      </c>
    </row>
    <row r="284" spans="2:14" ht="14.1" customHeight="1">
      <c r="B284" s="70" t="s">
        <v>526</v>
      </c>
      <c r="C284" s="71" t="s">
        <v>643</v>
      </c>
      <c r="D284" s="334">
        <f>県内自給率!E53</f>
        <v>0.16109799999999996</v>
      </c>
      <c r="E284" s="198">
        <v>0.33451799999999998</v>
      </c>
      <c r="F284" s="198">
        <v>0.24157799999999999</v>
      </c>
      <c r="G284" s="439"/>
      <c r="H284" s="439"/>
      <c r="I284" s="442"/>
      <c r="J284" s="199">
        <f>消費パターン!E53</f>
        <v>1.02E-4</v>
      </c>
      <c r="K284" s="199">
        <f>雇用表!L55</f>
        <v>3.3434999999999999E-2</v>
      </c>
      <c r="L284" s="199">
        <f>雇用表!M55</f>
        <v>3.3434999999999999E-2</v>
      </c>
      <c r="M284" s="396">
        <v>0.51919700000000002</v>
      </c>
      <c r="N284" s="397">
        <v>9.9959999999999997E-3</v>
      </c>
    </row>
    <row r="285" spans="2:14" ht="14.1" customHeight="1">
      <c r="B285" s="70" t="s">
        <v>527</v>
      </c>
      <c r="C285" s="71" t="s">
        <v>644</v>
      </c>
      <c r="D285" s="334">
        <f>県内自給率!E54</f>
        <v>0</v>
      </c>
      <c r="E285" s="198">
        <v>0.34141100000000002</v>
      </c>
      <c r="F285" s="198">
        <v>0.207841</v>
      </c>
      <c r="G285" s="439"/>
      <c r="H285" s="439"/>
      <c r="I285" s="442"/>
      <c r="J285" s="199">
        <f>消費パターン!E54</f>
        <v>3.1000000000000001E-5</v>
      </c>
      <c r="K285" s="199">
        <f>雇用表!L56</f>
        <v>8.9075000000000001E-2</v>
      </c>
      <c r="L285" s="199">
        <f>雇用表!M56</f>
        <v>8.9075000000000001E-2</v>
      </c>
      <c r="M285" s="396">
        <v>0.47789799999999999</v>
      </c>
      <c r="N285" s="397">
        <v>1.0319E-2</v>
      </c>
    </row>
    <row r="286" spans="2:14" ht="14.1" customHeight="1">
      <c r="B286" s="70" t="s">
        <v>528</v>
      </c>
      <c r="C286" s="71" t="s">
        <v>645</v>
      </c>
      <c r="D286" s="334">
        <f>県内自給率!E55</f>
        <v>0</v>
      </c>
      <c r="E286" s="198">
        <v>0.38308500000000001</v>
      </c>
      <c r="F286" s="198">
        <v>0.127695</v>
      </c>
      <c r="G286" s="439"/>
      <c r="H286" s="439"/>
      <c r="I286" s="442"/>
      <c r="J286" s="199">
        <f>消費パターン!E55</f>
        <v>7.4960000000000001E-3</v>
      </c>
      <c r="K286" s="199">
        <f>雇用表!L57</f>
        <v>0.250415</v>
      </c>
      <c r="L286" s="199">
        <f>雇用表!M57</f>
        <v>0.250415</v>
      </c>
      <c r="M286" s="396">
        <v>0.41208499999999998</v>
      </c>
      <c r="N286" s="397">
        <v>7.6600000000000001E-3</v>
      </c>
    </row>
    <row r="287" spans="2:14" ht="14.1" customHeight="1">
      <c r="B287" s="70" t="s">
        <v>529</v>
      </c>
      <c r="C287" s="71" t="s">
        <v>646</v>
      </c>
      <c r="D287" s="334">
        <f>県内自給率!E56</f>
        <v>0</v>
      </c>
      <c r="E287" s="198">
        <v>0.35108800000000001</v>
      </c>
      <c r="F287" s="198">
        <v>0.236124</v>
      </c>
      <c r="G287" s="439"/>
      <c r="H287" s="439"/>
      <c r="I287" s="442"/>
      <c r="J287" s="199">
        <f>消費パターン!E56</f>
        <v>2.1059999999999998E-3</v>
      </c>
      <c r="K287" s="199">
        <f>雇用表!L58</f>
        <v>7.8181E-2</v>
      </c>
      <c r="L287" s="199">
        <f>雇用表!M58</f>
        <v>7.8181E-2</v>
      </c>
      <c r="M287" s="396">
        <v>0.38392900000000002</v>
      </c>
      <c r="N287" s="397">
        <v>0</v>
      </c>
    </row>
    <row r="288" spans="2:14" ht="14.1" customHeight="1">
      <c r="B288" s="70" t="s">
        <v>530</v>
      </c>
      <c r="C288" s="71" t="s">
        <v>647</v>
      </c>
      <c r="D288" s="334">
        <f>県内自給率!E57</f>
        <v>5.2799999999997294E-4</v>
      </c>
      <c r="E288" s="198">
        <v>0.37059700000000001</v>
      </c>
      <c r="F288" s="198">
        <v>0.156749</v>
      </c>
      <c r="G288" s="439"/>
      <c r="H288" s="439"/>
      <c r="I288" s="442"/>
      <c r="J288" s="199">
        <f>消費パターン!E57</f>
        <v>1.8630000000000001E-3</v>
      </c>
      <c r="K288" s="199">
        <f>雇用表!L59</f>
        <v>4.0143999999999999E-2</v>
      </c>
      <c r="L288" s="199">
        <f>雇用表!M59</f>
        <v>4.0143999999999999E-2</v>
      </c>
      <c r="M288" s="396">
        <v>0.32633400000000001</v>
      </c>
      <c r="N288" s="397">
        <v>8.0920000000000002E-3</v>
      </c>
    </row>
    <row r="289" spans="2:14" ht="14.1" customHeight="1">
      <c r="B289" s="70" t="s">
        <v>531</v>
      </c>
      <c r="C289" s="71" t="s">
        <v>746</v>
      </c>
      <c r="D289" s="334">
        <f>県内自給率!E58</f>
        <v>0</v>
      </c>
      <c r="E289" s="198">
        <v>0.38526899999999997</v>
      </c>
      <c r="F289" s="198">
        <v>0.21614700000000001</v>
      </c>
      <c r="G289" s="439"/>
      <c r="H289" s="439"/>
      <c r="I289" s="442"/>
      <c r="J289" s="199">
        <f>消費パターン!E58</f>
        <v>8.4749999999999999E-3</v>
      </c>
      <c r="K289" s="199">
        <f>雇用表!L60</f>
        <v>9.6033999999999994E-2</v>
      </c>
      <c r="L289" s="199">
        <f>雇用表!M60</f>
        <v>9.6033999999999994E-2</v>
      </c>
      <c r="M289" s="396">
        <v>0.26014599999999999</v>
      </c>
      <c r="N289" s="397">
        <v>9.2119999999999997E-3</v>
      </c>
    </row>
    <row r="290" spans="2:14" ht="14.1" customHeight="1">
      <c r="B290" s="70" t="s">
        <v>532</v>
      </c>
      <c r="C290" s="71" t="s">
        <v>648</v>
      </c>
      <c r="D290" s="334">
        <f>県内自給率!E59</f>
        <v>0</v>
      </c>
      <c r="E290" s="198">
        <v>1</v>
      </c>
      <c r="F290" s="198">
        <v>0.33333299999999999</v>
      </c>
      <c r="G290" s="439"/>
      <c r="H290" s="439"/>
      <c r="I290" s="442"/>
      <c r="J290" s="199">
        <f>消費パターン!E59</f>
        <v>3.4880000000000002E-3</v>
      </c>
      <c r="K290" s="199">
        <f>雇用表!L61</f>
        <v>34.333333000000003</v>
      </c>
      <c r="L290" s="199">
        <f>雇用表!M61</f>
        <v>34.333333000000003</v>
      </c>
      <c r="M290" s="396">
        <v>0.33732000000000001</v>
      </c>
      <c r="N290" s="397">
        <v>5.6930000000000001E-3</v>
      </c>
    </row>
    <row r="291" spans="2:14" ht="14.1" customHeight="1">
      <c r="B291" s="70" t="s">
        <v>533</v>
      </c>
      <c r="C291" s="71" t="s">
        <v>649</v>
      </c>
      <c r="D291" s="334">
        <f>県内自給率!E60</f>
        <v>0</v>
      </c>
      <c r="E291" s="198">
        <v>0</v>
      </c>
      <c r="F291" s="198">
        <v>0</v>
      </c>
      <c r="G291" s="439"/>
      <c r="H291" s="439"/>
      <c r="I291" s="442"/>
      <c r="J291" s="199">
        <f>消費パターン!E60</f>
        <v>1.6077999999999999E-2</v>
      </c>
      <c r="K291" s="199">
        <f>雇用表!L62</f>
        <v>0</v>
      </c>
      <c r="L291" s="199">
        <f>雇用表!M62</f>
        <v>0</v>
      </c>
      <c r="M291" s="396">
        <v>0.34426899999999999</v>
      </c>
      <c r="N291" s="397">
        <v>1.7829000000000001E-2</v>
      </c>
    </row>
    <row r="292" spans="2:14" ht="14.1" customHeight="1">
      <c r="B292" s="70" t="s">
        <v>534</v>
      </c>
      <c r="C292" s="71" t="s">
        <v>650</v>
      </c>
      <c r="D292" s="334">
        <f>県内自給率!E61</f>
        <v>0</v>
      </c>
      <c r="E292" s="198">
        <v>0</v>
      </c>
      <c r="F292" s="198">
        <v>0</v>
      </c>
      <c r="G292" s="439"/>
      <c r="H292" s="439"/>
      <c r="I292" s="442"/>
      <c r="J292" s="199">
        <f>消費パターン!E61</f>
        <v>1.5020000000000001E-3</v>
      </c>
      <c r="K292" s="199">
        <f>雇用表!L63</f>
        <v>0</v>
      </c>
      <c r="L292" s="199">
        <f>雇用表!M63</f>
        <v>0</v>
      </c>
      <c r="M292" s="396">
        <v>0.24649499999999999</v>
      </c>
      <c r="N292" s="397">
        <v>1.3839000000000001E-2</v>
      </c>
    </row>
    <row r="293" spans="2:14" ht="14.1" customHeight="1">
      <c r="B293" s="70" t="s">
        <v>535</v>
      </c>
      <c r="C293" s="71" t="s">
        <v>651</v>
      </c>
      <c r="D293" s="334">
        <f>県内自給率!E62</f>
        <v>0</v>
      </c>
      <c r="E293" s="198">
        <v>0.255747</v>
      </c>
      <c r="F293" s="198">
        <v>0.19473199999999999</v>
      </c>
      <c r="G293" s="439"/>
      <c r="H293" s="439"/>
      <c r="I293" s="442"/>
      <c r="J293" s="199">
        <f>消費パターン!E62</f>
        <v>3.0000000000000001E-5</v>
      </c>
      <c r="K293" s="199">
        <f>雇用表!L64</f>
        <v>4.3027999999999997E-2</v>
      </c>
      <c r="L293" s="199">
        <f>雇用表!M64</f>
        <v>4.3027999999999997E-2</v>
      </c>
      <c r="M293" s="396">
        <v>9.9375000000000005E-2</v>
      </c>
      <c r="N293" s="397">
        <v>2.9127E-2</v>
      </c>
    </row>
    <row r="294" spans="2:14" ht="14.1" customHeight="1">
      <c r="B294" s="70" t="s">
        <v>536</v>
      </c>
      <c r="C294" s="71" t="s">
        <v>454</v>
      </c>
      <c r="D294" s="334">
        <f>県内自給率!E63</f>
        <v>3.1994999999999996E-2</v>
      </c>
      <c r="E294" s="198">
        <v>0.40845100000000001</v>
      </c>
      <c r="F294" s="198">
        <v>0.197183</v>
      </c>
      <c r="G294" s="439"/>
      <c r="H294" s="439"/>
      <c r="I294" s="442"/>
      <c r="J294" s="199">
        <f>消費パターン!E63</f>
        <v>2.4899999999999998E-4</v>
      </c>
      <c r="K294" s="199">
        <f>雇用表!L65</f>
        <v>7.0422999999999999E-2</v>
      </c>
      <c r="L294" s="199">
        <f>雇用表!M65</f>
        <v>7.0422999999999999E-2</v>
      </c>
      <c r="M294" s="396">
        <v>0.219414</v>
      </c>
      <c r="N294" s="397">
        <v>1.2116999999999999E-2</v>
      </c>
    </row>
    <row r="295" spans="2:14" ht="14.1" customHeight="1">
      <c r="B295" s="70" t="s">
        <v>537</v>
      </c>
      <c r="C295" s="71" t="s">
        <v>455</v>
      </c>
      <c r="D295" s="334">
        <f>県内自給率!E64</f>
        <v>2.6665999999999968E-2</v>
      </c>
      <c r="E295" s="198">
        <v>0.38010100000000002</v>
      </c>
      <c r="F295" s="198">
        <v>0.21180399999999999</v>
      </c>
      <c r="G295" s="439"/>
      <c r="H295" s="439"/>
      <c r="I295" s="442"/>
      <c r="J295" s="199">
        <f>消費パターン!E64</f>
        <v>3.7300000000000001E-4</v>
      </c>
      <c r="K295" s="199">
        <f>雇用表!L66</f>
        <v>8.6341000000000001E-2</v>
      </c>
      <c r="L295" s="199">
        <f>雇用表!M66</f>
        <v>8.6341000000000001E-2</v>
      </c>
      <c r="M295" s="396">
        <v>0.61201099999999997</v>
      </c>
      <c r="N295" s="397">
        <v>7.4390000000000003E-3</v>
      </c>
    </row>
    <row r="296" spans="2:14" ht="14.1" customHeight="1">
      <c r="B296" s="70" t="s">
        <v>538</v>
      </c>
      <c r="C296" s="71" t="s">
        <v>91</v>
      </c>
      <c r="D296" s="334">
        <f>県内自給率!E65</f>
        <v>3.0526999999999971E-2</v>
      </c>
      <c r="E296" s="198">
        <v>0.407412</v>
      </c>
      <c r="F296" s="198">
        <v>0.28029599999999999</v>
      </c>
      <c r="G296" s="439"/>
      <c r="H296" s="439"/>
      <c r="I296" s="442"/>
      <c r="J296" s="199">
        <f>消費パターン!E65</f>
        <v>4.2110000000000003E-3</v>
      </c>
      <c r="K296" s="199">
        <f>雇用表!L67</f>
        <v>6.3353999999999994E-2</v>
      </c>
      <c r="L296" s="199">
        <f>雇用表!M67</f>
        <v>6.3296000000000005E-2</v>
      </c>
      <c r="M296" s="396">
        <v>0.59604000000000001</v>
      </c>
      <c r="N296" s="397">
        <v>2.5916999999999999E-2</v>
      </c>
    </row>
    <row r="297" spans="2:14" ht="14.1" customHeight="1">
      <c r="B297" s="70" t="s">
        <v>539</v>
      </c>
      <c r="C297" s="71" t="s">
        <v>652</v>
      </c>
      <c r="D297" s="334">
        <f>県内自給率!E66</f>
        <v>0.27993000000000001</v>
      </c>
      <c r="E297" s="198">
        <v>0.17826400000000001</v>
      </c>
      <c r="F297" s="198">
        <v>0.245113</v>
      </c>
      <c r="G297" s="439"/>
      <c r="H297" s="439"/>
      <c r="I297" s="442"/>
      <c r="J297" s="199">
        <f>消費パターン!E66</f>
        <v>1.9699999999999999E-4</v>
      </c>
      <c r="K297" s="199">
        <f>雇用表!L68</f>
        <v>6.8021999999999999E-2</v>
      </c>
      <c r="L297" s="199">
        <f>雇用表!M68</f>
        <v>5.5903000000000001E-2</v>
      </c>
      <c r="M297" s="396">
        <v>0</v>
      </c>
      <c r="N297" s="397">
        <v>0</v>
      </c>
    </row>
    <row r="298" spans="2:14" ht="14.1" customHeight="1">
      <c r="B298" s="70" t="s">
        <v>540</v>
      </c>
      <c r="C298" s="71" t="s">
        <v>653</v>
      </c>
      <c r="D298" s="334">
        <f>県内自給率!E67</f>
        <v>1</v>
      </c>
      <c r="E298" s="198">
        <v>0.47586400000000001</v>
      </c>
      <c r="F298" s="198">
        <v>0.33080900000000002</v>
      </c>
      <c r="G298" s="439"/>
      <c r="H298" s="439"/>
      <c r="I298" s="442"/>
      <c r="J298" s="199">
        <f>消費パターン!E67</f>
        <v>0</v>
      </c>
      <c r="K298" s="199">
        <f>雇用表!L69</f>
        <v>7.5801999999999994E-2</v>
      </c>
      <c r="L298" s="199">
        <f>雇用表!M69</f>
        <v>6.3921000000000006E-2</v>
      </c>
      <c r="M298" s="396">
        <v>0</v>
      </c>
      <c r="N298" s="397">
        <v>0</v>
      </c>
    </row>
    <row r="299" spans="2:14" ht="14.1" customHeight="1">
      <c r="B299" s="70" t="s">
        <v>541</v>
      </c>
      <c r="C299" s="71" t="s">
        <v>456</v>
      </c>
      <c r="D299" s="334">
        <f>県内自給率!E68</f>
        <v>1</v>
      </c>
      <c r="E299" s="198">
        <v>0.47978900000000002</v>
      </c>
      <c r="F299" s="198">
        <v>0.34277299999999999</v>
      </c>
      <c r="G299" s="439"/>
      <c r="H299" s="439"/>
      <c r="I299" s="442"/>
      <c r="J299" s="199">
        <f>消費パターン!E68</f>
        <v>0</v>
      </c>
      <c r="K299" s="199">
        <f>雇用表!L70</f>
        <v>7.8548999999999994E-2</v>
      </c>
      <c r="L299" s="199">
        <f>雇用表!M70</f>
        <v>6.6240999999999994E-2</v>
      </c>
      <c r="M299" s="396">
        <v>0</v>
      </c>
      <c r="N299" s="397">
        <v>0</v>
      </c>
    </row>
    <row r="300" spans="2:14" ht="14.1" customHeight="1">
      <c r="B300" s="70" t="s">
        <v>542</v>
      </c>
      <c r="C300" s="71" t="s">
        <v>457</v>
      </c>
      <c r="D300" s="334">
        <f>県内自給率!E69</f>
        <v>1</v>
      </c>
      <c r="E300" s="198">
        <v>0.50550700000000004</v>
      </c>
      <c r="F300" s="198">
        <v>0.33962199999999998</v>
      </c>
      <c r="G300" s="439"/>
      <c r="H300" s="439"/>
      <c r="I300" s="442"/>
      <c r="J300" s="199">
        <f>消費パターン!E69</f>
        <v>0</v>
      </c>
      <c r="K300" s="199">
        <f>雇用表!L71</f>
        <v>7.7825000000000005E-2</v>
      </c>
      <c r="L300" s="199">
        <f>雇用表!M71</f>
        <v>6.5627000000000005E-2</v>
      </c>
      <c r="M300" s="396">
        <v>0</v>
      </c>
      <c r="N300" s="397">
        <v>0</v>
      </c>
    </row>
    <row r="301" spans="2:14" ht="14.1" customHeight="1">
      <c r="B301" s="70" t="s">
        <v>543</v>
      </c>
      <c r="C301" s="71" t="s">
        <v>458</v>
      </c>
      <c r="D301" s="334">
        <f>県内自給率!E70</f>
        <v>1</v>
      </c>
      <c r="E301" s="198">
        <v>0.55474000000000001</v>
      </c>
      <c r="F301" s="198">
        <v>0.41519699999999998</v>
      </c>
      <c r="G301" s="439"/>
      <c r="H301" s="439"/>
      <c r="I301" s="442"/>
      <c r="J301" s="199">
        <f>消費パターン!E70</f>
        <v>0</v>
      </c>
      <c r="K301" s="199">
        <f>雇用表!L72</f>
        <v>9.5149999999999998E-2</v>
      </c>
      <c r="L301" s="199">
        <f>雇用表!M72</f>
        <v>8.0236000000000002E-2</v>
      </c>
      <c r="M301" s="396">
        <v>0</v>
      </c>
      <c r="N301" s="397">
        <v>0</v>
      </c>
    </row>
    <row r="302" spans="2:14" ht="14.1" customHeight="1">
      <c r="B302" s="70" t="s">
        <v>544</v>
      </c>
      <c r="C302" s="71" t="s">
        <v>459</v>
      </c>
      <c r="D302" s="334">
        <f>県内自給率!E71</f>
        <v>0.86837399999999998</v>
      </c>
      <c r="E302" s="198">
        <v>0.469528</v>
      </c>
      <c r="F302" s="198">
        <v>7.6591999999999993E-2</v>
      </c>
      <c r="G302" s="439"/>
      <c r="H302" s="439"/>
      <c r="I302" s="442"/>
      <c r="J302" s="199">
        <f>消費パターン!E71</f>
        <v>1.7606E-2</v>
      </c>
      <c r="K302" s="199">
        <f>雇用表!L73</f>
        <v>5.0239999999999998E-3</v>
      </c>
      <c r="L302" s="199">
        <f>雇用表!M73</f>
        <v>5.0239999999999998E-3</v>
      </c>
      <c r="M302" s="396">
        <v>0</v>
      </c>
      <c r="N302" s="397">
        <v>0</v>
      </c>
    </row>
    <row r="303" spans="2:14" ht="14.1" customHeight="1">
      <c r="B303" s="70" t="s">
        <v>545</v>
      </c>
      <c r="C303" s="71" t="s">
        <v>460</v>
      </c>
      <c r="D303" s="334">
        <f>県内自給率!E72</f>
        <v>0.36687000000000003</v>
      </c>
      <c r="E303" s="198">
        <v>0.24302499999999999</v>
      </c>
      <c r="F303" s="198">
        <v>8.1555000000000002E-2</v>
      </c>
      <c r="G303" s="439"/>
      <c r="H303" s="439"/>
      <c r="I303" s="442"/>
      <c r="J303" s="199">
        <f>消費パターン!E72</f>
        <v>3.3149999999999998E-3</v>
      </c>
      <c r="K303" s="199">
        <f>雇用表!L74</f>
        <v>3.4591999999999998E-2</v>
      </c>
      <c r="L303" s="199">
        <f>雇用表!M74</f>
        <v>3.4591999999999998E-2</v>
      </c>
      <c r="M303" s="396">
        <v>0</v>
      </c>
      <c r="N303" s="397">
        <v>0</v>
      </c>
    </row>
    <row r="304" spans="2:14" ht="14.1" customHeight="1">
      <c r="B304" s="70" t="s">
        <v>546</v>
      </c>
      <c r="C304" s="71" t="s">
        <v>461</v>
      </c>
      <c r="D304" s="334">
        <f>県内自給率!E73</f>
        <v>0.99994099999999997</v>
      </c>
      <c r="E304" s="198">
        <v>0.47894700000000001</v>
      </c>
      <c r="F304" s="198">
        <v>0.119759</v>
      </c>
      <c r="G304" s="439"/>
      <c r="H304" s="439"/>
      <c r="I304" s="442"/>
      <c r="J304" s="199">
        <f>消費パターン!E73</f>
        <v>9.2099999999999994E-3</v>
      </c>
      <c r="K304" s="199">
        <f>雇用表!L75</f>
        <v>1.0496999999999999E-2</v>
      </c>
      <c r="L304" s="199">
        <f>雇用表!M75</f>
        <v>1.0496999999999999E-2</v>
      </c>
      <c r="M304" s="396">
        <v>0</v>
      </c>
      <c r="N304" s="397">
        <v>0</v>
      </c>
    </row>
    <row r="305" spans="2:14" ht="14.1" customHeight="1">
      <c r="B305" s="70" t="s">
        <v>547</v>
      </c>
      <c r="C305" s="71" t="s">
        <v>462</v>
      </c>
      <c r="D305" s="334">
        <f>県内自給率!E74</f>
        <v>0.95275399999999999</v>
      </c>
      <c r="E305" s="198">
        <v>0.652617</v>
      </c>
      <c r="F305" s="198">
        <v>0.45719799999999999</v>
      </c>
      <c r="G305" s="439"/>
      <c r="H305" s="439"/>
      <c r="I305" s="442"/>
      <c r="J305" s="199">
        <f>消費パターン!E74</f>
        <v>1.0758999999999999E-2</v>
      </c>
      <c r="K305" s="199">
        <f>雇用表!L76</f>
        <v>5.5663999999999998E-2</v>
      </c>
      <c r="L305" s="199">
        <f>雇用表!M76</f>
        <v>5.1702999999999999E-2</v>
      </c>
      <c r="M305" s="396">
        <v>0</v>
      </c>
      <c r="N305" s="397">
        <v>0</v>
      </c>
    </row>
    <row r="306" spans="2:14" ht="14.1" customHeight="1">
      <c r="B306" s="70" t="s">
        <v>548</v>
      </c>
      <c r="C306" s="71" t="s">
        <v>3</v>
      </c>
      <c r="D306" s="334">
        <f>県内自給率!E75</f>
        <v>0.53067500000000001</v>
      </c>
      <c r="E306" s="198">
        <v>0.61299400000000004</v>
      </c>
      <c r="F306" s="198">
        <v>0.39685999999999999</v>
      </c>
      <c r="G306" s="439"/>
      <c r="H306" s="439"/>
      <c r="I306" s="442"/>
      <c r="J306" s="199">
        <f>消費パターン!E75</f>
        <v>0.14466399999999999</v>
      </c>
      <c r="K306" s="199">
        <f>雇用表!L77</f>
        <v>0.150866</v>
      </c>
      <c r="L306" s="199">
        <f>雇用表!M77</f>
        <v>0.135293</v>
      </c>
      <c r="M306" s="396">
        <v>0</v>
      </c>
      <c r="N306" s="397">
        <v>0</v>
      </c>
    </row>
    <row r="307" spans="2:14" ht="14.1" customHeight="1">
      <c r="B307" s="70" t="s">
        <v>549</v>
      </c>
      <c r="C307" s="71" t="s">
        <v>4</v>
      </c>
      <c r="D307" s="334">
        <f>県内自給率!E76</f>
        <v>0.81060500000000002</v>
      </c>
      <c r="E307" s="198">
        <v>0.63050700000000004</v>
      </c>
      <c r="F307" s="198">
        <v>0.30407299999999998</v>
      </c>
      <c r="G307" s="439"/>
      <c r="H307" s="439"/>
      <c r="I307" s="442"/>
      <c r="J307" s="199">
        <f>消費パターン!E76</f>
        <v>5.8931999999999998E-2</v>
      </c>
      <c r="K307" s="199">
        <f>雇用表!L78</f>
        <v>2.0900999999999999E-2</v>
      </c>
      <c r="L307" s="199">
        <f>雇用表!M78</f>
        <v>1.9324000000000001E-2</v>
      </c>
      <c r="M307" s="396">
        <v>0</v>
      </c>
      <c r="N307" s="397">
        <v>0</v>
      </c>
    </row>
    <row r="308" spans="2:14" ht="14.1" customHeight="1">
      <c r="B308" s="70" t="s">
        <v>550</v>
      </c>
      <c r="C308" s="71" t="s">
        <v>463</v>
      </c>
      <c r="D308" s="334">
        <f>県内自給率!E77</f>
        <v>0.38220600000000005</v>
      </c>
      <c r="E308" s="198">
        <v>0.72071700000000005</v>
      </c>
      <c r="F308" s="198">
        <v>0.18504300000000001</v>
      </c>
      <c r="G308" s="439"/>
      <c r="H308" s="439"/>
      <c r="I308" s="442"/>
      <c r="J308" s="199">
        <f>消費パターン!E77</f>
        <v>1.4139999999999999E-3</v>
      </c>
      <c r="K308" s="199">
        <f>雇用表!L79</f>
        <v>6.5024999999999999E-2</v>
      </c>
      <c r="L308" s="199">
        <f>雇用表!M79</f>
        <v>5.4415999999999999E-2</v>
      </c>
      <c r="M308" s="396">
        <v>0</v>
      </c>
      <c r="N308" s="397">
        <v>0</v>
      </c>
    </row>
    <row r="309" spans="2:14" ht="14.1" customHeight="1">
      <c r="B309" s="70" t="s">
        <v>551</v>
      </c>
      <c r="C309" s="71" t="s">
        <v>464</v>
      </c>
      <c r="D309" s="334">
        <f>県内自給率!E78</f>
        <v>0.99993500000000002</v>
      </c>
      <c r="E309" s="198">
        <v>0.64372499999999999</v>
      </c>
      <c r="F309" s="198">
        <v>0.102385</v>
      </c>
      <c r="G309" s="439"/>
      <c r="H309" s="439"/>
      <c r="I309" s="442"/>
      <c r="J309" s="199">
        <f>消費パターン!E78</f>
        <v>2.6245000000000001E-2</v>
      </c>
      <c r="K309" s="199">
        <f>雇用表!L80</f>
        <v>3.5110000000000002E-2</v>
      </c>
      <c r="L309" s="199">
        <f>雇用表!M80</f>
        <v>2.7473000000000001E-2</v>
      </c>
      <c r="M309" s="396">
        <v>0</v>
      </c>
      <c r="N309" s="397">
        <v>0</v>
      </c>
    </row>
    <row r="310" spans="2:14" ht="14.1" customHeight="1">
      <c r="B310" s="70" t="s">
        <v>552</v>
      </c>
      <c r="C310" s="71" t="s">
        <v>654</v>
      </c>
      <c r="D310" s="334">
        <f>県内自給率!E79</f>
        <v>1</v>
      </c>
      <c r="E310" s="198">
        <v>0.89096299999999995</v>
      </c>
      <c r="F310" s="198">
        <v>0</v>
      </c>
      <c r="G310" s="439"/>
      <c r="H310" s="439"/>
      <c r="I310" s="442"/>
      <c r="J310" s="199">
        <f>消費パターン!E79</f>
        <v>0.19139500000000001</v>
      </c>
      <c r="K310" s="199">
        <f>雇用表!L81</f>
        <v>0</v>
      </c>
      <c r="L310" s="199">
        <f>雇用表!M81</f>
        <v>0</v>
      </c>
      <c r="M310" s="396">
        <v>0</v>
      </c>
      <c r="N310" s="397">
        <v>0</v>
      </c>
    </row>
    <row r="311" spans="2:14" ht="14.1" customHeight="1">
      <c r="B311" s="70" t="s">
        <v>553</v>
      </c>
      <c r="C311" s="71" t="s">
        <v>465</v>
      </c>
      <c r="D311" s="334">
        <f>県内自給率!E80</f>
        <v>2.634000000000003E-2</v>
      </c>
      <c r="E311" s="198">
        <v>0.65019899999999997</v>
      </c>
      <c r="F311" s="198">
        <v>0.299674</v>
      </c>
      <c r="G311" s="439"/>
      <c r="H311" s="439"/>
      <c r="I311" s="442"/>
      <c r="J311" s="199">
        <f>消費パターン!E80</f>
        <v>7.8130000000000005E-3</v>
      </c>
      <c r="K311" s="199">
        <f>雇用表!L82</f>
        <v>3.8364000000000002E-2</v>
      </c>
      <c r="L311" s="199">
        <f>雇用表!M82</f>
        <v>3.8364000000000002E-2</v>
      </c>
      <c r="M311" s="396">
        <v>0</v>
      </c>
      <c r="N311" s="397">
        <v>0</v>
      </c>
    </row>
    <row r="312" spans="2:14" ht="14.1" customHeight="1">
      <c r="B312" s="70" t="s">
        <v>554</v>
      </c>
      <c r="C312" s="71" t="s">
        <v>655</v>
      </c>
      <c r="D312" s="334">
        <f>県内自給率!E81</f>
        <v>0.88269600000000004</v>
      </c>
      <c r="E312" s="198">
        <v>0.78129400000000004</v>
      </c>
      <c r="F312" s="198">
        <v>0.57432300000000003</v>
      </c>
      <c r="G312" s="439"/>
      <c r="H312" s="439"/>
      <c r="I312" s="442"/>
      <c r="J312" s="199">
        <f>消費パターン!E81</f>
        <v>1.2923E-2</v>
      </c>
      <c r="K312" s="199">
        <f>雇用表!L83</f>
        <v>0.118231</v>
      </c>
      <c r="L312" s="199">
        <f>雇用表!M83</f>
        <v>0.117386</v>
      </c>
      <c r="M312" s="396">
        <v>0</v>
      </c>
      <c r="N312" s="397">
        <v>0</v>
      </c>
    </row>
    <row r="313" spans="2:14" ht="14.1" customHeight="1">
      <c r="B313" s="70" t="s">
        <v>555</v>
      </c>
      <c r="C313" s="71" t="s">
        <v>466</v>
      </c>
      <c r="D313" s="334">
        <f>県内自給率!E82</f>
        <v>1</v>
      </c>
      <c r="E313" s="198">
        <v>2.9E-5</v>
      </c>
      <c r="F313" s="198">
        <v>0</v>
      </c>
      <c r="G313" s="439"/>
      <c r="H313" s="439"/>
      <c r="I313" s="442"/>
      <c r="J313" s="199">
        <f>消費パターン!E82</f>
        <v>0</v>
      </c>
      <c r="K313" s="199">
        <f>雇用表!L84</f>
        <v>0</v>
      </c>
      <c r="L313" s="199">
        <f>雇用表!M84</f>
        <v>0</v>
      </c>
      <c r="M313" s="396">
        <v>0</v>
      </c>
      <c r="N313" s="397">
        <v>0</v>
      </c>
    </row>
    <row r="314" spans="2:14" ht="14.1" customHeight="1">
      <c r="B314" s="70" t="s">
        <v>556</v>
      </c>
      <c r="C314" s="71" t="s">
        <v>467</v>
      </c>
      <c r="D314" s="334">
        <f>県内自給率!E83</f>
        <v>0.52769700000000008</v>
      </c>
      <c r="E314" s="198">
        <v>0.39424900000000002</v>
      </c>
      <c r="F314" s="198">
        <v>0.22172900000000001</v>
      </c>
      <c r="G314" s="439"/>
      <c r="H314" s="439"/>
      <c r="I314" s="442"/>
      <c r="J314" s="199">
        <f>消費パターン!E83</f>
        <v>9.6500000000000004E-4</v>
      </c>
      <c r="K314" s="199">
        <f>雇用表!L85</f>
        <v>3.0939999999999999E-2</v>
      </c>
      <c r="L314" s="199">
        <f>雇用表!M85</f>
        <v>3.0747E-2</v>
      </c>
      <c r="M314" s="396">
        <v>0</v>
      </c>
      <c r="N314" s="397">
        <v>0</v>
      </c>
    </row>
    <row r="315" spans="2:14" ht="14.1" customHeight="1">
      <c r="B315" s="70" t="s">
        <v>557</v>
      </c>
      <c r="C315" s="71" t="s">
        <v>468</v>
      </c>
      <c r="D315" s="334">
        <f>県内自給率!E84</f>
        <v>0.36551400000000001</v>
      </c>
      <c r="E315" s="198">
        <v>0.23802999999999999</v>
      </c>
      <c r="F315" s="198">
        <v>0.197214</v>
      </c>
      <c r="G315" s="439"/>
      <c r="H315" s="439"/>
      <c r="I315" s="442"/>
      <c r="J315" s="199">
        <f>消費パターン!E84</f>
        <v>1.516E-3</v>
      </c>
      <c r="K315" s="199">
        <f>雇用表!L86</f>
        <v>2.1586000000000001E-2</v>
      </c>
      <c r="L315" s="199">
        <f>雇用表!M86</f>
        <v>2.1586000000000001E-2</v>
      </c>
      <c r="M315" s="396">
        <v>0</v>
      </c>
      <c r="N315" s="397">
        <v>0</v>
      </c>
    </row>
    <row r="316" spans="2:14" ht="14.1" customHeight="1">
      <c r="B316" s="70" t="s">
        <v>558</v>
      </c>
      <c r="C316" s="71" t="s">
        <v>656</v>
      </c>
      <c r="D316" s="334">
        <f>県内自給率!E85</f>
        <v>0</v>
      </c>
      <c r="E316" s="198">
        <v>0.69449700000000003</v>
      </c>
      <c r="F316" s="198">
        <v>0.46299800000000002</v>
      </c>
      <c r="G316" s="439"/>
      <c r="H316" s="439"/>
      <c r="I316" s="442"/>
      <c r="J316" s="199">
        <f>消費パターン!E85</f>
        <v>5.5199999999999997E-4</v>
      </c>
      <c r="K316" s="199">
        <f>雇用表!L87</f>
        <v>9.8671999999999996E-2</v>
      </c>
      <c r="L316" s="199">
        <f>雇用表!M87</f>
        <v>9.6773999999999999E-2</v>
      </c>
      <c r="M316" s="396">
        <v>0</v>
      </c>
      <c r="N316" s="397">
        <v>0</v>
      </c>
    </row>
    <row r="317" spans="2:14" ht="14.1" customHeight="1">
      <c r="B317" s="70" t="s">
        <v>559</v>
      </c>
      <c r="C317" s="71" t="s">
        <v>469</v>
      </c>
      <c r="D317" s="334">
        <f>県内自給率!E86</f>
        <v>0</v>
      </c>
      <c r="E317" s="198">
        <v>0.60211499999999996</v>
      </c>
      <c r="F317" s="198">
        <v>0.31472899999999998</v>
      </c>
      <c r="G317" s="439"/>
      <c r="H317" s="439"/>
      <c r="I317" s="442"/>
      <c r="J317" s="199">
        <f>消費パターン!E86</f>
        <v>1.307E-3</v>
      </c>
      <c r="K317" s="199">
        <f>雇用表!L88</f>
        <v>5.4123999999999999E-2</v>
      </c>
      <c r="L317" s="199">
        <f>雇用表!M88</f>
        <v>5.4123999999999999E-2</v>
      </c>
      <c r="M317" s="396">
        <v>0</v>
      </c>
      <c r="N317" s="397">
        <v>0</v>
      </c>
    </row>
    <row r="318" spans="2:14" ht="14.1" customHeight="1">
      <c r="B318" s="70" t="s">
        <v>560</v>
      </c>
      <c r="C318" s="71" t="s">
        <v>657</v>
      </c>
      <c r="D318" s="334">
        <f>県内自給率!E87</f>
        <v>0.42552800000000002</v>
      </c>
      <c r="E318" s="198">
        <v>0.60472899999999996</v>
      </c>
      <c r="F318" s="198">
        <v>0.26056699999999999</v>
      </c>
      <c r="G318" s="439"/>
      <c r="H318" s="439"/>
      <c r="I318" s="442"/>
      <c r="J318" s="199">
        <f>消費パターン!E87</f>
        <v>7.7060000000000002E-3</v>
      </c>
      <c r="K318" s="199">
        <f>雇用表!L89</f>
        <v>7.6642000000000002E-2</v>
      </c>
      <c r="L318" s="199">
        <f>雇用表!M89</f>
        <v>7.4539999999999995E-2</v>
      </c>
      <c r="M318" s="396">
        <v>0</v>
      </c>
      <c r="N318" s="397">
        <v>0</v>
      </c>
    </row>
    <row r="319" spans="2:14" ht="14.1" customHeight="1">
      <c r="B319" s="70" t="s">
        <v>561</v>
      </c>
      <c r="C319" s="71" t="s">
        <v>658</v>
      </c>
      <c r="D319" s="334">
        <f>県内自給率!E88</f>
        <v>0.50159799999999999</v>
      </c>
      <c r="E319" s="198">
        <v>0.78199799999999997</v>
      </c>
      <c r="F319" s="198">
        <v>0.59559899999999999</v>
      </c>
      <c r="G319" s="439"/>
      <c r="H319" s="439"/>
      <c r="I319" s="442"/>
      <c r="J319" s="199">
        <f>消費パターン!E88</f>
        <v>4.8700000000000002E-4</v>
      </c>
      <c r="K319" s="199">
        <f>雇用表!L90</f>
        <v>0.11661100000000001</v>
      </c>
      <c r="L319" s="199">
        <f>雇用表!M90</f>
        <v>0.11524</v>
      </c>
      <c r="M319" s="396">
        <v>0</v>
      </c>
      <c r="N319" s="397">
        <v>0</v>
      </c>
    </row>
    <row r="320" spans="2:14" ht="14.1" customHeight="1">
      <c r="B320" s="70" t="s">
        <v>562</v>
      </c>
      <c r="C320" s="71" t="s">
        <v>470</v>
      </c>
      <c r="D320" s="334">
        <f>県内自給率!E89</f>
        <v>0.81903599999999999</v>
      </c>
      <c r="E320" s="198">
        <v>0.45699499999999998</v>
      </c>
      <c r="F320" s="198">
        <v>6.6739999999999994E-2</v>
      </c>
      <c r="G320" s="439"/>
      <c r="H320" s="439"/>
      <c r="I320" s="442"/>
      <c r="J320" s="199">
        <f>消費パターン!E89</f>
        <v>2.6793999999999998E-2</v>
      </c>
      <c r="K320" s="199">
        <f>雇用表!L91</f>
        <v>7.3819999999999997E-3</v>
      </c>
      <c r="L320" s="199">
        <f>雇用表!M91</f>
        <v>7.3639999999999999E-3</v>
      </c>
      <c r="M320" s="396">
        <v>0</v>
      </c>
      <c r="N320" s="397">
        <v>0</v>
      </c>
    </row>
    <row r="321" spans="2:14" ht="14.1" customHeight="1">
      <c r="B321" s="70" t="s">
        <v>563</v>
      </c>
      <c r="C321" s="71" t="s">
        <v>471</v>
      </c>
      <c r="D321" s="334">
        <f>県内自給率!E90</f>
        <v>0.84732200000000002</v>
      </c>
      <c r="E321" s="198">
        <v>0.47741899999999998</v>
      </c>
      <c r="F321" s="198">
        <v>0.16442000000000001</v>
      </c>
      <c r="G321" s="439"/>
      <c r="H321" s="439"/>
      <c r="I321" s="442"/>
      <c r="J321" s="199">
        <f>消費パターン!E90</f>
        <v>4.8979999999999996E-3</v>
      </c>
      <c r="K321" s="199">
        <f>雇用表!L92</f>
        <v>2.7347E-2</v>
      </c>
      <c r="L321" s="199">
        <f>雇用表!M92</f>
        <v>2.7347E-2</v>
      </c>
      <c r="M321" s="396">
        <v>0</v>
      </c>
      <c r="N321" s="397">
        <v>0</v>
      </c>
    </row>
    <row r="322" spans="2:14" ht="14.1" customHeight="1">
      <c r="B322" s="70" t="s">
        <v>564</v>
      </c>
      <c r="C322" s="71" t="s">
        <v>659</v>
      </c>
      <c r="D322" s="334">
        <f>県内自給率!E91</f>
        <v>0.394065</v>
      </c>
      <c r="E322" s="198">
        <v>0.63692300000000002</v>
      </c>
      <c r="F322" s="198">
        <v>0.35012700000000002</v>
      </c>
      <c r="G322" s="439"/>
      <c r="H322" s="439"/>
      <c r="I322" s="442"/>
      <c r="J322" s="199">
        <f>消費パターン!E91</f>
        <v>9.3830000000000007E-3</v>
      </c>
      <c r="K322" s="199">
        <f>雇用表!L93</f>
        <v>5.3074000000000003E-2</v>
      </c>
      <c r="L322" s="199">
        <f>雇用表!M93</f>
        <v>5.0164E-2</v>
      </c>
      <c r="M322" s="396">
        <v>0.187219</v>
      </c>
      <c r="N322" s="397">
        <v>2.0813000000000002E-2</v>
      </c>
    </row>
    <row r="323" spans="2:14" ht="14.1" customHeight="1">
      <c r="B323" s="70" t="s">
        <v>565</v>
      </c>
      <c r="C323" s="71" t="s">
        <v>660</v>
      </c>
      <c r="D323" s="334">
        <f>県内自給率!E92</f>
        <v>0.16156599999999999</v>
      </c>
      <c r="E323" s="198">
        <v>0.409802</v>
      </c>
      <c r="F323" s="198">
        <v>0.19398699999999999</v>
      </c>
      <c r="G323" s="439"/>
      <c r="H323" s="439"/>
      <c r="I323" s="442"/>
      <c r="J323" s="199">
        <f>消費パターン!E92</f>
        <v>5.5430000000000002E-3</v>
      </c>
      <c r="K323" s="199">
        <f>雇用表!L94</f>
        <v>3.3567E-2</v>
      </c>
      <c r="L323" s="199">
        <f>雇用表!M94</f>
        <v>2.9242000000000001E-2</v>
      </c>
      <c r="M323" s="396">
        <v>0</v>
      </c>
      <c r="N323" s="397">
        <v>0</v>
      </c>
    </row>
    <row r="324" spans="2:14" ht="14.1" customHeight="1">
      <c r="B324" s="70" t="s">
        <v>566</v>
      </c>
      <c r="C324" s="71" t="s">
        <v>661</v>
      </c>
      <c r="D324" s="334">
        <f>県内自給率!E93</f>
        <v>0.45300399999999996</v>
      </c>
      <c r="E324" s="198">
        <v>0.45577200000000001</v>
      </c>
      <c r="F324" s="198">
        <v>0.26437100000000002</v>
      </c>
      <c r="G324" s="439"/>
      <c r="H324" s="439"/>
      <c r="I324" s="442"/>
      <c r="J324" s="199">
        <f>消費パターン!E93</f>
        <v>4.8859999999999997E-3</v>
      </c>
      <c r="K324" s="199">
        <f>雇用表!L95</f>
        <v>3.8059999999999997E-2</v>
      </c>
      <c r="L324" s="199">
        <f>雇用表!M95</f>
        <v>3.4384999999999999E-2</v>
      </c>
      <c r="M324" s="396">
        <v>0.41060600000000003</v>
      </c>
      <c r="N324" s="397">
        <v>3.8795000000000003E-2</v>
      </c>
    </row>
    <row r="325" spans="2:14" ht="14.1" customHeight="1">
      <c r="B325" s="70" t="s">
        <v>567</v>
      </c>
      <c r="C325" s="71" t="s">
        <v>5</v>
      </c>
      <c r="D325" s="334">
        <f>県内自給率!E94</f>
        <v>1</v>
      </c>
      <c r="E325" s="198">
        <v>0.72101499999999996</v>
      </c>
      <c r="F325" s="198">
        <v>0.344167</v>
      </c>
      <c r="G325" s="439"/>
      <c r="H325" s="439"/>
      <c r="I325" s="442"/>
      <c r="J325" s="199">
        <f>消費パターン!E94</f>
        <v>3.7399999999999998E-3</v>
      </c>
      <c r="K325" s="199">
        <f>雇用表!L96</f>
        <v>6.5609000000000001E-2</v>
      </c>
      <c r="L325" s="199">
        <f>雇用表!M96</f>
        <v>6.5609000000000001E-2</v>
      </c>
      <c r="M325" s="396">
        <v>0</v>
      </c>
      <c r="N325" s="397">
        <v>0</v>
      </c>
    </row>
    <row r="326" spans="2:14" ht="14.1" customHeight="1">
      <c r="B326" s="70" t="s">
        <v>568</v>
      </c>
      <c r="C326" s="71" t="s">
        <v>472</v>
      </c>
      <c r="D326" s="334">
        <f>県内自給率!E95</f>
        <v>0.84508000000000005</v>
      </c>
      <c r="E326" s="198">
        <v>0.79944599999999999</v>
      </c>
      <c r="F326" s="198">
        <v>0.61971799999999999</v>
      </c>
      <c r="G326" s="439"/>
      <c r="H326" s="439"/>
      <c r="I326" s="442"/>
      <c r="J326" s="199">
        <f>消費パターン!E95</f>
        <v>3.0485999999999999E-2</v>
      </c>
      <c r="K326" s="199">
        <f>雇用表!L97</f>
        <v>4.8814999999999997E-2</v>
      </c>
      <c r="L326" s="199">
        <f>雇用表!M97</f>
        <v>4.5090999999999999E-2</v>
      </c>
      <c r="M326" s="396">
        <v>0</v>
      </c>
      <c r="N326" s="397">
        <v>0</v>
      </c>
    </row>
    <row r="327" spans="2:14" ht="14.1" customHeight="1">
      <c r="B327" s="70" t="s">
        <v>569</v>
      </c>
      <c r="C327" s="71" t="s">
        <v>473</v>
      </c>
      <c r="D327" s="334">
        <f>県内自給率!E96</f>
        <v>0.89628099999999999</v>
      </c>
      <c r="E327" s="198">
        <v>0.60103600000000001</v>
      </c>
      <c r="F327" s="198">
        <v>0.27258700000000002</v>
      </c>
      <c r="G327" s="439"/>
      <c r="H327" s="439"/>
      <c r="I327" s="442"/>
      <c r="J327" s="199">
        <f>消費パターン!E96</f>
        <v>1.946E-3</v>
      </c>
      <c r="K327" s="199">
        <f>雇用表!L98</f>
        <v>4.623E-2</v>
      </c>
      <c r="L327" s="199">
        <f>雇用表!M98</f>
        <v>4.623E-2</v>
      </c>
      <c r="M327" s="396">
        <v>0</v>
      </c>
      <c r="N327" s="397">
        <v>0</v>
      </c>
    </row>
    <row r="328" spans="2:14" ht="14.1" customHeight="1">
      <c r="B328" s="70" t="s">
        <v>570</v>
      </c>
      <c r="C328" s="71" t="s">
        <v>662</v>
      </c>
      <c r="D328" s="334">
        <f>県内自給率!E97</f>
        <v>0.94920000000000004</v>
      </c>
      <c r="E328" s="198">
        <v>0.50850799999999996</v>
      </c>
      <c r="F328" s="198">
        <v>0.436722</v>
      </c>
      <c r="G328" s="439"/>
      <c r="H328" s="439"/>
      <c r="I328" s="442"/>
      <c r="J328" s="199">
        <f>消費パターン!E97</f>
        <v>3.1401999999999999E-2</v>
      </c>
      <c r="K328" s="199">
        <f>雇用表!L99</f>
        <v>7.0665000000000006E-2</v>
      </c>
      <c r="L328" s="199">
        <f>雇用表!M99</f>
        <v>6.7227999999999996E-2</v>
      </c>
      <c r="M328" s="396">
        <v>0</v>
      </c>
      <c r="N328" s="397">
        <v>0</v>
      </c>
    </row>
    <row r="329" spans="2:14" ht="14.1" customHeight="1">
      <c r="B329" s="70" t="s">
        <v>571</v>
      </c>
      <c r="C329" s="71" t="s">
        <v>663</v>
      </c>
      <c r="D329" s="334">
        <f>県内自給率!E98</f>
        <v>0.97835000000000005</v>
      </c>
      <c r="E329" s="198">
        <v>0.54300199999999998</v>
      </c>
      <c r="F329" s="198">
        <v>0.492344</v>
      </c>
      <c r="G329" s="439"/>
      <c r="H329" s="439"/>
      <c r="I329" s="442"/>
      <c r="J329" s="199">
        <f>消費パターン!E98</f>
        <v>1.66E-4</v>
      </c>
      <c r="K329" s="199">
        <f>雇用表!L100</f>
        <v>3.1220000000000001E-2</v>
      </c>
      <c r="L329" s="199">
        <f>雇用表!M100</f>
        <v>3.116E-2</v>
      </c>
      <c r="M329" s="396">
        <v>0</v>
      </c>
      <c r="N329" s="397">
        <v>0</v>
      </c>
    </row>
    <row r="330" spans="2:14" ht="14.1" customHeight="1">
      <c r="B330" s="70" t="s">
        <v>572</v>
      </c>
      <c r="C330" s="71" t="s">
        <v>664</v>
      </c>
      <c r="D330" s="334">
        <f>県内自給率!E99</f>
        <v>1</v>
      </c>
      <c r="E330" s="198">
        <v>0.69110300000000002</v>
      </c>
      <c r="F330" s="198">
        <v>0.62754900000000002</v>
      </c>
      <c r="G330" s="439"/>
      <c r="H330" s="439"/>
      <c r="I330" s="442"/>
      <c r="J330" s="199">
        <f>消費パターン!E99</f>
        <v>3.5485000000000003E-2</v>
      </c>
      <c r="K330" s="199">
        <f>雇用表!L101</f>
        <v>0.19573699999999999</v>
      </c>
      <c r="L330" s="199">
        <f>雇用表!M101</f>
        <v>0.19562299999999999</v>
      </c>
      <c r="M330" s="396">
        <v>0</v>
      </c>
      <c r="N330" s="397">
        <v>0</v>
      </c>
    </row>
    <row r="331" spans="2:14" ht="14.1" customHeight="1">
      <c r="B331" s="70" t="s">
        <v>573</v>
      </c>
      <c r="C331" s="71" t="s">
        <v>581</v>
      </c>
      <c r="D331" s="334">
        <f>県内自給率!E100</f>
        <v>1</v>
      </c>
      <c r="E331" s="198">
        <v>0.7571</v>
      </c>
      <c r="F331" s="198">
        <v>0.65211300000000005</v>
      </c>
      <c r="G331" s="439"/>
      <c r="H331" s="439"/>
      <c r="I331" s="442"/>
      <c r="J331" s="199">
        <f>消費パターン!E100</f>
        <v>1.2264000000000001E-2</v>
      </c>
      <c r="K331" s="199">
        <f>雇用表!L102</f>
        <v>0.14971200000000001</v>
      </c>
      <c r="L331" s="199">
        <f>雇用表!M102</f>
        <v>0.14963000000000001</v>
      </c>
      <c r="M331" s="396">
        <v>0</v>
      </c>
      <c r="N331" s="397">
        <v>0</v>
      </c>
    </row>
    <row r="332" spans="2:14" ht="14.1" customHeight="1">
      <c r="B332" s="70" t="s">
        <v>574</v>
      </c>
      <c r="C332" s="71" t="s">
        <v>747</v>
      </c>
      <c r="D332" s="334">
        <f>県内自給率!E101</f>
        <v>0.99444900000000003</v>
      </c>
      <c r="E332" s="198">
        <v>0.59497299999999997</v>
      </c>
      <c r="F332" s="198">
        <v>0.525088</v>
      </c>
      <c r="G332" s="439"/>
      <c r="H332" s="439"/>
      <c r="I332" s="442"/>
      <c r="J332" s="199">
        <f>消費パターン!E101</f>
        <v>2.0087000000000001E-2</v>
      </c>
      <c r="K332" s="199">
        <f>雇用表!L103</f>
        <v>0.12709500000000001</v>
      </c>
      <c r="L332" s="199">
        <f>雇用表!M103</f>
        <v>0.1197</v>
      </c>
      <c r="M332" s="396">
        <v>0</v>
      </c>
      <c r="N332" s="397">
        <v>0</v>
      </c>
    </row>
    <row r="333" spans="2:14" ht="14.1" customHeight="1">
      <c r="B333" s="70" t="s">
        <v>575</v>
      </c>
      <c r="C333" s="71" t="s">
        <v>475</v>
      </c>
      <c r="D333" s="334">
        <f>県内自給率!E102</f>
        <v>0.39286600000000005</v>
      </c>
      <c r="E333" s="198">
        <v>0.628992</v>
      </c>
      <c r="F333" s="198">
        <v>0.122936</v>
      </c>
      <c r="G333" s="439"/>
      <c r="H333" s="439"/>
      <c r="I333" s="442"/>
      <c r="J333" s="199">
        <f>消費パターン!E102</f>
        <v>1.2110000000000001E-3</v>
      </c>
      <c r="K333" s="199">
        <f>雇用表!L104</f>
        <v>7.4371000000000007E-2</v>
      </c>
      <c r="L333" s="199">
        <f>雇用表!M104</f>
        <v>7.3136999999999994E-2</v>
      </c>
      <c r="M333" s="396">
        <v>0</v>
      </c>
      <c r="N333" s="397">
        <v>0</v>
      </c>
    </row>
    <row r="334" spans="2:14" ht="14.1" customHeight="1">
      <c r="B334" s="70" t="s">
        <v>576</v>
      </c>
      <c r="C334" s="71" t="s">
        <v>474</v>
      </c>
      <c r="D334" s="334">
        <f>県内自給率!E103</f>
        <v>0.19430099999999995</v>
      </c>
      <c r="E334" s="198">
        <v>0.16905300000000001</v>
      </c>
      <c r="F334" s="198">
        <v>9.3892000000000003E-2</v>
      </c>
      <c r="G334" s="439"/>
      <c r="H334" s="439"/>
      <c r="I334" s="442"/>
      <c r="J334" s="199">
        <f>消費パターン!E103</f>
        <v>1.2999999999999999E-5</v>
      </c>
      <c r="K334" s="199">
        <f>雇用表!L105</f>
        <v>3.4120999999999999E-2</v>
      </c>
      <c r="L334" s="199">
        <f>雇用表!M105</f>
        <v>3.3523999999999998E-2</v>
      </c>
      <c r="M334" s="396">
        <v>0</v>
      </c>
      <c r="N334" s="397">
        <v>0</v>
      </c>
    </row>
    <row r="335" spans="2:14" ht="14.1" customHeight="1">
      <c r="B335" s="70" t="s">
        <v>577</v>
      </c>
      <c r="C335" s="71" t="s">
        <v>665</v>
      </c>
      <c r="D335" s="334">
        <f>県内自給率!E104</f>
        <v>0.79620299999999999</v>
      </c>
      <c r="E335" s="198">
        <v>0.36339500000000002</v>
      </c>
      <c r="F335" s="198">
        <v>0.27258599999999999</v>
      </c>
      <c r="G335" s="439"/>
      <c r="H335" s="439"/>
      <c r="I335" s="442"/>
      <c r="J335" s="199">
        <f>消費パターン!E104</f>
        <v>1.0558E-2</v>
      </c>
      <c r="K335" s="199">
        <f>雇用表!L106</f>
        <v>4.5311999999999998E-2</v>
      </c>
      <c r="L335" s="199">
        <f>雇用表!M106</f>
        <v>3.8251E-2</v>
      </c>
      <c r="M335" s="396">
        <v>0</v>
      </c>
      <c r="N335" s="397">
        <v>0</v>
      </c>
    </row>
    <row r="336" spans="2:14" ht="14.1" customHeight="1">
      <c r="B336" s="70" t="s">
        <v>578</v>
      </c>
      <c r="C336" s="71" t="s">
        <v>476</v>
      </c>
      <c r="D336" s="334">
        <f>県内自給率!E105</f>
        <v>0.50402000000000002</v>
      </c>
      <c r="E336" s="198">
        <v>0.70074499999999995</v>
      </c>
      <c r="F336" s="198">
        <v>0.43977100000000002</v>
      </c>
      <c r="G336" s="439"/>
      <c r="H336" s="439"/>
      <c r="I336" s="442"/>
      <c r="J336" s="199">
        <f>消費パターン!E105</f>
        <v>3.0639999999999999E-3</v>
      </c>
      <c r="K336" s="199">
        <f>雇用表!L107</f>
        <v>0.124121</v>
      </c>
      <c r="L336" s="199">
        <f>雇用表!M107</f>
        <v>0.108946</v>
      </c>
      <c r="M336" s="396">
        <v>0</v>
      </c>
      <c r="N336" s="397">
        <v>0</v>
      </c>
    </row>
    <row r="337" spans="2:15" ht="14.1" customHeight="1">
      <c r="B337" s="70" t="s">
        <v>579</v>
      </c>
      <c r="C337" s="71" t="s">
        <v>666</v>
      </c>
      <c r="D337" s="334">
        <f>県内自給率!E106</f>
        <v>0.57348200000000005</v>
      </c>
      <c r="E337" s="198">
        <v>0.41571799999999998</v>
      </c>
      <c r="F337" s="198">
        <v>0.33251399999999998</v>
      </c>
      <c r="G337" s="439"/>
      <c r="H337" s="439"/>
      <c r="I337" s="442"/>
      <c r="J337" s="199">
        <f>消費パターン!E106</f>
        <v>6.0390000000000001E-3</v>
      </c>
      <c r="K337" s="199">
        <f>雇用表!L108</f>
        <v>0.26362999999999998</v>
      </c>
      <c r="L337" s="199">
        <f>雇用表!M108</f>
        <v>0.249914</v>
      </c>
      <c r="M337" s="396">
        <v>0</v>
      </c>
      <c r="N337" s="397">
        <v>0</v>
      </c>
    </row>
    <row r="338" spans="2:15" ht="14.1" customHeight="1">
      <c r="B338" s="70" t="s">
        <v>580</v>
      </c>
      <c r="C338" s="71" t="s">
        <v>667</v>
      </c>
      <c r="D338" s="334">
        <f>県内自給率!E107</f>
        <v>0.84718399999999994</v>
      </c>
      <c r="E338" s="198">
        <v>0.41893900000000001</v>
      </c>
      <c r="F338" s="198">
        <v>0.31192799999999998</v>
      </c>
      <c r="G338" s="439"/>
      <c r="H338" s="439"/>
      <c r="I338" s="442"/>
      <c r="J338" s="199">
        <f>消費パターン!E107</f>
        <v>3.7581999999999997E-2</v>
      </c>
      <c r="K338" s="199">
        <f>雇用表!L109</f>
        <v>0.26022200000000001</v>
      </c>
      <c r="L338" s="199">
        <f>雇用表!M109</f>
        <v>0.21479899999999999</v>
      </c>
      <c r="M338" s="396">
        <v>0</v>
      </c>
      <c r="N338" s="397">
        <v>0</v>
      </c>
    </row>
    <row r="339" spans="2:15" ht="14.1" customHeight="1">
      <c r="B339" s="70" t="s">
        <v>582</v>
      </c>
      <c r="C339" s="71" t="s">
        <v>668</v>
      </c>
      <c r="D339" s="334">
        <f>県内自給率!E108</f>
        <v>0.97410099999999999</v>
      </c>
      <c r="E339" s="198">
        <v>0.66161199999999998</v>
      </c>
      <c r="F339" s="198">
        <v>0.317496</v>
      </c>
      <c r="G339" s="439"/>
      <c r="H339" s="439"/>
      <c r="I339" s="442"/>
      <c r="J339" s="199">
        <f>消費パターン!E108</f>
        <v>1.14E-2</v>
      </c>
      <c r="K339" s="199">
        <f>雇用表!L110</f>
        <v>0.31825700000000001</v>
      </c>
      <c r="L339" s="199">
        <f>雇用表!M110</f>
        <v>0.174128</v>
      </c>
      <c r="M339" s="396">
        <v>0</v>
      </c>
      <c r="N339" s="397">
        <v>0</v>
      </c>
    </row>
    <row r="340" spans="2:15" ht="14.1" customHeight="1">
      <c r="B340" s="70" t="s">
        <v>620</v>
      </c>
      <c r="C340" s="71" t="s">
        <v>477</v>
      </c>
      <c r="D340" s="334">
        <f>県内自給率!E109</f>
        <v>0.375834</v>
      </c>
      <c r="E340" s="198">
        <v>0.68572</v>
      </c>
      <c r="F340" s="198">
        <v>0.27349299999999999</v>
      </c>
      <c r="G340" s="439"/>
      <c r="H340" s="439"/>
      <c r="I340" s="442"/>
      <c r="J340" s="199">
        <f>消費パターン!E109</f>
        <v>2.0525000000000002E-2</v>
      </c>
      <c r="K340" s="199">
        <f>雇用表!L111</f>
        <v>0.13578899999999999</v>
      </c>
      <c r="L340" s="199">
        <f>雇用表!M111</f>
        <v>0.133492</v>
      </c>
      <c r="M340" s="396">
        <v>0</v>
      </c>
      <c r="N340" s="397">
        <v>0</v>
      </c>
    </row>
    <row r="341" spans="2:15" ht="14.1" customHeight="1">
      <c r="B341" s="70" t="s">
        <v>583</v>
      </c>
      <c r="C341" s="71" t="s">
        <v>770</v>
      </c>
      <c r="D341" s="334">
        <f>県内自給率!E110</f>
        <v>0.73575600000000008</v>
      </c>
      <c r="E341" s="198">
        <v>0.69472500000000004</v>
      </c>
      <c r="F341" s="198">
        <v>0.35278700000000002</v>
      </c>
      <c r="G341" s="439"/>
      <c r="H341" s="439"/>
      <c r="I341" s="442"/>
      <c r="J341" s="199">
        <f>消費パターン!E110</f>
        <v>1.8929999999999999E-3</v>
      </c>
      <c r="K341" s="199">
        <f>雇用表!L112</f>
        <v>9.4649999999999998E-2</v>
      </c>
      <c r="L341" s="199">
        <f>雇用表!M112</f>
        <v>8.1556000000000003E-2</v>
      </c>
      <c r="M341" s="396">
        <v>0</v>
      </c>
      <c r="N341" s="397">
        <v>0</v>
      </c>
    </row>
    <row r="342" spans="2:15" ht="14.1" customHeight="1">
      <c r="B342" s="70" t="s">
        <v>584</v>
      </c>
      <c r="C342" s="71" t="s">
        <v>478</v>
      </c>
      <c r="D342" s="334">
        <f>県内自給率!E111</f>
        <v>0.76085700000000001</v>
      </c>
      <c r="E342" s="198">
        <v>0.69957599999999998</v>
      </c>
      <c r="F342" s="198">
        <v>0.32715100000000003</v>
      </c>
      <c r="G342" s="439"/>
      <c r="H342" s="439"/>
      <c r="I342" s="442"/>
      <c r="J342" s="199">
        <f>消費パターン!E111</f>
        <v>1.8887999999999999E-2</v>
      </c>
      <c r="K342" s="199">
        <f>雇用表!L113</f>
        <v>0.190667</v>
      </c>
      <c r="L342" s="199">
        <f>雇用表!M113</f>
        <v>0.12634999999999999</v>
      </c>
      <c r="M342" s="396">
        <v>0</v>
      </c>
      <c r="N342" s="397">
        <v>0</v>
      </c>
    </row>
    <row r="343" spans="2:15" ht="14.1" customHeight="1">
      <c r="B343" s="70" t="s">
        <v>585</v>
      </c>
      <c r="C343" s="71" t="s">
        <v>93</v>
      </c>
      <c r="D343" s="334">
        <f>県内自給率!E112</f>
        <v>1</v>
      </c>
      <c r="E343" s="198">
        <v>0</v>
      </c>
      <c r="F343" s="198">
        <v>0</v>
      </c>
      <c r="G343" s="439"/>
      <c r="H343" s="439"/>
      <c r="I343" s="442"/>
      <c r="J343" s="199">
        <f>消費パターン!E112</f>
        <v>0</v>
      </c>
      <c r="K343" s="199">
        <f>雇用表!L114</f>
        <v>0</v>
      </c>
      <c r="L343" s="199">
        <f>雇用表!M114</f>
        <v>0</v>
      </c>
      <c r="M343" s="396">
        <v>0</v>
      </c>
      <c r="N343" s="397">
        <v>0</v>
      </c>
    </row>
    <row r="344" spans="2:15" ht="14.1" customHeight="1" thickBot="1">
      <c r="B344" s="147" t="s">
        <v>769</v>
      </c>
      <c r="C344" s="71" t="s">
        <v>781</v>
      </c>
      <c r="D344" s="334">
        <f>県内自給率!E113</f>
        <v>0.64418399999999998</v>
      </c>
      <c r="E344" s="198">
        <v>0.65032500000000004</v>
      </c>
      <c r="F344" s="147">
        <v>7.4260000000000003E-3</v>
      </c>
      <c r="G344" s="440"/>
      <c r="H344" s="440"/>
      <c r="I344" s="443"/>
      <c r="J344" s="199">
        <f>消費パターン!E113</f>
        <v>4.66E-4</v>
      </c>
      <c r="K344" s="199">
        <f>雇用表!L115</f>
        <v>0.25379499999999999</v>
      </c>
      <c r="L344" s="199">
        <f>雇用表!M115</f>
        <v>0.20743200000000001</v>
      </c>
      <c r="M344" s="396">
        <v>2.9791000000000002E-2</v>
      </c>
      <c r="N344" s="397">
        <v>6.7527000000000004E-2</v>
      </c>
    </row>
    <row r="345" spans="2:15" ht="14.1" customHeight="1" thickBot="1">
      <c r="B345" s="184"/>
      <c r="C345" s="185" t="s">
        <v>42</v>
      </c>
      <c r="D345" s="335" t="s">
        <v>126</v>
      </c>
      <c r="E345" s="201" t="s">
        <v>126</v>
      </c>
      <c r="F345" s="201" t="s">
        <v>126</v>
      </c>
      <c r="G345" s="201" t="s">
        <v>126</v>
      </c>
      <c r="H345" s="401" t="s">
        <v>126</v>
      </c>
      <c r="I345" s="410">
        <f>R245</f>
        <v>0.56056399999999995</v>
      </c>
      <c r="J345" s="415">
        <f>消費パターン!E114</f>
        <v>0.99999899999999975</v>
      </c>
      <c r="K345" s="203">
        <f>雇用表!L116</f>
        <v>7.8061000000000005E-2</v>
      </c>
      <c r="L345" s="203">
        <f>雇用表!M116</f>
        <v>6.5894999999999995E-2</v>
      </c>
      <c r="M345" s="336" t="s">
        <v>725</v>
      </c>
      <c r="N345" s="337" t="s">
        <v>725</v>
      </c>
      <c r="O345" s="147" t="s">
        <v>785</v>
      </c>
    </row>
  </sheetData>
  <sheetProtection selectLockedCells="1" selectUnlockedCells="1"/>
  <mergeCells count="33">
    <mergeCell ref="M8:M115"/>
    <mergeCell ref="N8:N115"/>
    <mergeCell ref="Q237:S237"/>
    <mergeCell ref="Q242:S242"/>
    <mergeCell ref="H4:H5"/>
    <mergeCell ref="I4:I5"/>
    <mergeCell ref="J4:L4"/>
    <mergeCell ref="T4:V4"/>
    <mergeCell ref="M4:M5"/>
    <mergeCell ref="N4:N5"/>
    <mergeCell ref="O4:O5"/>
    <mergeCell ref="Q4:S4"/>
    <mergeCell ref="P4:P5"/>
    <mergeCell ref="B2:C2"/>
    <mergeCell ref="B6:C6"/>
    <mergeCell ref="B7:C7"/>
    <mergeCell ref="E4:G4"/>
    <mergeCell ref="D4:D5"/>
    <mergeCell ref="B236:C236"/>
    <mergeCell ref="B121:C121"/>
    <mergeCell ref="D119:E119"/>
    <mergeCell ref="F119:G119"/>
    <mergeCell ref="B122:C122"/>
    <mergeCell ref="D234:N234"/>
    <mergeCell ref="H119:I119"/>
    <mergeCell ref="S243:S244"/>
    <mergeCell ref="R243:R244"/>
    <mergeCell ref="J119:K119"/>
    <mergeCell ref="Q267:V268"/>
    <mergeCell ref="G237:G344"/>
    <mergeCell ref="H237:H344"/>
    <mergeCell ref="I237:I344"/>
    <mergeCell ref="Q243:Q244"/>
  </mergeCells>
  <phoneticPr fontId="1"/>
  <pageMargins left="0.78740157480314965" right="0.78740157480314965" top="0.78740157480314965" bottom="0.78740157480314965" header="0" footer="0.19685039370078741"/>
  <pageSetup paperSize="8" scale="90" fitToHeight="0" orientation="landscape" r:id="rId1"/>
  <headerFooter alignWithMargins="0">
    <oddFooter>&amp;P / &amp;N ﾍﾟｰｼﾞ</oddFooter>
  </headerFooter>
  <rowBreaks count="2" manualBreakCount="2">
    <brk id="117" max="16383" man="1"/>
    <brk id="23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1:H42"/>
  <sheetViews>
    <sheetView showGridLines="0" view="pageBreakPreview" topLeftCell="A4" zoomScale="160" zoomScaleNormal="100" zoomScaleSheetLayoutView="160" workbookViewId="0">
      <selection activeCell="G3" sqref="G3:H3"/>
    </sheetView>
  </sheetViews>
  <sheetFormatPr defaultColWidth="9" defaultRowHeight="20.25" customHeight="1"/>
  <cols>
    <col min="1" max="1" width="1.625" style="5" customWidth="1"/>
    <col min="2" max="2" width="17.375" style="5" customWidth="1"/>
    <col min="3" max="3" width="11.25" style="5" customWidth="1"/>
    <col min="4" max="8" width="11.625" style="5" customWidth="1"/>
    <col min="9" max="16384" width="9" style="5"/>
  </cols>
  <sheetData>
    <row r="1" spans="2:8" ht="15" customHeight="1"/>
    <row r="2" spans="2:8" ht="20.25" customHeight="1">
      <c r="B2" s="405" t="s">
        <v>43</v>
      </c>
    </row>
    <row r="3" spans="2:8" ht="20.25" customHeight="1" thickBot="1">
      <c r="F3" s="6"/>
      <c r="G3" s="469">
        <f ca="1">TODAY()</f>
        <v>46254</v>
      </c>
      <c r="H3" s="469"/>
    </row>
    <row r="4" spans="2:8" ht="20.25" customHeight="1" thickTop="1">
      <c r="B4" s="7" t="s">
        <v>40</v>
      </c>
      <c r="C4" s="8"/>
      <c r="D4" s="8"/>
      <c r="E4" s="8"/>
      <c r="F4" s="8"/>
      <c r="G4" s="8"/>
      <c r="H4" s="9"/>
    </row>
    <row r="5" spans="2:8" ht="20.25" customHeight="1">
      <c r="B5" s="470" t="s">
        <v>748</v>
      </c>
      <c r="C5" s="471"/>
      <c r="D5" s="471"/>
      <c r="E5" s="471"/>
      <c r="F5" s="471"/>
      <c r="G5" s="471"/>
      <c r="H5" s="472"/>
    </row>
    <row r="6" spans="2:8" ht="20.25" customHeight="1" thickBot="1">
      <c r="B6" s="473"/>
      <c r="C6" s="474"/>
      <c r="D6" s="474"/>
      <c r="E6" s="474"/>
      <c r="F6" s="474"/>
      <c r="G6" s="474"/>
      <c r="H6" s="475"/>
    </row>
    <row r="7" spans="2:8" ht="20.25" customHeight="1" thickTop="1"/>
    <row r="8" spans="2:8" ht="20.25" customHeight="1">
      <c r="B8" s="5" t="s">
        <v>44</v>
      </c>
    </row>
    <row r="9" spans="2:8" ht="20.25" customHeight="1">
      <c r="B9" s="10" t="s">
        <v>64</v>
      </c>
      <c r="C9" s="476"/>
      <c r="D9" s="477"/>
      <c r="E9" s="477"/>
      <c r="F9" s="477"/>
      <c r="G9" s="477"/>
      <c r="H9" s="478"/>
    </row>
    <row r="10" spans="2:8" ht="20.25" customHeight="1">
      <c r="B10" s="11" t="s">
        <v>51</v>
      </c>
      <c r="C10" s="479"/>
      <c r="D10" s="480"/>
      <c r="E10" s="480"/>
      <c r="F10" s="480"/>
      <c r="G10" s="480"/>
      <c r="H10" s="481"/>
    </row>
    <row r="11" spans="2:8" ht="20.25" customHeight="1">
      <c r="B11" s="12" t="s">
        <v>48</v>
      </c>
      <c r="C11" s="493"/>
      <c r="D11" s="494"/>
      <c r="E11" s="494"/>
      <c r="F11" s="494"/>
      <c r="G11" s="494"/>
      <c r="H11" s="495"/>
    </row>
    <row r="13" spans="2:8" ht="20.25" customHeight="1">
      <c r="B13" s="5" t="s">
        <v>316</v>
      </c>
      <c r="D13" s="13" t="s">
        <v>45</v>
      </c>
    </row>
    <row r="14" spans="2:8" ht="20.25" customHeight="1">
      <c r="B14" s="510" t="s">
        <v>154</v>
      </c>
      <c r="C14" s="511"/>
      <c r="D14" s="14">
        <f>'(入力)作業ｼｰﾄ'!D116</f>
        <v>0</v>
      </c>
    </row>
    <row r="15" spans="2:8" ht="20.25" customHeight="1">
      <c r="B15" s="512" t="s">
        <v>260</v>
      </c>
      <c r="C15" s="513"/>
      <c r="D15" s="15">
        <f>'(入力)作業ｼｰﾄ'!E116</f>
        <v>0</v>
      </c>
    </row>
    <row r="16" spans="2:8" ht="20.25" customHeight="1">
      <c r="B16" s="506" t="s">
        <v>317</v>
      </c>
      <c r="C16" s="507"/>
      <c r="D16" s="16">
        <f>'(入力)作業ｼｰﾄ'!I345</f>
        <v>0.56056399999999995</v>
      </c>
    </row>
    <row r="17" spans="2:8" ht="20.25" customHeight="1">
      <c r="B17" s="413" t="s">
        <v>757</v>
      </c>
    </row>
    <row r="19" spans="2:8" ht="20.25" customHeight="1">
      <c r="B19" s="5" t="s">
        <v>318</v>
      </c>
      <c r="F19" s="13"/>
      <c r="H19" s="13" t="s">
        <v>319</v>
      </c>
    </row>
    <row r="20" spans="2:8" ht="12" customHeight="1">
      <c r="B20" s="500"/>
      <c r="C20" s="501"/>
      <c r="D20" s="17"/>
      <c r="E20" s="18"/>
      <c r="F20" s="18"/>
      <c r="G20" s="19"/>
      <c r="H20" s="20"/>
    </row>
    <row r="21" spans="2:8" ht="12" customHeight="1">
      <c r="B21" s="502"/>
      <c r="C21" s="503"/>
      <c r="D21" s="21"/>
      <c r="E21" s="22"/>
      <c r="F21" s="23"/>
      <c r="G21" s="24"/>
      <c r="H21" s="25"/>
    </row>
    <row r="22" spans="2:8" ht="26.25" customHeight="1">
      <c r="B22" s="504"/>
      <c r="C22" s="505"/>
      <c r="D22" s="26" t="s">
        <v>320</v>
      </c>
      <c r="E22" s="27" t="s">
        <v>321</v>
      </c>
      <c r="F22" s="28" t="s">
        <v>322</v>
      </c>
      <c r="G22" s="29" t="s">
        <v>323</v>
      </c>
      <c r="H22" s="30" t="s">
        <v>324</v>
      </c>
    </row>
    <row r="23" spans="2:8" ht="20.25" customHeight="1">
      <c r="B23" s="508" t="s">
        <v>325</v>
      </c>
      <c r="C23" s="509"/>
      <c r="D23" s="31">
        <f>'(入力)作業ｼｰﾄ'!E116</f>
        <v>0</v>
      </c>
      <c r="E23" s="32">
        <f>'(入力)作業ｼｰﾄ'!F116</f>
        <v>0</v>
      </c>
      <c r="F23" s="33">
        <f>'(入力)作業ｼｰﾄ'!G116</f>
        <v>0</v>
      </c>
      <c r="G23" s="34">
        <f>'(入力)作業ｼｰﾄ'!D231</f>
        <v>0</v>
      </c>
      <c r="H23" s="33">
        <f>'(入力)作業ｼｰﾄ'!E231</f>
        <v>0</v>
      </c>
    </row>
    <row r="24" spans="2:8" ht="20.25" customHeight="1">
      <c r="B24" s="496" t="s">
        <v>49</v>
      </c>
      <c r="C24" s="497"/>
      <c r="D24" s="35">
        <f>'(入力)作業ｼｰﾄ'!J116</f>
        <v>0</v>
      </c>
      <c r="E24" s="36">
        <f>'(入力)作業ｼｰﾄ'!K116</f>
        <v>0</v>
      </c>
      <c r="F24" s="37">
        <f>'(入力)作業ｼｰﾄ'!L116</f>
        <v>0</v>
      </c>
      <c r="G24" s="38">
        <f>'(入力)作業ｼｰﾄ'!F231</f>
        <v>0</v>
      </c>
      <c r="H24" s="39">
        <f>'(入力)作業ｼｰﾄ'!G231</f>
        <v>0</v>
      </c>
    </row>
    <row r="25" spans="2:8" ht="20.25" customHeight="1">
      <c r="B25" s="496" t="s">
        <v>50</v>
      </c>
      <c r="C25" s="497"/>
      <c r="D25" s="35">
        <f>'(入力)作業ｼｰﾄ'!Q116</f>
        <v>0</v>
      </c>
      <c r="E25" s="36">
        <f>'(入力)作業ｼｰﾄ'!R116</f>
        <v>0</v>
      </c>
      <c r="F25" s="37">
        <f>'(入力)作業ｼｰﾄ'!S116</f>
        <v>0</v>
      </c>
      <c r="G25" s="38">
        <f>'(入力)作業ｼｰﾄ'!H231</f>
        <v>0</v>
      </c>
      <c r="H25" s="39">
        <f>'(入力)作業ｼｰﾄ'!I231</f>
        <v>0</v>
      </c>
    </row>
    <row r="26" spans="2:8" ht="20.25" customHeight="1">
      <c r="B26" s="498" t="s">
        <v>326</v>
      </c>
      <c r="C26" s="499"/>
      <c r="D26" s="40">
        <f>'(入力)作業ｼｰﾄ'!T116</f>
        <v>0</v>
      </c>
      <c r="E26" s="41">
        <f>'(入力)作業ｼｰﾄ'!U116</f>
        <v>0</v>
      </c>
      <c r="F26" s="42">
        <f>'(入力)作業ｼｰﾄ'!V116</f>
        <v>0</v>
      </c>
      <c r="G26" s="43">
        <f>'(入力)作業ｼｰﾄ'!J231</f>
        <v>0</v>
      </c>
      <c r="H26" s="44">
        <f>'(入力)作業ｼｰﾄ'!K231</f>
        <v>0</v>
      </c>
    </row>
    <row r="27" spans="2:8" ht="20.25" customHeight="1">
      <c r="B27" s="491" t="s">
        <v>327</v>
      </c>
      <c r="C27" s="492"/>
      <c r="D27" s="45" t="str">
        <f>IF(D14=0,"",ROUND(D26/D14,2))</f>
        <v/>
      </c>
      <c r="E27" s="46"/>
      <c r="F27" s="46"/>
    </row>
    <row r="28" spans="2:8" ht="20.25" customHeight="1">
      <c r="B28" s="5" t="s">
        <v>328</v>
      </c>
    </row>
    <row r="29" spans="2:8" ht="20.25" customHeight="1">
      <c r="B29" s="5" t="s">
        <v>434</v>
      </c>
    </row>
    <row r="30" spans="2:8" ht="20.25" customHeight="1">
      <c r="B30" s="5" t="s">
        <v>435</v>
      </c>
    </row>
    <row r="31" spans="2:8" ht="20.25" customHeight="1">
      <c r="B31" s="5" t="s">
        <v>330</v>
      </c>
    </row>
    <row r="32" spans="2:8" ht="20.25" customHeight="1">
      <c r="B32" s="404" t="s">
        <v>749</v>
      </c>
    </row>
    <row r="33" spans="2:8" ht="20.25" customHeight="1">
      <c r="B33" s="404" t="s">
        <v>750</v>
      </c>
    </row>
    <row r="35" spans="2:8" ht="20.25" customHeight="1">
      <c r="B35" s="5" t="s">
        <v>261</v>
      </c>
    </row>
    <row r="36" spans="2:8" ht="20.25" customHeight="1">
      <c r="B36" s="482"/>
      <c r="C36" s="483"/>
      <c r="D36" s="483"/>
      <c r="E36" s="483"/>
      <c r="F36" s="483"/>
      <c r="G36" s="483"/>
      <c r="H36" s="484"/>
    </row>
    <row r="37" spans="2:8" ht="20.25" customHeight="1">
      <c r="B37" s="485"/>
      <c r="C37" s="486"/>
      <c r="D37" s="486"/>
      <c r="E37" s="486"/>
      <c r="F37" s="486"/>
      <c r="G37" s="486"/>
      <c r="H37" s="487"/>
    </row>
    <row r="38" spans="2:8" ht="20.25" customHeight="1">
      <c r="B38" s="485"/>
      <c r="C38" s="486"/>
      <c r="D38" s="486"/>
      <c r="E38" s="486"/>
      <c r="F38" s="486"/>
      <c r="G38" s="486"/>
      <c r="H38" s="487"/>
    </row>
    <row r="39" spans="2:8" ht="20.25" customHeight="1">
      <c r="B39" s="485"/>
      <c r="C39" s="486"/>
      <c r="D39" s="486"/>
      <c r="E39" s="486"/>
      <c r="F39" s="486"/>
      <c r="G39" s="486"/>
      <c r="H39" s="487"/>
    </row>
    <row r="40" spans="2:8" ht="20.25" customHeight="1">
      <c r="B40" s="485"/>
      <c r="C40" s="486"/>
      <c r="D40" s="486"/>
      <c r="E40" s="486"/>
      <c r="F40" s="486"/>
      <c r="G40" s="486"/>
      <c r="H40" s="487"/>
    </row>
    <row r="41" spans="2:8" ht="20.25" customHeight="1">
      <c r="B41" s="485"/>
      <c r="C41" s="486"/>
      <c r="D41" s="486"/>
      <c r="E41" s="486"/>
      <c r="F41" s="486"/>
      <c r="G41" s="486"/>
      <c r="H41" s="487"/>
    </row>
    <row r="42" spans="2:8" ht="20.25" customHeight="1">
      <c r="B42" s="488"/>
      <c r="C42" s="489"/>
      <c r="D42" s="489"/>
      <c r="E42" s="489"/>
      <c r="F42" s="489"/>
      <c r="G42" s="489"/>
      <c r="H42" s="490"/>
    </row>
  </sheetData>
  <sheetProtection sheet="1" selectLockedCells="1" selectUnlockedCells="1"/>
  <mergeCells count="15">
    <mergeCell ref="G3:H3"/>
    <mergeCell ref="B5:H6"/>
    <mergeCell ref="C9:H9"/>
    <mergeCell ref="C10:H10"/>
    <mergeCell ref="B36:H42"/>
    <mergeCell ref="B27:C27"/>
    <mergeCell ref="C11:H11"/>
    <mergeCell ref="B24:C24"/>
    <mergeCell ref="B25:C25"/>
    <mergeCell ref="B26:C26"/>
    <mergeCell ref="B20:C22"/>
    <mergeCell ref="B16:C16"/>
    <mergeCell ref="B23:C23"/>
    <mergeCell ref="B14:C14"/>
    <mergeCell ref="B15:C15"/>
  </mergeCells>
  <phoneticPr fontId="13"/>
  <pageMargins left="0.78740157480314965" right="0.78740157480314965" top="0.78740157480314965" bottom="0.78740157480314965" header="0" footer="0.19685039370078741"/>
  <pageSetup paperSize="9" scale="95" orientation="portrait" useFirstPageNumber="1" r:id="rId1"/>
  <headerFooter alignWithMargins="0">
    <oddFooter>&amp;C&amp;Pページ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sheetPr>
  <dimension ref="B1:X119"/>
  <sheetViews>
    <sheetView showGridLines="0" view="pageBreakPreview" zoomScale="175" zoomScaleNormal="100" zoomScaleSheetLayoutView="175" workbookViewId="0">
      <selection activeCell="I115" sqref="I115"/>
    </sheetView>
  </sheetViews>
  <sheetFormatPr defaultColWidth="9" defaultRowHeight="13.9" customHeight="1"/>
  <cols>
    <col min="1" max="1" width="1.625" style="47" customWidth="1"/>
    <col min="2" max="2" width="3.5" style="47" customWidth="1"/>
    <col min="3" max="3" width="29.625" style="47" customWidth="1"/>
    <col min="4" max="6" width="20.625" style="47" customWidth="1"/>
    <col min="7" max="7" width="4.625" style="47" customWidth="1"/>
    <col min="8" max="9" width="20.625" style="47" customWidth="1"/>
    <col min="10" max="16384" width="9" style="47"/>
  </cols>
  <sheetData>
    <row r="1" spans="2:24" ht="15" customHeight="1"/>
    <row r="2" spans="2:24" ht="13.9" customHeight="1">
      <c r="B2" s="514" t="s">
        <v>587</v>
      </c>
      <c r="C2" s="515"/>
      <c r="D2" s="516"/>
    </row>
    <row r="3" spans="2:24" ht="13.9" customHeight="1">
      <c r="F3" s="48" t="s">
        <v>590</v>
      </c>
      <c r="G3" s="48"/>
      <c r="I3" s="48" t="s">
        <v>591</v>
      </c>
    </row>
    <row r="4" spans="2:24" ht="13.9" customHeight="1">
      <c r="B4" s="518" t="s">
        <v>92</v>
      </c>
      <c r="C4" s="519"/>
      <c r="D4" s="522" t="s">
        <v>262</v>
      </c>
      <c r="E4" s="523"/>
      <c r="F4" s="524"/>
      <c r="G4" s="49"/>
      <c r="H4" s="525" t="s">
        <v>429</v>
      </c>
      <c r="I4" s="526"/>
    </row>
    <row r="5" spans="2:24" s="56" customFormat="1" ht="13.9" customHeight="1">
      <c r="B5" s="527"/>
      <c r="C5" s="528"/>
      <c r="D5" s="50" t="s">
        <v>41</v>
      </c>
      <c r="E5" s="51" t="s">
        <v>588</v>
      </c>
      <c r="F5" s="52" t="s">
        <v>589</v>
      </c>
      <c r="G5" s="53"/>
      <c r="H5" s="50" t="s">
        <v>430</v>
      </c>
      <c r="I5" s="52" t="s">
        <v>431</v>
      </c>
      <c r="J5" s="54"/>
      <c r="K5" s="54"/>
      <c r="L5" s="54"/>
      <c r="M5" s="55"/>
      <c r="N5" s="55"/>
      <c r="O5" s="55"/>
      <c r="P5" s="55"/>
      <c r="Q5" s="55"/>
      <c r="R5" s="55"/>
      <c r="S5" s="55"/>
      <c r="T5" s="55"/>
      <c r="U5" s="55"/>
      <c r="V5" s="55"/>
      <c r="W5" s="55"/>
      <c r="X5" s="55"/>
    </row>
    <row r="6" spans="2:24" s="62" customFormat="1" ht="13.9" customHeight="1">
      <c r="B6" s="57" t="s">
        <v>479</v>
      </c>
      <c r="C6" s="58" t="s">
        <v>621</v>
      </c>
      <c r="D6" s="59">
        <f>'(入力)作業ｼｰﾄ'!T8</f>
        <v>0</v>
      </c>
      <c r="E6" s="60">
        <f>'(入力)作業ｼｰﾄ'!U8</f>
        <v>0</v>
      </c>
      <c r="F6" s="61">
        <f>'(入力)作業ｼｰﾄ'!V8</f>
        <v>0</v>
      </c>
      <c r="G6" s="328"/>
      <c r="H6" s="59">
        <f>'(入力)作業ｼｰﾄ'!J123</f>
        <v>0</v>
      </c>
      <c r="I6" s="61">
        <f>'(入力)作業ｼｰﾄ'!K123</f>
        <v>0</v>
      </c>
    </row>
    <row r="7" spans="2:24" s="62" customFormat="1" ht="13.9" customHeight="1">
      <c r="B7" s="63" t="s">
        <v>480</v>
      </c>
      <c r="C7" s="64" t="s">
        <v>437</v>
      </c>
      <c r="D7" s="65">
        <f>'(入力)作業ｼｰﾄ'!T9</f>
        <v>0</v>
      </c>
      <c r="E7" s="66">
        <f>'(入力)作業ｼｰﾄ'!U9</f>
        <v>0</v>
      </c>
      <c r="F7" s="67">
        <f>'(入力)作業ｼｰﾄ'!V9</f>
        <v>0</v>
      </c>
      <c r="G7" s="68"/>
      <c r="H7" s="65">
        <f>'(入力)作業ｼｰﾄ'!J124</f>
        <v>0</v>
      </c>
      <c r="I7" s="67">
        <f>'(入力)作業ｼｰﾄ'!K124</f>
        <v>0</v>
      </c>
    </row>
    <row r="8" spans="2:24" s="62" customFormat="1" ht="13.9" customHeight="1">
      <c r="B8" s="63" t="s">
        <v>481</v>
      </c>
      <c r="C8" s="64" t="s">
        <v>438</v>
      </c>
      <c r="D8" s="65">
        <f>'(入力)作業ｼｰﾄ'!T10</f>
        <v>0</v>
      </c>
      <c r="E8" s="66">
        <f>'(入力)作業ｼｰﾄ'!U10</f>
        <v>0</v>
      </c>
      <c r="F8" s="67">
        <f>'(入力)作業ｼｰﾄ'!V10</f>
        <v>0</v>
      </c>
      <c r="G8" s="68"/>
      <c r="H8" s="65">
        <f>'(入力)作業ｼｰﾄ'!J125</f>
        <v>0</v>
      </c>
      <c r="I8" s="67">
        <f>'(入力)作業ｼｰﾄ'!K125</f>
        <v>0</v>
      </c>
    </row>
    <row r="9" spans="2:24" s="62" customFormat="1" ht="13.9" customHeight="1">
      <c r="B9" s="63" t="s">
        <v>482</v>
      </c>
      <c r="C9" s="64" t="s">
        <v>1</v>
      </c>
      <c r="D9" s="65">
        <f>'(入力)作業ｼｰﾄ'!T11</f>
        <v>0</v>
      </c>
      <c r="E9" s="66">
        <f>'(入力)作業ｼｰﾄ'!U11</f>
        <v>0</v>
      </c>
      <c r="F9" s="67">
        <f>'(入力)作業ｼｰﾄ'!V11</f>
        <v>0</v>
      </c>
      <c r="G9" s="68"/>
      <c r="H9" s="65">
        <f>'(入力)作業ｼｰﾄ'!J126</f>
        <v>0</v>
      </c>
      <c r="I9" s="67">
        <f>'(入力)作業ｼｰﾄ'!K126</f>
        <v>0</v>
      </c>
    </row>
    <row r="10" spans="2:24" s="62" customFormat="1" ht="13.9" customHeight="1">
      <c r="B10" s="63" t="s">
        <v>483</v>
      </c>
      <c r="C10" s="64" t="s">
        <v>2</v>
      </c>
      <c r="D10" s="65">
        <f>'(入力)作業ｼｰﾄ'!T12</f>
        <v>0</v>
      </c>
      <c r="E10" s="66">
        <f>'(入力)作業ｼｰﾄ'!U12</f>
        <v>0</v>
      </c>
      <c r="F10" s="67">
        <f>'(入力)作業ｼｰﾄ'!V12</f>
        <v>0</v>
      </c>
      <c r="G10" s="68"/>
      <c r="H10" s="65">
        <f>'(入力)作業ｼｰﾄ'!J127</f>
        <v>0</v>
      </c>
      <c r="I10" s="67">
        <f>'(入力)作業ｼｰﾄ'!K127</f>
        <v>0</v>
      </c>
    </row>
    <row r="11" spans="2:24" s="62" customFormat="1" ht="13.9" customHeight="1">
      <c r="B11" s="63" t="s">
        <v>484</v>
      </c>
      <c r="C11" s="69" t="s">
        <v>622</v>
      </c>
      <c r="D11" s="65">
        <f>'(入力)作業ｼｰﾄ'!T13</f>
        <v>0</v>
      </c>
      <c r="E11" s="66">
        <f>'(入力)作業ｼｰﾄ'!U13</f>
        <v>0</v>
      </c>
      <c r="F11" s="67">
        <f>'(入力)作業ｼｰﾄ'!V13</f>
        <v>0</v>
      </c>
      <c r="G11" s="68"/>
      <c r="H11" s="65">
        <f>'(入力)作業ｼｰﾄ'!J128</f>
        <v>0</v>
      </c>
      <c r="I11" s="67">
        <f>'(入力)作業ｼｰﾄ'!K128</f>
        <v>0</v>
      </c>
    </row>
    <row r="12" spans="2:24" s="62" customFormat="1" ht="13.9" customHeight="1">
      <c r="B12" s="63" t="s">
        <v>485</v>
      </c>
      <c r="C12" s="64" t="s">
        <v>740</v>
      </c>
      <c r="D12" s="65">
        <f>'(入力)作業ｼｰﾄ'!T14</f>
        <v>0</v>
      </c>
      <c r="E12" s="66">
        <f>'(入力)作業ｼｰﾄ'!U14</f>
        <v>0</v>
      </c>
      <c r="F12" s="67">
        <f>'(入力)作業ｼｰﾄ'!V14</f>
        <v>0</v>
      </c>
      <c r="G12" s="68"/>
      <c r="H12" s="65">
        <f>'(入力)作業ｼｰﾄ'!J129</f>
        <v>0</v>
      </c>
      <c r="I12" s="67">
        <f>'(入力)作業ｼｰﾄ'!K129</f>
        <v>0</v>
      </c>
    </row>
    <row r="13" spans="2:24" s="62" customFormat="1" ht="13.9" customHeight="1">
      <c r="B13" s="63" t="s">
        <v>486</v>
      </c>
      <c r="C13" s="69" t="s">
        <v>439</v>
      </c>
      <c r="D13" s="65">
        <f>'(入力)作業ｼｰﾄ'!T15</f>
        <v>0</v>
      </c>
      <c r="E13" s="66">
        <f>'(入力)作業ｼｰﾄ'!U15</f>
        <v>0</v>
      </c>
      <c r="F13" s="67">
        <f>'(入力)作業ｼｰﾄ'!V15</f>
        <v>0</v>
      </c>
      <c r="G13" s="68"/>
      <c r="H13" s="65">
        <f>'(入力)作業ｼｰﾄ'!J130</f>
        <v>0</v>
      </c>
      <c r="I13" s="67">
        <f>'(入力)作業ｼｰﾄ'!K130</f>
        <v>0</v>
      </c>
    </row>
    <row r="14" spans="2:24" s="62" customFormat="1" ht="13.9" customHeight="1">
      <c r="B14" s="63" t="s">
        <v>487</v>
      </c>
      <c r="C14" s="69" t="s">
        <v>623</v>
      </c>
      <c r="D14" s="65">
        <f>'(入力)作業ｼｰﾄ'!T16</f>
        <v>0</v>
      </c>
      <c r="E14" s="66">
        <f>'(入力)作業ｼｰﾄ'!U16</f>
        <v>0</v>
      </c>
      <c r="F14" s="67">
        <f>'(入力)作業ｼｰﾄ'!V16</f>
        <v>0</v>
      </c>
      <c r="G14" s="68"/>
      <c r="H14" s="65">
        <f>'(入力)作業ｼｰﾄ'!J131</f>
        <v>0</v>
      </c>
      <c r="I14" s="67">
        <f>'(入力)作業ｼｰﾄ'!K131</f>
        <v>0</v>
      </c>
    </row>
    <row r="15" spans="2:24" s="62" customFormat="1" ht="13.9" customHeight="1">
      <c r="B15" s="63" t="s">
        <v>488</v>
      </c>
      <c r="C15" s="64" t="s">
        <v>624</v>
      </c>
      <c r="D15" s="65">
        <f>'(入力)作業ｼｰﾄ'!T17</f>
        <v>0</v>
      </c>
      <c r="E15" s="66">
        <f>'(入力)作業ｼｰﾄ'!U17</f>
        <v>0</v>
      </c>
      <c r="F15" s="67">
        <f>'(入力)作業ｼｰﾄ'!V17</f>
        <v>0</v>
      </c>
      <c r="G15" s="68"/>
      <c r="H15" s="65">
        <f>'(入力)作業ｼｰﾄ'!J132</f>
        <v>0</v>
      </c>
      <c r="I15" s="67">
        <f>'(入力)作業ｼｰﾄ'!K132</f>
        <v>0</v>
      </c>
    </row>
    <row r="16" spans="2:24" s="62" customFormat="1" ht="13.9" customHeight="1">
      <c r="B16" s="63" t="s">
        <v>489</v>
      </c>
      <c r="C16" s="64" t="s">
        <v>440</v>
      </c>
      <c r="D16" s="65">
        <f>'(入力)作業ｼｰﾄ'!T18</f>
        <v>0</v>
      </c>
      <c r="E16" s="66">
        <f>'(入力)作業ｼｰﾄ'!U18</f>
        <v>0</v>
      </c>
      <c r="F16" s="67">
        <f>'(入力)作業ｼｰﾄ'!V18</f>
        <v>0</v>
      </c>
      <c r="G16" s="68"/>
      <c r="H16" s="65">
        <f>'(入力)作業ｼｰﾄ'!J133</f>
        <v>0</v>
      </c>
      <c r="I16" s="67">
        <f>'(入力)作業ｼｰﾄ'!K133</f>
        <v>0</v>
      </c>
    </row>
    <row r="17" spans="2:9" s="62" customFormat="1" ht="13.9" customHeight="1">
      <c r="B17" s="63" t="s">
        <v>490</v>
      </c>
      <c r="C17" s="64" t="s">
        <v>441</v>
      </c>
      <c r="D17" s="65">
        <f>'(入力)作業ｼｰﾄ'!T19</f>
        <v>0</v>
      </c>
      <c r="E17" s="66">
        <f>'(入力)作業ｼｰﾄ'!U19</f>
        <v>0</v>
      </c>
      <c r="F17" s="67">
        <f>'(入力)作業ｼｰﾄ'!V19</f>
        <v>0</v>
      </c>
      <c r="G17" s="68"/>
      <c r="H17" s="65">
        <f>'(入力)作業ｼｰﾄ'!J134</f>
        <v>0</v>
      </c>
      <c r="I17" s="67">
        <f>'(入力)作業ｼｰﾄ'!K134</f>
        <v>0</v>
      </c>
    </row>
    <row r="18" spans="2:9" s="62" customFormat="1" ht="13.9" customHeight="1">
      <c r="B18" s="63" t="s">
        <v>491</v>
      </c>
      <c r="C18" s="64" t="s">
        <v>625</v>
      </c>
      <c r="D18" s="65">
        <f>'(入力)作業ｼｰﾄ'!T20</f>
        <v>0</v>
      </c>
      <c r="E18" s="66">
        <f>'(入力)作業ｼｰﾄ'!U20</f>
        <v>0</v>
      </c>
      <c r="F18" s="67">
        <f>'(入力)作業ｼｰﾄ'!V20</f>
        <v>0</v>
      </c>
      <c r="G18" s="68"/>
      <c r="H18" s="65">
        <f>'(入力)作業ｼｰﾄ'!J135</f>
        <v>0</v>
      </c>
      <c r="I18" s="67">
        <f>'(入力)作業ｼｰﾄ'!K135</f>
        <v>0</v>
      </c>
    </row>
    <row r="19" spans="2:9" s="62" customFormat="1" ht="13.9" customHeight="1">
      <c r="B19" s="63" t="s">
        <v>492</v>
      </c>
      <c r="C19" s="64" t="s">
        <v>626</v>
      </c>
      <c r="D19" s="65">
        <f>'(入力)作業ｼｰﾄ'!T21</f>
        <v>0</v>
      </c>
      <c r="E19" s="66">
        <f>'(入力)作業ｼｰﾄ'!U21</f>
        <v>0</v>
      </c>
      <c r="F19" s="67">
        <f>'(入力)作業ｼｰﾄ'!V21</f>
        <v>0</v>
      </c>
      <c r="G19" s="68"/>
      <c r="H19" s="65">
        <f>'(入力)作業ｼｰﾄ'!J136</f>
        <v>0</v>
      </c>
      <c r="I19" s="67">
        <f>'(入力)作業ｼｰﾄ'!K136</f>
        <v>0</v>
      </c>
    </row>
    <row r="20" spans="2:9" s="62" customFormat="1" ht="13.9" customHeight="1">
      <c r="B20" s="63" t="s">
        <v>493</v>
      </c>
      <c r="C20" s="71" t="s">
        <v>442</v>
      </c>
      <c r="D20" s="72">
        <f>'(入力)作業ｼｰﾄ'!T22</f>
        <v>0</v>
      </c>
      <c r="E20" s="73">
        <f>'(入力)作業ｼｰﾄ'!U22</f>
        <v>0</v>
      </c>
      <c r="F20" s="74">
        <f>'(入力)作業ｼｰﾄ'!V22</f>
        <v>0</v>
      </c>
      <c r="G20" s="68"/>
      <c r="H20" s="72">
        <f>'(入力)作業ｼｰﾄ'!J137</f>
        <v>0</v>
      </c>
      <c r="I20" s="74">
        <f>'(入力)作業ｼｰﾄ'!K137</f>
        <v>0</v>
      </c>
    </row>
    <row r="21" spans="2:9" s="62" customFormat="1" ht="13.9" customHeight="1">
      <c r="B21" s="63" t="s">
        <v>494</v>
      </c>
      <c r="C21" s="64" t="s">
        <v>627</v>
      </c>
      <c r="D21" s="65">
        <f>'(入力)作業ｼｰﾄ'!T23</f>
        <v>0</v>
      </c>
      <c r="E21" s="66">
        <f>'(入力)作業ｼｰﾄ'!U23</f>
        <v>0</v>
      </c>
      <c r="F21" s="67">
        <f>'(入力)作業ｼｰﾄ'!V23</f>
        <v>0</v>
      </c>
      <c r="G21" s="68"/>
      <c r="H21" s="65">
        <f>'(入力)作業ｼｰﾄ'!J138</f>
        <v>0</v>
      </c>
      <c r="I21" s="67">
        <f>'(入力)作業ｼｰﾄ'!K138</f>
        <v>0</v>
      </c>
    </row>
    <row r="22" spans="2:9" s="62" customFormat="1" ht="13.9" customHeight="1">
      <c r="B22" s="63" t="s">
        <v>495</v>
      </c>
      <c r="C22" s="64" t="s">
        <v>628</v>
      </c>
      <c r="D22" s="65">
        <f>'(入力)作業ｼｰﾄ'!T24</f>
        <v>0</v>
      </c>
      <c r="E22" s="66">
        <f>'(入力)作業ｼｰﾄ'!U24</f>
        <v>0</v>
      </c>
      <c r="F22" s="67">
        <f>'(入力)作業ｼｰﾄ'!V24</f>
        <v>0</v>
      </c>
      <c r="G22" s="68"/>
      <c r="H22" s="65">
        <f>'(入力)作業ｼｰﾄ'!J139</f>
        <v>0</v>
      </c>
      <c r="I22" s="67">
        <f>'(入力)作業ｼｰﾄ'!K139</f>
        <v>0</v>
      </c>
    </row>
    <row r="23" spans="2:9" s="62" customFormat="1" ht="13.9" customHeight="1">
      <c r="B23" s="63" t="s">
        <v>496</v>
      </c>
      <c r="C23" s="64" t="s">
        <v>629</v>
      </c>
      <c r="D23" s="65">
        <f>'(入力)作業ｼｰﾄ'!T25</f>
        <v>0</v>
      </c>
      <c r="E23" s="66">
        <f>'(入力)作業ｼｰﾄ'!U25</f>
        <v>0</v>
      </c>
      <c r="F23" s="67">
        <f>'(入力)作業ｼｰﾄ'!V25</f>
        <v>0</v>
      </c>
      <c r="G23" s="68"/>
      <c r="H23" s="65">
        <f>'(入力)作業ｼｰﾄ'!J140</f>
        <v>0</v>
      </c>
      <c r="I23" s="67">
        <f>'(入力)作業ｼｰﾄ'!K140</f>
        <v>0</v>
      </c>
    </row>
    <row r="24" spans="2:9" s="62" customFormat="1" ht="13.9" customHeight="1">
      <c r="B24" s="63" t="s">
        <v>497</v>
      </c>
      <c r="C24" s="64" t="s">
        <v>443</v>
      </c>
      <c r="D24" s="65">
        <f>'(入力)作業ｼｰﾄ'!T26</f>
        <v>0</v>
      </c>
      <c r="E24" s="66">
        <f>'(入力)作業ｼｰﾄ'!U26</f>
        <v>0</v>
      </c>
      <c r="F24" s="67">
        <f>'(入力)作業ｼｰﾄ'!V26</f>
        <v>0</v>
      </c>
      <c r="G24" s="68"/>
      <c r="H24" s="65">
        <f>'(入力)作業ｼｰﾄ'!J141</f>
        <v>0</v>
      </c>
      <c r="I24" s="67">
        <f>'(入力)作業ｼｰﾄ'!K141</f>
        <v>0</v>
      </c>
    </row>
    <row r="25" spans="2:9" s="62" customFormat="1" ht="13.9" customHeight="1">
      <c r="B25" s="63" t="s">
        <v>498</v>
      </c>
      <c r="C25" s="64" t="s">
        <v>630</v>
      </c>
      <c r="D25" s="65">
        <f>'(入力)作業ｼｰﾄ'!T27</f>
        <v>0</v>
      </c>
      <c r="E25" s="66">
        <f>'(入力)作業ｼｰﾄ'!U27</f>
        <v>0</v>
      </c>
      <c r="F25" s="67">
        <f>'(入力)作業ｼｰﾄ'!V27</f>
        <v>0</v>
      </c>
      <c r="G25" s="68"/>
      <c r="H25" s="65">
        <f>'(入力)作業ｼｰﾄ'!J142</f>
        <v>0</v>
      </c>
      <c r="I25" s="67">
        <f>'(入力)作業ｼｰﾄ'!K142</f>
        <v>0</v>
      </c>
    </row>
    <row r="26" spans="2:9" s="62" customFormat="1" ht="13.9" customHeight="1">
      <c r="B26" s="63" t="s">
        <v>499</v>
      </c>
      <c r="C26" s="64" t="s">
        <v>741</v>
      </c>
      <c r="D26" s="65">
        <f>'(入力)作業ｼｰﾄ'!T28</f>
        <v>0</v>
      </c>
      <c r="E26" s="66">
        <f>'(入力)作業ｼｰﾄ'!U28</f>
        <v>0</v>
      </c>
      <c r="F26" s="67">
        <f>'(入力)作業ｼｰﾄ'!V28</f>
        <v>0</v>
      </c>
      <c r="G26" s="68"/>
      <c r="H26" s="65">
        <f>'(入力)作業ｼｰﾄ'!J143</f>
        <v>0</v>
      </c>
      <c r="I26" s="67">
        <f>'(入力)作業ｼｰﾄ'!K143</f>
        <v>0</v>
      </c>
    </row>
    <row r="27" spans="2:9" s="62" customFormat="1" ht="21" customHeight="1">
      <c r="B27" s="63" t="s">
        <v>500</v>
      </c>
      <c r="C27" s="64" t="s">
        <v>742</v>
      </c>
      <c r="D27" s="65">
        <f>'(入力)作業ｼｰﾄ'!T29</f>
        <v>0</v>
      </c>
      <c r="E27" s="66">
        <f>'(入力)作業ｼｰﾄ'!U29</f>
        <v>0</v>
      </c>
      <c r="F27" s="67">
        <f>'(入力)作業ｼｰﾄ'!V29</f>
        <v>0</v>
      </c>
      <c r="G27" s="68"/>
      <c r="H27" s="65">
        <f>'(入力)作業ｼｰﾄ'!J144</f>
        <v>0</v>
      </c>
      <c r="I27" s="67">
        <f>'(入力)作業ｼｰﾄ'!K144</f>
        <v>0</v>
      </c>
    </row>
    <row r="28" spans="2:9" s="62" customFormat="1" ht="13.9" customHeight="1">
      <c r="B28" s="63" t="s">
        <v>501</v>
      </c>
      <c r="C28" s="64" t="s">
        <v>631</v>
      </c>
      <c r="D28" s="65">
        <f>'(入力)作業ｼｰﾄ'!T30</f>
        <v>0</v>
      </c>
      <c r="E28" s="66">
        <f>'(入力)作業ｼｰﾄ'!U30</f>
        <v>0</v>
      </c>
      <c r="F28" s="67">
        <f>'(入力)作業ｼｰﾄ'!V30</f>
        <v>0</v>
      </c>
      <c r="G28" s="68"/>
      <c r="H28" s="65">
        <f>'(入力)作業ｼｰﾄ'!J145</f>
        <v>0</v>
      </c>
      <c r="I28" s="67">
        <f>'(入力)作業ｼｰﾄ'!K145</f>
        <v>0</v>
      </c>
    </row>
    <row r="29" spans="2:9" s="62" customFormat="1" ht="13.9" customHeight="1">
      <c r="B29" s="63" t="s">
        <v>502</v>
      </c>
      <c r="C29" s="64" t="s">
        <v>632</v>
      </c>
      <c r="D29" s="65">
        <f>'(入力)作業ｼｰﾄ'!T31</f>
        <v>0</v>
      </c>
      <c r="E29" s="66">
        <f>'(入力)作業ｼｰﾄ'!U31</f>
        <v>0</v>
      </c>
      <c r="F29" s="67">
        <f>'(入力)作業ｼｰﾄ'!V31</f>
        <v>0</v>
      </c>
      <c r="G29" s="68"/>
      <c r="H29" s="65">
        <f>'(入力)作業ｼｰﾄ'!J146</f>
        <v>0</v>
      </c>
      <c r="I29" s="67">
        <f>'(入力)作業ｼｰﾄ'!K146</f>
        <v>0</v>
      </c>
    </row>
    <row r="30" spans="2:9" s="62" customFormat="1" ht="13.9" customHeight="1">
      <c r="B30" s="63" t="s">
        <v>503</v>
      </c>
      <c r="C30" s="64" t="s">
        <v>633</v>
      </c>
      <c r="D30" s="65">
        <f>'(入力)作業ｼｰﾄ'!T32</f>
        <v>0</v>
      </c>
      <c r="E30" s="66">
        <f>'(入力)作業ｼｰﾄ'!U32</f>
        <v>0</v>
      </c>
      <c r="F30" s="67">
        <f>'(入力)作業ｼｰﾄ'!V32</f>
        <v>0</v>
      </c>
      <c r="G30" s="68"/>
      <c r="H30" s="65">
        <f>'(入力)作業ｼｰﾄ'!J147</f>
        <v>0</v>
      </c>
      <c r="I30" s="67">
        <f>'(入力)作業ｼｰﾄ'!K147</f>
        <v>0</v>
      </c>
    </row>
    <row r="31" spans="2:9" s="62" customFormat="1" ht="13.9" customHeight="1">
      <c r="B31" s="63" t="s">
        <v>504</v>
      </c>
      <c r="C31" s="64" t="s">
        <v>634</v>
      </c>
      <c r="D31" s="65">
        <f>'(入力)作業ｼｰﾄ'!T33</f>
        <v>0</v>
      </c>
      <c r="E31" s="66">
        <f>'(入力)作業ｼｰﾄ'!U33</f>
        <v>0</v>
      </c>
      <c r="F31" s="67">
        <f>'(入力)作業ｼｰﾄ'!V33</f>
        <v>0</v>
      </c>
      <c r="G31" s="68"/>
      <c r="H31" s="65">
        <f>'(入力)作業ｼｰﾄ'!J148</f>
        <v>0</v>
      </c>
      <c r="I31" s="67">
        <f>'(入力)作業ｼｰﾄ'!K148</f>
        <v>0</v>
      </c>
    </row>
    <row r="32" spans="2:9" s="62" customFormat="1" ht="13.9" customHeight="1">
      <c r="B32" s="63" t="s">
        <v>505</v>
      </c>
      <c r="C32" s="64" t="s">
        <v>635</v>
      </c>
      <c r="D32" s="65">
        <f>'(入力)作業ｼｰﾄ'!T34</f>
        <v>0</v>
      </c>
      <c r="E32" s="66">
        <f>'(入力)作業ｼｰﾄ'!U34</f>
        <v>0</v>
      </c>
      <c r="F32" s="67">
        <f>'(入力)作業ｼｰﾄ'!V34</f>
        <v>0</v>
      </c>
      <c r="G32" s="68"/>
      <c r="H32" s="65">
        <f>'(入力)作業ｼｰﾄ'!J149</f>
        <v>0</v>
      </c>
      <c r="I32" s="67">
        <f>'(入力)作業ｼｰﾄ'!K149</f>
        <v>0</v>
      </c>
    </row>
    <row r="33" spans="2:9" s="62" customFormat="1" ht="13.9" customHeight="1">
      <c r="B33" s="63" t="s">
        <v>506</v>
      </c>
      <c r="C33" s="64" t="s">
        <v>636</v>
      </c>
      <c r="D33" s="65">
        <f>'(入力)作業ｼｰﾄ'!T35</f>
        <v>0</v>
      </c>
      <c r="E33" s="66">
        <f>'(入力)作業ｼｰﾄ'!U35</f>
        <v>0</v>
      </c>
      <c r="F33" s="67">
        <f>'(入力)作業ｼｰﾄ'!V35</f>
        <v>0</v>
      </c>
      <c r="G33" s="68"/>
      <c r="H33" s="65">
        <f>'(入力)作業ｼｰﾄ'!J150</f>
        <v>0</v>
      </c>
      <c r="I33" s="67">
        <f>'(入力)作業ｼｰﾄ'!K150</f>
        <v>0</v>
      </c>
    </row>
    <row r="34" spans="2:9" s="62" customFormat="1" ht="13.9" customHeight="1">
      <c r="B34" s="63" t="s">
        <v>507</v>
      </c>
      <c r="C34" s="64" t="s">
        <v>444</v>
      </c>
      <c r="D34" s="65">
        <f>'(入力)作業ｼｰﾄ'!T36</f>
        <v>0</v>
      </c>
      <c r="E34" s="66">
        <f>'(入力)作業ｼｰﾄ'!U36</f>
        <v>0</v>
      </c>
      <c r="F34" s="67">
        <f>'(入力)作業ｼｰﾄ'!V36</f>
        <v>0</v>
      </c>
      <c r="G34" s="68"/>
      <c r="H34" s="65">
        <f>'(入力)作業ｼｰﾄ'!J151</f>
        <v>0</v>
      </c>
      <c r="I34" s="67">
        <f>'(入力)作業ｼｰﾄ'!K151</f>
        <v>0</v>
      </c>
    </row>
    <row r="35" spans="2:9" s="62" customFormat="1" ht="13.9" customHeight="1">
      <c r="B35" s="63" t="s">
        <v>508</v>
      </c>
      <c r="C35" s="64" t="s">
        <v>445</v>
      </c>
      <c r="D35" s="65">
        <f>'(入力)作業ｼｰﾄ'!T37</f>
        <v>0</v>
      </c>
      <c r="E35" s="66">
        <f>'(入力)作業ｼｰﾄ'!U37</f>
        <v>0</v>
      </c>
      <c r="F35" s="67">
        <f>'(入力)作業ｼｰﾄ'!V37</f>
        <v>0</v>
      </c>
      <c r="G35" s="68"/>
      <c r="H35" s="65">
        <f>'(入力)作業ｼｰﾄ'!J152</f>
        <v>0</v>
      </c>
      <c r="I35" s="67">
        <f>'(入力)作業ｼｰﾄ'!K152</f>
        <v>0</v>
      </c>
    </row>
    <row r="36" spans="2:9" s="62" customFormat="1" ht="13.9" customHeight="1">
      <c r="B36" s="63" t="s">
        <v>509</v>
      </c>
      <c r="C36" s="64" t="s">
        <v>743</v>
      </c>
      <c r="D36" s="65">
        <f>'(入力)作業ｼｰﾄ'!T38</f>
        <v>0</v>
      </c>
      <c r="E36" s="66">
        <f>'(入力)作業ｼｰﾄ'!U38</f>
        <v>0</v>
      </c>
      <c r="F36" s="67">
        <f>'(入力)作業ｼｰﾄ'!V38</f>
        <v>0</v>
      </c>
      <c r="G36" s="68"/>
      <c r="H36" s="65">
        <f>'(入力)作業ｼｰﾄ'!J153</f>
        <v>0</v>
      </c>
      <c r="I36" s="67">
        <f>'(入力)作業ｼｰﾄ'!K153</f>
        <v>0</v>
      </c>
    </row>
    <row r="37" spans="2:9" s="62" customFormat="1" ht="13.9" customHeight="1">
      <c r="B37" s="63" t="s">
        <v>510</v>
      </c>
      <c r="C37" s="64" t="s">
        <v>446</v>
      </c>
      <c r="D37" s="65">
        <f>'(入力)作業ｼｰﾄ'!T39</f>
        <v>0</v>
      </c>
      <c r="E37" s="66">
        <f>'(入力)作業ｼｰﾄ'!U39</f>
        <v>0</v>
      </c>
      <c r="F37" s="67">
        <f>'(入力)作業ｼｰﾄ'!V39</f>
        <v>0</v>
      </c>
      <c r="G37" s="68"/>
      <c r="H37" s="65">
        <f>'(入力)作業ｼｰﾄ'!J154</f>
        <v>0</v>
      </c>
      <c r="I37" s="67">
        <f>'(入力)作業ｼｰﾄ'!K154</f>
        <v>0</v>
      </c>
    </row>
    <row r="38" spans="2:9" s="62" customFormat="1" ht="13.9" customHeight="1">
      <c r="B38" s="63" t="s">
        <v>511</v>
      </c>
      <c r="C38" s="75" t="s">
        <v>447</v>
      </c>
      <c r="D38" s="76">
        <f>'(入力)作業ｼｰﾄ'!T40</f>
        <v>0</v>
      </c>
      <c r="E38" s="77">
        <f>'(入力)作業ｼｰﾄ'!U40</f>
        <v>0</v>
      </c>
      <c r="F38" s="78">
        <f>'(入力)作業ｼｰﾄ'!V40</f>
        <v>0</v>
      </c>
      <c r="G38" s="68"/>
      <c r="H38" s="76">
        <f>'(入力)作業ｼｰﾄ'!J155</f>
        <v>0</v>
      </c>
      <c r="I38" s="78">
        <f>'(入力)作業ｼｰﾄ'!K155</f>
        <v>0</v>
      </c>
    </row>
    <row r="39" spans="2:9" s="62" customFormat="1" ht="13.9" customHeight="1">
      <c r="B39" s="63" t="s">
        <v>512</v>
      </c>
      <c r="C39" s="64" t="s">
        <v>637</v>
      </c>
      <c r="D39" s="65">
        <f>'(入力)作業ｼｰﾄ'!T41</f>
        <v>0</v>
      </c>
      <c r="E39" s="66">
        <f>'(入力)作業ｼｰﾄ'!U41</f>
        <v>0</v>
      </c>
      <c r="F39" s="67">
        <f>'(入力)作業ｼｰﾄ'!V41</f>
        <v>0</v>
      </c>
      <c r="G39" s="68"/>
      <c r="H39" s="65">
        <f>'(入力)作業ｼｰﾄ'!J156</f>
        <v>0</v>
      </c>
      <c r="I39" s="67">
        <f>'(入力)作業ｼｰﾄ'!K156</f>
        <v>0</v>
      </c>
    </row>
    <row r="40" spans="2:9" s="62" customFormat="1" ht="13.9" customHeight="1">
      <c r="B40" s="63" t="s">
        <v>513</v>
      </c>
      <c r="C40" s="64" t="s">
        <v>448</v>
      </c>
      <c r="D40" s="65">
        <f>'(入力)作業ｼｰﾄ'!T42</f>
        <v>0</v>
      </c>
      <c r="E40" s="66">
        <f>'(入力)作業ｼｰﾄ'!U42</f>
        <v>0</v>
      </c>
      <c r="F40" s="67">
        <f>'(入力)作業ｼｰﾄ'!V42</f>
        <v>0</v>
      </c>
      <c r="G40" s="68"/>
      <c r="H40" s="65">
        <f>'(入力)作業ｼｰﾄ'!J157</f>
        <v>0</v>
      </c>
      <c r="I40" s="67">
        <f>'(入力)作業ｼｰﾄ'!K157</f>
        <v>0</v>
      </c>
    </row>
    <row r="41" spans="2:9" s="62" customFormat="1" ht="13.9" customHeight="1">
      <c r="B41" s="63" t="s">
        <v>514</v>
      </c>
      <c r="C41" s="64" t="s">
        <v>449</v>
      </c>
      <c r="D41" s="65">
        <f>'(入力)作業ｼｰﾄ'!T43</f>
        <v>0</v>
      </c>
      <c r="E41" s="66">
        <f>'(入力)作業ｼｰﾄ'!U43</f>
        <v>0</v>
      </c>
      <c r="F41" s="67">
        <f>'(入力)作業ｼｰﾄ'!V43</f>
        <v>0</v>
      </c>
      <c r="G41" s="68"/>
      <c r="H41" s="65">
        <f>'(入力)作業ｼｰﾄ'!J158</f>
        <v>0</v>
      </c>
      <c r="I41" s="67">
        <f>'(入力)作業ｼｰﾄ'!K158</f>
        <v>0</v>
      </c>
    </row>
    <row r="42" spans="2:9" s="62" customFormat="1" ht="13.9" customHeight="1">
      <c r="B42" s="63" t="s">
        <v>515</v>
      </c>
      <c r="C42" s="64" t="s">
        <v>450</v>
      </c>
      <c r="D42" s="65">
        <f>'(入力)作業ｼｰﾄ'!T44</f>
        <v>0</v>
      </c>
      <c r="E42" s="66">
        <f>'(入力)作業ｼｰﾄ'!U44</f>
        <v>0</v>
      </c>
      <c r="F42" s="67">
        <f>'(入力)作業ｼｰﾄ'!V44</f>
        <v>0</v>
      </c>
      <c r="G42" s="68"/>
      <c r="H42" s="65">
        <f>'(入力)作業ｼｰﾄ'!J159</f>
        <v>0</v>
      </c>
      <c r="I42" s="67">
        <f>'(入力)作業ｼｰﾄ'!K159</f>
        <v>0</v>
      </c>
    </row>
    <row r="43" spans="2:9" s="62" customFormat="1" ht="13.9" customHeight="1">
      <c r="B43" s="63" t="s">
        <v>516</v>
      </c>
      <c r="C43" s="64" t="s">
        <v>744</v>
      </c>
      <c r="D43" s="65">
        <f>'(入力)作業ｼｰﾄ'!T45</f>
        <v>0</v>
      </c>
      <c r="E43" s="66">
        <f>'(入力)作業ｼｰﾄ'!U45</f>
        <v>0</v>
      </c>
      <c r="F43" s="67">
        <f>'(入力)作業ｼｰﾄ'!V45</f>
        <v>0</v>
      </c>
      <c r="G43" s="68"/>
      <c r="H43" s="65">
        <f>'(入力)作業ｼｰﾄ'!J160</f>
        <v>0</v>
      </c>
      <c r="I43" s="67">
        <f>'(入力)作業ｼｰﾄ'!K160</f>
        <v>0</v>
      </c>
    </row>
    <row r="44" spans="2:9" s="62" customFormat="1" ht="13.9" customHeight="1">
      <c r="B44" s="63" t="s">
        <v>517</v>
      </c>
      <c r="C44" s="64" t="s">
        <v>638</v>
      </c>
      <c r="D44" s="65">
        <f>'(入力)作業ｼｰﾄ'!T46</f>
        <v>0</v>
      </c>
      <c r="E44" s="66">
        <f>'(入力)作業ｼｰﾄ'!U46</f>
        <v>0</v>
      </c>
      <c r="F44" s="67">
        <f>'(入力)作業ｼｰﾄ'!V46</f>
        <v>0</v>
      </c>
      <c r="G44" s="68"/>
      <c r="H44" s="65">
        <f>'(入力)作業ｼｰﾄ'!J161</f>
        <v>0</v>
      </c>
      <c r="I44" s="67">
        <f>'(入力)作業ｼｰﾄ'!K161</f>
        <v>0</v>
      </c>
    </row>
    <row r="45" spans="2:9" s="62" customFormat="1" ht="13.9" customHeight="1">
      <c r="B45" s="63" t="s">
        <v>518</v>
      </c>
      <c r="C45" s="64" t="s">
        <v>451</v>
      </c>
      <c r="D45" s="65">
        <f>'(入力)作業ｼｰﾄ'!T47</f>
        <v>0</v>
      </c>
      <c r="E45" s="66">
        <f>'(入力)作業ｼｰﾄ'!U47</f>
        <v>0</v>
      </c>
      <c r="F45" s="67">
        <f>'(入力)作業ｼｰﾄ'!V47</f>
        <v>0</v>
      </c>
      <c r="G45" s="68"/>
      <c r="H45" s="65">
        <f>'(入力)作業ｼｰﾄ'!J162</f>
        <v>0</v>
      </c>
      <c r="I45" s="67">
        <f>'(入力)作業ｼｰﾄ'!K162</f>
        <v>0</v>
      </c>
    </row>
    <row r="46" spans="2:9" s="62" customFormat="1" ht="13.9" customHeight="1">
      <c r="B46" s="63" t="s">
        <v>519</v>
      </c>
      <c r="C46" s="64" t="s">
        <v>452</v>
      </c>
      <c r="D46" s="65">
        <f>'(入力)作業ｼｰﾄ'!T48</f>
        <v>0</v>
      </c>
      <c r="E46" s="66">
        <f>'(入力)作業ｼｰﾄ'!U48</f>
        <v>0</v>
      </c>
      <c r="F46" s="67">
        <f>'(入力)作業ｼｰﾄ'!V48</f>
        <v>0</v>
      </c>
      <c r="G46" s="68"/>
      <c r="H46" s="65">
        <f>'(入力)作業ｼｰﾄ'!J163</f>
        <v>0</v>
      </c>
      <c r="I46" s="67">
        <f>'(入力)作業ｼｰﾄ'!K163</f>
        <v>0</v>
      </c>
    </row>
    <row r="47" spans="2:9" s="62" customFormat="1" ht="13.9" customHeight="1">
      <c r="B47" s="63" t="s">
        <v>520</v>
      </c>
      <c r="C47" s="64" t="s">
        <v>745</v>
      </c>
      <c r="D47" s="65">
        <f>'(入力)作業ｼｰﾄ'!T49</f>
        <v>0</v>
      </c>
      <c r="E47" s="66">
        <f>'(入力)作業ｼｰﾄ'!U49</f>
        <v>0</v>
      </c>
      <c r="F47" s="67">
        <f>'(入力)作業ｼｰﾄ'!V49</f>
        <v>0</v>
      </c>
      <c r="G47" s="68"/>
      <c r="H47" s="65">
        <f>'(入力)作業ｼｰﾄ'!J164</f>
        <v>0</v>
      </c>
      <c r="I47" s="67">
        <f>'(入力)作業ｼｰﾄ'!K164</f>
        <v>0</v>
      </c>
    </row>
    <row r="48" spans="2:9" s="62" customFormat="1" ht="13.9" customHeight="1">
      <c r="B48" s="63" t="s">
        <v>521</v>
      </c>
      <c r="C48" s="64" t="s">
        <v>453</v>
      </c>
      <c r="D48" s="65">
        <f>'(入力)作業ｼｰﾄ'!T50</f>
        <v>0</v>
      </c>
      <c r="E48" s="66">
        <f>'(入力)作業ｼｰﾄ'!U50</f>
        <v>0</v>
      </c>
      <c r="F48" s="67">
        <f>'(入力)作業ｼｰﾄ'!V50</f>
        <v>0</v>
      </c>
      <c r="G48" s="68"/>
      <c r="H48" s="65">
        <f>'(入力)作業ｼｰﾄ'!J165</f>
        <v>0</v>
      </c>
      <c r="I48" s="67">
        <f>'(入力)作業ｼｰﾄ'!K165</f>
        <v>0</v>
      </c>
    </row>
    <row r="49" spans="2:24" s="62" customFormat="1" ht="13.9" customHeight="1">
      <c r="B49" s="63" t="s">
        <v>522</v>
      </c>
      <c r="C49" s="64" t="s">
        <v>639</v>
      </c>
      <c r="D49" s="65">
        <f>'(入力)作業ｼｰﾄ'!T51</f>
        <v>0</v>
      </c>
      <c r="E49" s="66">
        <f>'(入力)作業ｼｰﾄ'!U51</f>
        <v>0</v>
      </c>
      <c r="F49" s="67">
        <f>'(入力)作業ｼｰﾄ'!V51</f>
        <v>0</v>
      </c>
      <c r="G49" s="68"/>
      <c r="H49" s="65">
        <f>'(入力)作業ｼｰﾄ'!J166</f>
        <v>0</v>
      </c>
      <c r="I49" s="67">
        <f>'(入力)作業ｼｰﾄ'!K166</f>
        <v>0</v>
      </c>
    </row>
    <row r="50" spans="2:24" s="62" customFormat="1" ht="13.9" customHeight="1">
      <c r="B50" s="63" t="s">
        <v>523</v>
      </c>
      <c r="C50" s="64" t="s">
        <v>640</v>
      </c>
      <c r="D50" s="65">
        <f>'(入力)作業ｼｰﾄ'!T52</f>
        <v>0</v>
      </c>
      <c r="E50" s="66">
        <f>'(入力)作業ｼｰﾄ'!U52</f>
        <v>0</v>
      </c>
      <c r="F50" s="67">
        <f>'(入力)作業ｼｰﾄ'!V52</f>
        <v>0</v>
      </c>
      <c r="G50" s="68"/>
      <c r="H50" s="65">
        <f>'(入力)作業ｼｰﾄ'!J167</f>
        <v>0</v>
      </c>
      <c r="I50" s="67">
        <f>'(入力)作業ｼｰﾄ'!K167</f>
        <v>0</v>
      </c>
    </row>
    <row r="51" spans="2:24" s="62" customFormat="1" ht="13.9" customHeight="1">
      <c r="B51" s="63" t="s">
        <v>524</v>
      </c>
      <c r="C51" s="64" t="s">
        <v>641</v>
      </c>
      <c r="D51" s="65">
        <f>'(入力)作業ｼｰﾄ'!T53</f>
        <v>0</v>
      </c>
      <c r="E51" s="66">
        <f>'(入力)作業ｼｰﾄ'!U53</f>
        <v>0</v>
      </c>
      <c r="F51" s="67">
        <f>'(入力)作業ｼｰﾄ'!V53</f>
        <v>0</v>
      </c>
      <c r="G51" s="68"/>
      <c r="H51" s="65">
        <f>'(入力)作業ｼｰﾄ'!J168</f>
        <v>0</v>
      </c>
      <c r="I51" s="67">
        <f>'(入力)作業ｼｰﾄ'!K168</f>
        <v>0</v>
      </c>
    </row>
    <row r="52" spans="2:24" s="62" customFormat="1" ht="13.9" customHeight="1">
      <c r="B52" s="63" t="s">
        <v>525</v>
      </c>
      <c r="C52" s="64" t="s">
        <v>642</v>
      </c>
      <c r="D52" s="65">
        <f>'(入力)作業ｼｰﾄ'!T54</f>
        <v>0</v>
      </c>
      <c r="E52" s="66">
        <f>'(入力)作業ｼｰﾄ'!U54</f>
        <v>0</v>
      </c>
      <c r="F52" s="67">
        <f>'(入力)作業ｼｰﾄ'!V54</f>
        <v>0</v>
      </c>
      <c r="G52" s="68"/>
      <c r="H52" s="65">
        <f>'(入力)作業ｼｰﾄ'!J169</f>
        <v>0</v>
      </c>
      <c r="I52" s="67">
        <f>'(入力)作業ｼｰﾄ'!K169</f>
        <v>0</v>
      </c>
    </row>
    <row r="53" spans="2:24" s="62" customFormat="1" ht="13.9" customHeight="1">
      <c r="B53" s="63" t="s">
        <v>526</v>
      </c>
      <c r="C53" s="64" t="s">
        <v>643</v>
      </c>
      <c r="D53" s="65">
        <f>'(入力)作業ｼｰﾄ'!T55</f>
        <v>0</v>
      </c>
      <c r="E53" s="66">
        <f>'(入力)作業ｼｰﾄ'!U55</f>
        <v>0</v>
      </c>
      <c r="F53" s="67">
        <f>'(入力)作業ｼｰﾄ'!V55</f>
        <v>0</v>
      </c>
      <c r="G53" s="68"/>
      <c r="H53" s="65">
        <f>'(入力)作業ｼｰﾄ'!J170</f>
        <v>0</v>
      </c>
      <c r="I53" s="67">
        <f>'(入力)作業ｼｰﾄ'!K170</f>
        <v>0</v>
      </c>
    </row>
    <row r="54" spans="2:24" s="62" customFormat="1" ht="13.9" customHeight="1">
      <c r="B54" s="63" t="s">
        <v>527</v>
      </c>
      <c r="C54" s="64" t="s">
        <v>644</v>
      </c>
      <c r="D54" s="65">
        <f>'(入力)作業ｼｰﾄ'!T56</f>
        <v>0</v>
      </c>
      <c r="E54" s="66">
        <f>'(入力)作業ｼｰﾄ'!U56</f>
        <v>0</v>
      </c>
      <c r="F54" s="67">
        <f>'(入力)作業ｼｰﾄ'!V56</f>
        <v>0</v>
      </c>
      <c r="G54" s="68"/>
      <c r="H54" s="65">
        <f>'(入力)作業ｼｰﾄ'!J171</f>
        <v>0</v>
      </c>
      <c r="I54" s="67">
        <f>'(入力)作業ｼｰﾄ'!K171</f>
        <v>0</v>
      </c>
    </row>
    <row r="55" spans="2:24" s="62" customFormat="1" ht="13.9" customHeight="1">
      <c r="B55" s="63" t="s">
        <v>528</v>
      </c>
      <c r="C55" s="64" t="s">
        <v>645</v>
      </c>
      <c r="D55" s="65">
        <f>'(入力)作業ｼｰﾄ'!T57</f>
        <v>0</v>
      </c>
      <c r="E55" s="66">
        <f>'(入力)作業ｼｰﾄ'!U57</f>
        <v>0</v>
      </c>
      <c r="F55" s="67">
        <f>'(入力)作業ｼｰﾄ'!V57</f>
        <v>0</v>
      </c>
      <c r="G55" s="68"/>
      <c r="H55" s="65">
        <f>'(入力)作業ｼｰﾄ'!J172</f>
        <v>0</v>
      </c>
      <c r="I55" s="67">
        <f>'(入力)作業ｼｰﾄ'!K172</f>
        <v>0</v>
      </c>
    </row>
    <row r="56" spans="2:24" s="62" customFormat="1" ht="13.9" customHeight="1">
      <c r="B56" s="63" t="s">
        <v>529</v>
      </c>
      <c r="C56" s="64" t="s">
        <v>646</v>
      </c>
      <c r="D56" s="65">
        <f>'(入力)作業ｼｰﾄ'!T58</f>
        <v>0</v>
      </c>
      <c r="E56" s="66">
        <f>'(入力)作業ｼｰﾄ'!U58</f>
        <v>0</v>
      </c>
      <c r="F56" s="67">
        <f>'(入力)作業ｼｰﾄ'!V58</f>
        <v>0</v>
      </c>
      <c r="G56" s="68"/>
      <c r="H56" s="65">
        <f>'(入力)作業ｼｰﾄ'!J173</f>
        <v>0</v>
      </c>
      <c r="I56" s="67">
        <f>'(入力)作業ｼｰﾄ'!K173</f>
        <v>0</v>
      </c>
    </row>
    <row r="57" spans="2:24" s="62" customFormat="1" ht="13.9" customHeight="1">
      <c r="B57" s="79" t="s">
        <v>530</v>
      </c>
      <c r="C57" s="80" t="s">
        <v>647</v>
      </c>
      <c r="D57" s="81">
        <f>'(入力)作業ｼｰﾄ'!T59</f>
        <v>0</v>
      </c>
      <c r="E57" s="82">
        <f>'(入力)作業ｼｰﾄ'!U59</f>
        <v>0</v>
      </c>
      <c r="F57" s="83">
        <f>'(入力)作業ｼｰﾄ'!V59</f>
        <v>0</v>
      </c>
      <c r="G57" s="84"/>
      <c r="H57" s="81">
        <f>'(入力)作業ｼｰﾄ'!J174</f>
        <v>0</v>
      </c>
      <c r="I57" s="83">
        <f>'(入力)作業ｼｰﾄ'!K174</f>
        <v>0</v>
      </c>
    </row>
    <row r="58" spans="2:24" ht="13.9" customHeight="1">
      <c r="B58" s="517"/>
      <c r="C58" s="517"/>
      <c r="D58" s="517"/>
    </row>
    <row r="59" spans="2:24" ht="13.9" customHeight="1">
      <c r="F59" s="48" t="s">
        <v>590</v>
      </c>
      <c r="G59" s="48"/>
      <c r="I59" s="48" t="s">
        <v>591</v>
      </c>
    </row>
    <row r="60" spans="2:24" ht="13.9" customHeight="1">
      <c r="B60" s="518" t="s">
        <v>92</v>
      </c>
      <c r="C60" s="519"/>
      <c r="D60" s="522" t="s">
        <v>262</v>
      </c>
      <c r="E60" s="523"/>
      <c r="F60" s="524"/>
      <c r="G60" s="49"/>
      <c r="H60" s="525" t="s">
        <v>429</v>
      </c>
      <c r="I60" s="526"/>
    </row>
    <row r="61" spans="2:24" s="56" customFormat="1" ht="13.9" customHeight="1">
      <c r="B61" s="520"/>
      <c r="C61" s="521"/>
      <c r="D61" s="85" t="s">
        <v>41</v>
      </c>
      <c r="E61" s="86" t="s">
        <v>588</v>
      </c>
      <c r="F61" s="87" t="s">
        <v>589</v>
      </c>
      <c r="G61" s="53"/>
      <c r="H61" s="85" t="s">
        <v>430</v>
      </c>
      <c r="I61" s="87" t="s">
        <v>431</v>
      </c>
      <c r="J61" s="54"/>
      <c r="K61" s="54"/>
      <c r="L61" s="54"/>
      <c r="M61" s="55"/>
      <c r="N61" s="55"/>
      <c r="O61" s="55"/>
      <c r="P61" s="55"/>
      <c r="Q61" s="55"/>
      <c r="R61" s="55"/>
      <c r="S61" s="55"/>
      <c r="T61" s="55"/>
      <c r="U61" s="55"/>
      <c r="V61" s="55"/>
      <c r="W61" s="55"/>
      <c r="X61" s="55"/>
    </row>
    <row r="62" spans="2:24" s="62" customFormat="1" ht="13.9" customHeight="1">
      <c r="B62" s="63" t="s">
        <v>531</v>
      </c>
      <c r="C62" s="64" t="s">
        <v>746</v>
      </c>
      <c r="D62" s="65">
        <f>'(入力)作業ｼｰﾄ'!T60</f>
        <v>0</v>
      </c>
      <c r="E62" s="66">
        <f>'(入力)作業ｼｰﾄ'!U60</f>
        <v>0</v>
      </c>
      <c r="F62" s="67">
        <f>'(入力)作業ｼｰﾄ'!V60</f>
        <v>0</v>
      </c>
      <c r="G62" s="68"/>
      <c r="H62" s="65">
        <f>'(入力)作業ｼｰﾄ'!J175</f>
        <v>0</v>
      </c>
      <c r="I62" s="67">
        <f>'(入力)作業ｼｰﾄ'!K175</f>
        <v>0</v>
      </c>
    </row>
    <row r="63" spans="2:24" s="62" customFormat="1" ht="13.9" customHeight="1">
      <c r="B63" s="63" t="s">
        <v>532</v>
      </c>
      <c r="C63" s="64" t="s">
        <v>648</v>
      </c>
      <c r="D63" s="65">
        <f>'(入力)作業ｼｰﾄ'!T61</f>
        <v>0</v>
      </c>
      <c r="E63" s="66">
        <f>'(入力)作業ｼｰﾄ'!U61</f>
        <v>0</v>
      </c>
      <c r="F63" s="67">
        <f>'(入力)作業ｼｰﾄ'!V61</f>
        <v>0</v>
      </c>
      <c r="G63" s="68"/>
      <c r="H63" s="65">
        <f>'(入力)作業ｼｰﾄ'!J176</f>
        <v>0</v>
      </c>
      <c r="I63" s="67">
        <f>'(入力)作業ｼｰﾄ'!K176</f>
        <v>0</v>
      </c>
    </row>
    <row r="64" spans="2:24" s="62" customFormat="1" ht="13.9" customHeight="1">
      <c r="B64" s="63" t="s">
        <v>533</v>
      </c>
      <c r="C64" s="64" t="s">
        <v>649</v>
      </c>
      <c r="D64" s="65">
        <f>'(入力)作業ｼｰﾄ'!T62</f>
        <v>0</v>
      </c>
      <c r="E64" s="66">
        <f>'(入力)作業ｼｰﾄ'!U62</f>
        <v>0</v>
      </c>
      <c r="F64" s="67">
        <f>'(入力)作業ｼｰﾄ'!V62</f>
        <v>0</v>
      </c>
      <c r="G64" s="68"/>
      <c r="H64" s="65">
        <f>'(入力)作業ｼｰﾄ'!J177</f>
        <v>0</v>
      </c>
      <c r="I64" s="67">
        <f>'(入力)作業ｼｰﾄ'!K177</f>
        <v>0</v>
      </c>
    </row>
    <row r="65" spans="2:9" s="62" customFormat="1" ht="13.9" customHeight="1">
      <c r="B65" s="63" t="s">
        <v>534</v>
      </c>
      <c r="C65" s="64" t="s">
        <v>650</v>
      </c>
      <c r="D65" s="65">
        <f>'(入力)作業ｼｰﾄ'!T63</f>
        <v>0</v>
      </c>
      <c r="E65" s="66">
        <f>'(入力)作業ｼｰﾄ'!U63</f>
        <v>0</v>
      </c>
      <c r="F65" s="67">
        <f>'(入力)作業ｼｰﾄ'!V63</f>
        <v>0</v>
      </c>
      <c r="G65" s="68"/>
      <c r="H65" s="65">
        <f>'(入力)作業ｼｰﾄ'!J178</f>
        <v>0</v>
      </c>
      <c r="I65" s="67">
        <f>'(入力)作業ｼｰﾄ'!K178</f>
        <v>0</v>
      </c>
    </row>
    <row r="66" spans="2:9" s="62" customFormat="1" ht="13.9" customHeight="1">
      <c r="B66" s="63" t="s">
        <v>535</v>
      </c>
      <c r="C66" s="64" t="s">
        <v>651</v>
      </c>
      <c r="D66" s="65">
        <f>'(入力)作業ｼｰﾄ'!T64</f>
        <v>0</v>
      </c>
      <c r="E66" s="66">
        <f>'(入力)作業ｼｰﾄ'!U64</f>
        <v>0</v>
      </c>
      <c r="F66" s="67">
        <f>'(入力)作業ｼｰﾄ'!V64</f>
        <v>0</v>
      </c>
      <c r="G66" s="68"/>
      <c r="H66" s="65">
        <f>'(入力)作業ｼｰﾄ'!J179</f>
        <v>0</v>
      </c>
      <c r="I66" s="67">
        <f>'(入力)作業ｼｰﾄ'!K179</f>
        <v>0</v>
      </c>
    </row>
    <row r="67" spans="2:9" s="62" customFormat="1" ht="13.9" customHeight="1">
      <c r="B67" s="63" t="s">
        <v>536</v>
      </c>
      <c r="C67" s="64" t="s">
        <v>454</v>
      </c>
      <c r="D67" s="65">
        <f>'(入力)作業ｼｰﾄ'!T65</f>
        <v>0</v>
      </c>
      <c r="E67" s="66">
        <f>'(入力)作業ｼｰﾄ'!U65</f>
        <v>0</v>
      </c>
      <c r="F67" s="67">
        <f>'(入力)作業ｼｰﾄ'!V65</f>
        <v>0</v>
      </c>
      <c r="G67" s="68"/>
      <c r="H67" s="65">
        <f>'(入力)作業ｼｰﾄ'!J180</f>
        <v>0</v>
      </c>
      <c r="I67" s="67">
        <f>'(入力)作業ｼｰﾄ'!K180</f>
        <v>0</v>
      </c>
    </row>
    <row r="68" spans="2:9" s="62" customFormat="1" ht="13.9" customHeight="1">
      <c r="B68" s="63" t="s">
        <v>537</v>
      </c>
      <c r="C68" s="64" t="s">
        <v>455</v>
      </c>
      <c r="D68" s="65">
        <f>'(入力)作業ｼｰﾄ'!T66</f>
        <v>0</v>
      </c>
      <c r="E68" s="66">
        <f>'(入力)作業ｼｰﾄ'!U66</f>
        <v>0</v>
      </c>
      <c r="F68" s="67">
        <f>'(入力)作業ｼｰﾄ'!V66</f>
        <v>0</v>
      </c>
      <c r="G68" s="68"/>
      <c r="H68" s="65">
        <f>'(入力)作業ｼｰﾄ'!J181</f>
        <v>0</v>
      </c>
      <c r="I68" s="67">
        <f>'(入力)作業ｼｰﾄ'!K181</f>
        <v>0</v>
      </c>
    </row>
    <row r="69" spans="2:9" s="62" customFormat="1" ht="13.9" customHeight="1">
      <c r="B69" s="63" t="s">
        <v>538</v>
      </c>
      <c r="C69" s="64" t="s">
        <v>91</v>
      </c>
      <c r="D69" s="65">
        <f>'(入力)作業ｼｰﾄ'!T67</f>
        <v>0</v>
      </c>
      <c r="E69" s="66">
        <f>'(入力)作業ｼｰﾄ'!U67</f>
        <v>0</v>
      </c>
      <c r="F69" s="67">
        <f>'(入力)作業ｼｰﾄ'!V67</f>
        <v>0</v>
      </c>
      <c r="G69" s="68"/>
      <c r="H69" s="65">
        <f>'(入力)作業ｼｰﾄ'!J182</f>
        <v>0</v>
      </c>
      <c r="I69" s="67">
        <f>'(入力)作業ｼｰﾄ'!K182</f>
        <v>0</v>
      </c>
    </row>
    <row r="70" spans="2:9" s="62" customFormat="1" ht="13.9" customHeight="1">
      <c r="B70" s="63" t="s">
        <v>539</v>
      </c>
      <c r="C70" s="64" t="s">
        <v>652</v>
      </c>
      <c r="D70" s="65">
        <f>'(入力)作業ｼｰﾄ'!T68</f>
        <v>0</v>
      </c>
      <c r="E70" s="66">
        <f>'(入力)作業ｼｰﾄ'!U68</f>
        <v>0</v>
      </c>
      <c r="F70" s="67">
        <f>'(入力)作業ｼｰﾄ'!V68</f>
        <v>0</v>
      </c>
      <c r="G70" s="68"/>
      <c r="H70" s="65">
        <f>'(入力)作業ｼｰﾄ'!J183</f>
        <v>0</v>
      </c>
      <c r="I70" s="67">
        <f>'(入力)作業ｼｰﾄ'!K183</f>
        <v>0</v>
      </c>
    </row>
    <row r="71" spans="2:9" s="62" customFormat="1" ht="13.9" customHeight="1">
      <c r="B71" s="63" t="s">
        <v>540</v>
      </c>
      <c r="C71" s="64" t="s">
        <v>653</v>
      </c>
      <c r="D71" s="65">
        <f>'(入力)作業ｼｰﾄ'!T69</f>
        <v>0</v>
      </c>
      <c r="E71" s="66">
        <f>'(入力)作業ｼｰﾄ'!U69</f>
        <v>0</v>
      </c>
      <c r="F71" s="67">
        <f>'(入力)作業ｼｰﾄ'!V69</f>
        <v>0</v>
      </c>
      <c r="G71" s="68"/>
      <c r="H71" s="65">
        <f>'(入力)作業ｼｰﾄ'!J184</f>
        <v>0</v>
      </c>
      <c r="I71" s="67">
        <f>'(入力)作業ｼｰﾄ'!K184</f>
        <v>0</v>
      </c>
    </row>
    <row r="72" spans="2:9" s="62" customFormat="1" ht="13.9" customHeight="1">
      <c r="B72" s="63" t="s">
        <v>541</v>
      </c>
      <c r="C72" s="64" t="s">
        <v>456</v>
      </c>
      <c r="D72" s="65">
        <f>'(入力)作業ｼｰﾄ'!T70</f>
        <v>0</v>
      </c>
      <c r="E72" s="66">
        <f>'(入力)作業ｼｰﾄ'!U70</f>
        <v>0</v>
      </c>
      <c r="F72" s="67">
        <f>'(入力)作業ｼｰﾄ'!V70</f>
        <v>0</v>
      </c>
      <c r="G72" s="68"/>
      <c r="H72" s="65">
        <f>'(入力)作業ｼｰﾄ'!J185</f>
        <v>0</v>
      </c>
      <c r="I72" s="67">
        <f>'(入力)作業ｼｰﾄ'!K185</f>
        <v>0</v>
      </c>
    </row>
    <row r="73" spans="2:9" s="62" customFormat="1" ht="13.9" customHeight="1">
      <c r="B73" s="63" t="s">
        <v>542</v>
      </c>
      <c r="C73" s="64" t="s">
        <v>457</v>
      </c>
      <c r="D73" s="65">
        <f>'(入力)作業ｼｰﾄ'!T71</f>
        <v>0</v>
      </c>
      <c r="E73" s="66">
        <f>'(入力)作業ｼｰﾄ'!U71</f>
        <v>0</v>
      </c>
      <c r="F73" s="67">
        <f>'(入力)作業ｼｰﾄ'!V71</f>
        <v>0</v>
      </c>
      <c r="G73" s="68"/>
      <c r="H73" s="65">
        <f>'(入力)作業ｼｰﾄ'!J186</f>
        <v>0</v>
      </c>
      <c r="I73" s="67">
        <f>'(入力)作業ｼｰﾄ'!K186</f>
        <v>0</v>
      </c>
    </row>
    <row r="74" spans="2:9" s="62" customFormat="1" ht="13.9" customHeight="1">
      <c r="B74" s="63" t="s">
        <v>543</v>
      </c>
      <c r="C74" s="64" t="s">
        <v>458</v>
      </c>
      <c r="D74" s="65">
        <f>'(入力)作業ｼｰﾄ'!T72</f>
        <v>0</v>
      </c>
      <c r="E74" s="66">
        <f>'(入力)作業ｼｰﾄ'!U72</f>
        <v>0</v>
      </c>
      <c r="F74" s="67">
        <f>'(入力)作業ｼｰﾄ'!V72</f>
        <v>0</v>
      </c>
      <c r="G74" s="68"/>
      <c r="H74" s="65">
        <f>'(入力)作業ｼｰﾄ'!J187</f>
        <v>0</v>
      </c>
      <c r="I74" s="67">
        <f>'(入力)作業ｼｰﾄ'!K187</f>
        <v>0</v>
      </c>
    </row>
    <row r="75" spans="2:9" s="62" customFormat="1" ht="13.9" customHeight="1">
      <c r="B75" s="63" t="s">
        <v>544</v>
      </c>
      <c r="C75" s="64" t="s">
        <v>459</v>
      </c>
      <c r="D75" s="65">
        <f>'(入力)作業ｼｰﾄ'!T73</f>
        <v>0</v>
      </c>
      <c r="E75" s="66">
        <f>'(入力)作業ｼｰﾄ'!U73</f>
        <v>0</v>
      </c>
      <c r="F75" s="67">
        <f>'(入力)作業ｼｰﾄ'!V73</f>
        <v>0</v>
      </c>
      <c r="G75" s="68"/>
      <c r="H75" s="65">
        <f>'(入力)作業ｼｰﾄ'!J188</f>
        <v>0</v>
      </c>
      <c r="I75" s="67">
        <f>'(入力)作業ｼｰﾄ'!K188</f>
        <v>0</v>
      </c>
    </row>
    <row r="76" spans="2:9" s="62" customFormat="1" ht="13.9" customHeight="1">
      <c r="B76" s="63" t="s">
        <v>545</v>
      </c>
      <c r="C76" s="64" t="s">
        <v>460</v>
      </c>
      <c r="D76" s="65">
        <f>'(入力)作業ｼｰﾄ'!T74</f>
        <v>0</v>
      </c>
      <c r="E76" s="66">
        <f>'(入力)作業ｼｰﾄ'!U74</f>
        <v>0</v>
      </c>
      <c r="F76" s="67">
        <f>'(入力)作業ｼｰﾄ'!V74</f>
        <v>0</v>
      </c>
      <c r="G76" s="68"/>
      <c r="H76" s="65">
        <f>'(入力)作業ｼｰﾄ'!J189</f>
        <v>0</v>
      </c>
      <c r="I76" s="67">
        <f>'(入力)作業ｼｰﾄ'!K189</f>
        <v>0</v>
      </c>
    </row>
    <row r="77" spans="2:9" s="62" customFormat="1" ht="13.9" customHeight="1">
      <c r="B77" s="63" t="s">
        <v>546</v>
      </c>
      <c r="C77" s="64" t="s">
        <v>461</v>
      </c>
      <c r="D77" s="65">
        <f>'(入力)作業ｼｰﾄ'!T75</f>
        <v>0</v>
      </c>
      <c r="E77" s="66">
        <f>'(入力)作業ｼｰﾄ'!U75</f>
        <v>0</v>
      </c>
      <c r="F77" s="67">
        <f>'(入力)作業ｼｰﾄ'!V75</f>
        <v>0</v>
      </c>
      <c r="G77" s="68"/>
      <c r="H77" s="65">
        <f>'(入力)作業ｼｰﾄ'!J190</f>
        <v>0</v>
      </c>
      <c r="I77" s="67">
        <f>'(入力)作業ｼｰﾄ'!K190</f>
        <v>0</v>
      </c>
    </row>
    <row r="78" spans="2:9" s="62" customFormat="1" ht="13.9" customHeight="1">
      <c r="B78" s="63" t="s">
        <v>547</v>
      </c>
      <c r="C78" s="64" t="s">
        <v>462</v>
      </c>
      <c r="D78" s="65">
        <f>'(入力)作業ｼｰﾄ'!T76</f>
        <v>0</v>
      </c>
      <c r="E78" s="66">
        <f>'(入力)作業ｼｰﾄ'!U76</f>
        <v>0</v>
      </c>
      <c r="F78" s="67">
        <f>'(入力)作業ｼｰﾄ'!V76</f>
        <v>0</v>
      </c>
      <c r="G78" s="68"/>
      <c r="H78" s="65">
        <f>'(入力)作業ｼｰﾄ'!J191</f>
        <v>0</v>
      </c>
      <c r="I78" s="67">
        <f>'(入力)作業ｼｰﾄ'!K191</f>
        <v>0</v>
      </c>
    </row>
    <row r="79" spans="2:9" s="62" customFormat="1" ht="13.9" customHeight="1">
      <c r="B79" s="63" t="s">
        <v>548</v>
      </c>
      <c r="C79" s="64" t="s">
        <v>3</v>
      </c>
      <c r="D79" s="65">
        <f>'(入力)作業ｼｰﾄ'!T77</f>
        <v>0</v>
      </c>
      <c r="E79" s="66">
        <f>'(入力)作業ｼｰﾄ'!U77</f>
        <v>0</v>
      </c>
      <c r="F79" s="67">
        <f>'(入力)作業ｼｰﾄ'!V77</f>
        <v>0</v>
      </c>
      <c r="G79" s="68"/>
      <c r="H79" s="65">
        <f>'(入力)作業ｼｰﾄ'!J192</f>
        <v>0</v>
      </c>
      <c r="I79" s="67">
        <f>'(入力)作業ｼｰﾄ'!K192</f>
        <v>0</v>
      </c>
    </row>
    <row r="80" spans="2:9" s="62" customFormat="1" ht="13.9" customHeight="1">
      <c r="B80" s="63" t="s">
        <v>549</v>
      </c>
      <c r="C80" s="64" t="s">
        <v>4</v>
      </c>
      <c r="D80" s="65">
        <f>'(入力)作業ｼｰﾄ'!T78</f>
        <v>0</v>
      </c>
      <c r="E80" s="66">
        <f>'(入力)作業ｼｰﾄ'!U78</f>
        <v>0</v>
      </c>
      <c r="F80" s="67">
        <f>'(入力)作業ｼｰﾄ'!V78</f>
        <v>0</v>
      </c>
      <c r="G80" s="68"/>
      <c r="H80" s="65">
        <f>'(入力)作業ｼｰﾄ'!J193</f>
        <v>0</v>
      </c>
      <c r="I80" s="67">
        <f>'(入力)作業ｼｰﾄ'!K193</f>
        <v>0</v>
      </c>
    </row>
    <row r="81" spans="2:9" s="62" customFormat="1" ht="13.9" customHeight="1">
      <c r="B81" s="63" t="s">
        <v>550</v>
      </c>
      <c r="C81" s="64" t="s">
        <v>463</v>
      </c>
      <c r="D81" s="65">
        <f>'(入力)作業ｼｰﾄ'!T79</f>
        <v>0</v>
      </c>
      <c r="E81" s="66">
        <f>'(入力)作業ｼｰﾄ'!U79</f>
        <v>0</v>
      </c>
      <c r="F81" s="67">
        <f>'(入力)作業ｼｰﾄ'!V79</f>
        <v>0</v>
      </c>
      <c r="G81" s="68"/>
      <c r="H81" s="65">
        <f>'(入力)作業ｼｰﾄ'!J194</f>
        <v>0</v>
      </c>
      <c r="I81" s="67">
        <f>'(入力)作業ｼｰﾄ'!K194</f>
        <v>0</v>
      </c>
    </row>
    <row r="82" spans="2:9" s="62" customFormat="1" ht="13.9" customHeight="1">
      <c r="B82" s="63" t="s">
        <v>551</v>
      </c>
      <c r="C82" s="64" t="s">
        <v>464</v>
      </c>
      <c r="D82" s="65">
        <f>'(入力)作業ｼｰﾄ'!T80</f>
        <v>0</v>
      </c>
      <c r="E82" s="66">
        <f>'(入力)作業ｼｰﾄ'!U80</f>
        <v>0</v>
      </c>
      <c r="F82" s="67">
        <f>'(入力)作業ｼｰﾄ'!V80</f>
        <v>0</v>
      </c>
      <c r="G82" s="68"/>
      <c r="H82" s="65">
        <f>'(入力)作業ｼｰﾄ'!J195</f>
        <v>0</v>
      </c>
      <c r="I82" s="67">
        <f>'(入力)作業ｼｰﾄ'!K195</f>
        <v>0</v>
      </c>
    </row>
    <row r="83" spans="2:9" s="62" customFormat="1" ht="13.9" customHeight="1">
      <c r="B83" s="63" t="s">
        <v>552</v>
      </c>
      <c r="C83" s="64" t="s">
        <v>654</v>
      </c>
      <c r="D83" s="65">
        <f>'(入力)作業ｼｰﾄ'!T81</f>
        <v>0</v>
      </c>
      <c r="E83" s="66">
        <f>'(入力)作業ｼｰﾄ'!U81</f>
        <v>0</v>
      </c>
      <c r="F83" s="67">
        <f>'(入力)作業ｼｰﾄ'!V81</f>
        <v>0</v>
      </c>
      <c r="G83" s="68"/>
      <c r="H83" s="65">
        <f>'(入力)作業ｼｰﾄ'!J196</f>
        <v>0</v>
      </c>
      <c r="I83" s="67">
        <f>'(入力)作業ｼｰﾄ'!K196</f>
        <v>0</v>
      </c>
    </row>
    <row r="84" spans="2:9" s="62" customFormat="1" ht="13.9" customHeight="1">
      <c r="B84" s="63" t="s">
        <v>553</v>
      </c>
      <c r="C84" s="64" t="s">
        <v>465</v>
      </c>
      <c r="D84" s="65">
        <f>'(入力)作業ｼｰﾄ'!T82</f>
        <v>0</v>
      </c>
      <c r="E84" s="66">
        <f>'(入力)作業ｼｰﾄ'!U82</f>
        <v>0</v>
      </c>
      <c r="F84" s="67">
        <f>'(入力)作業ｼｰﾄ'!V82</f>
        <v>0</v>
      </c>
      <c r="G84" s="68"/>
      <c r="H84" s="65">
        <f>'(入力)作業ｼｰﾄ'!J197</f>
        <v>0</v>
      </c>
      <c r="I84" s="67">
        <f>'(入力)作業ｼｰﾄ'!K197</f>
        <v>0</v>
      </c>
    </row>
    <row r="85" spans="2:9" s="62" customFormat="1" ht="13.9" customHeight="1">
      <c r="B85" s="63" t="s">
        <v>554</v>
      </c>
      <c r="C85" s="64" t="s">
        <v>655</v>
      </c>
      <c r="D85" s="65">
        <f>'(入力)作業ｼｰﾄ'!T83</f>
        <v>0</v>
      </c>
      <c r="E85" s="66">
        <f>'(入力)作業ｼｰﾄ'!U83</f>
        <v>0</v>
      </c>
      <c r="F85" s="67">
        <f>'(入力)作業ｼｰﾄ'!V83</f>
        <v>0</v>
      </c>
      <c r="G85" s="68"/>
      <c r="H85" s="65">
        <f>'(入力)作業ｼｰﾄ'!J198</f>
        <v>0</v>
      </c>
      <c r="I85" s="67">
        <f>'(入力)作業ｼｰﾄ'!K198</f>
        <v>0</v>
      </c>
    </row>
    <row r="86" spans="2:9" s="62" customFormat="1" ht="13.9" customHeight="1">
      <c r="B86" s="63" t="s">
        <v>555</v>
      </c>
      <c r="C86" s="64" t="s">
        <v>466</v>
      </c>
      <c r="D86" s="65">
        <f>'(入力)作業ｼｰﾄ'!T84</f>
        <v>0</v>
      </c>
      <c r="E86" s="66">
        <f>'(入力)作業ｼｰﾄ'!U84</f>
        <v>0</v>
      </c>
      <c r="F86" s="67">
        <f>'(入力)作業ｼｰﾄ'!V84</f>
        <v>0</v>
      </c>
      <c r="G86" s="68"/>
      <c r="H86" s="65">
        <f>'(入力)作業ｼｰﾄ'!J199</f>
        <v>0</v>
      </c>
      <c r="I86" s="67">
        <f>'(入力)作業ｼｰﾄ'!K199</f>
        <v>0</v>
      </c>
    </row>
    <row r="87" spans="2:9" s="62" customFormat="1" ht="13.9" customHeight="1">
      <c r="B87" s="63" t="s">
        <v>556</v>
      </c>
      <c r="C87" s="64" t="s">
        <v>467</v>
      </c>
      <c r="D87" s="65">
        <f>'(入力)作業ｼｰﾄ'!T85</f>
        <v>0</v>
      </c>
      <c r="E87" s="66">
        <f>'(入力)作業ｼｰﾄ'!U85</f>
        <v>0</v>
      </c>
      <c r="F87" s="67">
        <f>'(入力)作業ｼｰﾄ'!V85</f>
        <v>0</v>
      </c>
      <c r="G87" s="68"/>
      <c r="H87" s="65">
        <f>'(入力)作業ｼｰﾄ'!J200</f>
        <v>0</v>
      </c>
      <c r="I87" s="67">
        <f>'(入力)作業ｼｰﾄ'!K200</f>
        <v>0</v>
      </c>
    </row>
    <row r="88" spans="2:9" s="62" customFormat="1" ht="13.9" customHeight="1">
      <c r="B88" s="63" t="s">
        <v>557</v>
      </c>
      <c r="C88" s="64" t="s">
        <v>468</v>
      </c>
      <c r="D88" s="65">
        <f>'(入力)作業ｼｰﾄ'!T86</f>
        <v>0</v>
      </c>
      <c r="E88" s="66">
        <f>'(入力)作業ｼｰﾄ'!U86</f>
        <v>0</v>
      </c>
      <c r="F88" s="67">
        <f>'(入力)作業ｼｰﾄ'!V86</f>
        <v>0</v>
      </c>
      <c r="G88" s="68"/>
      <c r="H88" s="65">
        <f>'(入力)作業ｼｰﾄ'!J201</f>
        <v>0</v>
      </c>
      <c r="I88" s="67">
        <f>'(入力)作業ｼｰﾄ'!K201</f>
        <v>0</v>
      </c>
    </row>
    <row r="89" spans="2:9" s="62" customFormat="1" ht="13.9" customHeight="1">
      <c r="B89" s="63" t="s">
        <v>558</v>
      </c>
      <c r="C89" s="64" t="s">
        <v>656</v>
      </c>
      <c r="D89" s="65">
        <f>'(入力)作業ｼｰﾄ'!T87</f>
        <v>0</v>
      </c>
      <c r="E89" s="66">
        <f>'(入力)作業ｼｰﾄ'!U87</f>
        <v>0</v>
      </c>
      <c r="F89" s="67">
        <f>'(入力)作業ｼｰﾄ'!V87</f>
        <v>0</v>
      </c>
      <c r="G89" s="68"/>
      <c r="H89" s="65">
        <f>'(入力)作業ｼｰﾄ'!J202</f>
        <v>0</v>
      </c>
      <c r="I89" s="67">
        <f>'(入力)作業ｼｰﾄ'!K202</f>
        <v>0</v>
      </c>
    </row>
    <row r="90" spans="2:9" s="62" customFormat="1" ht="13.9" customHeight="1">
      <c r="B90" s="63" t="s">
        <v>559</v>
      </c>
      <c r="C90" s="64" t="s">
        <v>469</v>
      </c>
      <c r="D90" s="65">
        <f>'(入力)作業ｼｰﾄ'!T88</f>
        <v>0</v>
      </c>
      <c r="E90" s="66">
        <f>'(入力)作業ｼｰﾄ'!U88</f>
        <v>0</v>
      </c>
      <c r="F90" s="67">
        <f>'(入力)作業ｼｰﾄ'!V88</f>
        <v>0</v>
      </c>
      <c r="G90" s="68"/>
      <c r="H90" s="65">
        <f>'(入力)作業ｼｰﾄ'!J203</f>
        <v>0</v>
      </c>
      <c r="I90" s="67">
        <f>'(入力)作業ｼｰﾄ'!K203</f>
        <v>0</v>
      </c>
    </row>
    <row r="91" spans="2:9" s="62" customFormat="1" ht="13.9" customHeight="1">
      <c r="B91" s="63" t="s">
        <v>560</v>
      </c>
      <c r="C91" s="64" t="s">
        <v>657</v>
      </c>
      <c r="D91" s="65">
        <f>'(入力)作業ｼｰﾄ'!T89</f>
        <v>0</v>
      </c>
      <c r="E91" s="66">
        <f>'(入力)作業ｼｰﾄ'!U89</f>
        <v>0</v>
      </c>
      <c r="F91" s="67">
        <f>'(入力)作業ｼｰﾄ'!V89</f>
        <v>0</v>
      </c>
      <c r="G91" s="68"/>
      <c r="H91" s="65">
        <f>'(入力)作業ｼｰﾄ'!J204</f>
        <v>0</v>
      </c>
      <c r="I91" s="67">
        <f>'(入力)作業ｼｰﾄ'!K204</f>
        <v>0</v>
      </c>
    </row>
    <row r="92" spans="2:9" s="62" customFormat="1" ht="13.9" customHeight="1">
      <c r="B92" s="63" t="s">
        <v>561</v>
      </c>
      <c r="C92" s="64" t="s">
        <v>658</v>
      </c>
      <c r="D92" s="65">
        <f>'(入力)作業ｼｰﾄ'!T90</f>
        <v>0</v>
      </c>
      <c r="E92" s="66">
        <f>'(入力)作業ｼｰﾄ'!U90</f>
        <v>0</v>
      </c>
      <c r="F92" s="67">
        <f>'(入力)作業ｼｰﾄ'!V90</f>
        <v>0</v>
      </c>
      <c r="G92" s="68"/>
      <c r="H92" s="65">
        <f>'(入力)作業ｼｰﾄ'!J205</f>
        <v>0</v>
      </c>
      <c r="I92" s="67">
        <f>'(入力)作業ｼｰﾄ'!K205</f>
        <v>0</v>
      </c>
    </row>
    <row r="93" spans="2:9" s="62" customFormat="1" ht="13.9" customHeight="1">
      <c r="B93" s="63" t="s">
        <v>562</v>
      </c>
      <c r="C93" s="64" t="s">
        <v>470</v>
      </c>
      <c r="D93" s="65">
        <f>'(入力)作業ｼｰﾄ'!T91</f>
        <v>0</v>
      </c>
      <c r="E93" s="66">
        <f>'(入力)作業ｼｰﾄ'!U91</f>
        <v>0</v>
      </c>
      <c r="F93" s="67">
        <f>'(入力)作業ｼｰﾄ'!V91</f>
        <v>0</v>
      </c>
      <c r="G93" s="68"/>
      <c r="H93" s="65">
        <f>'(入力)作業ｼｰﾄ'!J206</f>
        <v>0</v>
      </c>
      <c r="I93" s="67">
        <f>'(入力)作業ｼｰﾄ'!K206</f>
        <v>0</v>
      </c>
    </row>
    <row r="94" spans="2:9" s="62" customFormat="1" ht="13.9" customHeight="1">
      <c r="B94" s="63" t="s">
        <v>563</v>
      </c>
      <c r="C94" s="64" t="s">
        <v>471</v>
      </c>
      <c r="D94" s="65">
        <f>'(入力)作業ｼｰﾄ'!T92</f>
        <v>0</v>
      </c>
      <c r="E94" s="66">
        <f>'(入力)作業ｼｰﾄ'!U92</f>
        <v>0</v>
      </c>
      <c r="F94" s="67">
        <f>'(入力)作業ｼｰﾄ'!V92</f>
        <v>0</v>
      </c>
      <c r="G94" s="68"/>
      <c r="H94" s="65">
        <f>'(入力)作業ｼｰﾄ'!J207</f>
        <v>0</v>
      </c>
      <c r="I94" s="67">
        <f>'(入力)作業ｼｰﾄ'!K207</f>
        <v>0</v>
      </c>
    </row>
    <row r="95" spans="2:9" s="62" customFormat="1" ht="13.9" customHeight="1">
      <c r="B95" s="63" t="s">
        <v>564</v>
      </c>
      <c r="C95" s="64" t="s">
        <v>659</v>
      </c>
      <c r="D95" s="65">
        <f>'(入力)作業ｼｰﾄ'!T93</f>
        <v>0</v>
      </c>
      <c r="E95" s="66">
        <f>'(入力)作業ｼｰﾄ'!U93</f>
        <v>0</v>
      </c>
      <c r="F95" s="67">
        <f>'(入力)作業ｼｰﾄ'!V93</f>
        <v>0</v>
      </c>
      <c r="G95" s="68"/>
      <c r="H95" s="65">
        <f>'(入力)作業ｼｰﾄ'!J208</f>
        <v>0</v>
      </c>
      <c r="I95" s="67">
        <f>'(入力)作業ｼｰﾄ'!K208</f>
        <v>0</v>
      </c>
    </row>
    <row r="96" spans="2:9" s="62" customFormat="1" ht="13.9" customHeight="1">
      <c r="B96" s="63" t="s">
        <v>565</v>
      </c>
      <c r="C96" s="64" t="s">
        <v>660</v>
      </c>
      <c r="D96" s="65">
        <f>'(入力)作業ｼｰﾄ'!T94</f>
        <v>0</v>
      </c>
      <c r="E96" s="66">
        <f>'(入力)作業ｼｰﾄ'!U94</f>
        <v>0</v>
      </c>
      <c r="F96" s="67">
        <f>'(入力)作業ｼｰﾄ'!V94</f>
        <v>0</v>
      </c>
      <c r="G96" s="68"/>
      <c r="H96" s="65">
        <f>'(入力)作業ｼｰﾄ'!J209</f>
        <v>0</v>
      </c>
      <c r="I96" s="67">
        <f>'(入力)作業ｼｰﾄ'!K209</f>
        <v>0</v>
      </c>
    </row>
    <row r="97" spans="2:9" s="62" customFormat="1" ht="13.9" customHeight="1">
      <c r="B97" s="63" t="s">
        <v>566</v>
      </c>
      <c r="C97" s="64" t="s">
        <v>661</v>
      </c>
      <c r="D97" s="65">
        <f>'(入力)作業ｼｰﾄ'!T95</f>
        <v>0</v>
      </c>
      <c r="E97" s="66">
        <f>'(入力)作業ｼｰﾄ'!U95</f>
        <v>0</v>
      </c>
      <c r="F97" s="67">
        <f>'(入力)作業ｼｰﾄ'!V95</f>
        <v>0</v>
      </c>
      <c r="G97" s="68"/>
      <c r="H97" s="65">
        <f>'(入力)作業ｼｰﾄ'!J210</f>
        <v>0</v>
      </c>
      <c r="I97" s="67">
        <f>'(入力)作業ｼｰﾄ'!K210</f>
        <v>0</v>
      </c>
    </row>
    <row r="98" spans="2:9" s="62" customFormat="1" ht="13.9" customHeight="1">
      <c r="B98" s="63" t="s">
        <v>567</v>
      </c>
      <c r="C98" s="64" t="s">
        <v>5</v>
      </c>
      <c r="D98" s="65">
        <f>'(入力)作業ｼｰﾄ'!T96</f>
        <v>0</v>
      </c>
      <c r="E98" s="66">
        <f>'(入力)作業ｼｰﾄ'!U96</f>
        <v>0</v>
      </c>
      <c r="F98" s="67">
        <f>'(入力)作業ｼｰﾄ'!V96</f>
        <v>0</v>
      </c>
      <c r="G98" s="68"/>
      <c r="H98" s="65">
        <f>'(入力)作業ｼｰﾄ'!J211</f>
        <v>0</v>
      </c>
      <c r="I98" s="67">
        <f>'(入力)作業ｼｰﾄ'!K211</f>
        <v>0</v>
      </c>
    </row>
    <row r="99" spans="2:9" s="62" customFormat="1" ht="13.9" customHeight="1">
      <c r="B99" s="63" t="s">
        <v>568</v>
      </c>
      <c r="C99" s="64" t="s">
        <v>472</v>
      </c>
      <c r="D99" s="65">
        <f>'(入力)作業ｼｰﾄ'!T97</f>
        <v>0</v>
      </c>
      <c r="E99" s="66">
        <f>'(入力)作業ｼｰﾄ'!U97</f>
        <v>0</v>
      </c>
      <c r="F99" s="67">
        <f>'(入力)作業ｼｰﾄ'!V97</f>
        <v>0</v>
      </c>
      <c r="G99" s="68"/>
      <c r="H99" s="65">
        <f>'(入力)作業ｼｰﾄ'!J212</f>
        <v>0</v>
      </c>
      <c r="I99" s="67">
        <f>'(入力)作業ｼｰﾄ'!K212</f>
        <v>0</v>
      </c>
    </row>
    <row r="100" spans="2:9" s="62" customFormat="1" ht="13.9" customHeight="1">
      <c r="B100" s="63" t="s">
        <v>569</v>
      </c>
      <c r="C100" s="64" t="s">
        <v>473</v>
      </c>
      <c r="D100" s="65">
        <f>'(入力)作業ｼｰﾄ'!T98</f>
        <v>0</v>
      </c>
      <c r="E100" s="66">
        <f>'(入力)作業ｼｰﾄ'!U98</f>
        <v>0</v>
      </c>
      <c r="F100" s="67">
        <f>'(入力)作業ｼｰﾄ'!V98</f>
        <v>0</v>
      </c>
      <c r="G100" s="68"/>
      <c r="H100" s="65">
        <f>'(入力)作業ｼｰﾄ'!J213</f>
        <v>0</v>
      </c>
      <c r="I100" s="67">
        <f>'(入力)作業ｼｰﾄ'!K213</f>
        <v>0</v>
      </c>
    </row>
    <row r="101" spans="2:9" s="62" customFormat="1" ht="13.9" customHeight="1">
      <c r="B101" s="63" t="s">
        <v>570</v>
      </c>
      <c r="C101" s="64" t="s">
        <v>662</v>
      </c>
      <c r="D101" s="65">
        <f>'(入力)作業ｼｰﾄ'!T99</f>
        <v>0</v>
      </c>
      <c r="E101" s="66">
        <f>'(入力)作業ｼｰﾄ'!U99</f>
        <v>0</v>
      </c>
      <c r="F101" s="67">
        <f>'(入力)作業ｼｰﾄ'!V99</f>
        <v>0</v>
      </c>
      <c r="G101" s="68"/>
      <c r="H101" s="65">
        <f>'(入力)作業ｼｰﾄ'!J214</f>
        <v>0</v>
      </c>
      <c r="I101" s="67">
        <f>'(入力)作業ｼｰﾄ'!K214</f>
        <v>0</v>
      </c>
    </row>
    <row r="102" spans="2:9" s="62" customFormat="1" ht="13.9" customHeight="1">
      <c r="B102" s="63" t="s">
        <v>571</v>
      </c>
      <c r="C102" s="64" t="s">
        <v>663</v>
      </c>
      <c r="D102" s="65">
        <f>'(入力)作業ｼｰﾄ'!T100</f>
        <v>0</v>
      </c>
      <c r="E102" s="66">
        <f>'(入力)作業ｼｰﾄ'!U100</f>
        <v>0</v>
      </c>
      <c r="F102" s="67">
        <f>'(入力)作業ｼｰﾄ'!V100</f>
        <v>0</v>
      </c>
      <c r="G102" s="68"/>
      <c r="H102" s="65">
        <f>'(入力)作業ｼｰﾄ'!J215</f>
        <v>0</v>
      </c>
      <c r="I102" s="67">
        <f>'(入力)作業ｼｰﾄ'!K215</f>
        <v>0</v>
      </c>
    </row>
    <row r="103" spans="2:9" s="62" customFormat="1" ht="13.9" customHeight="1">
      <c r="B103" s="63" t="s">
        <v>572</v>
      </c>
      <c r="C103" s="64" t="s">
        <v>664</v>
      </c>
      <c r="D103" s="65">
        <f>'(入力)作業ｼｰﾄ'!T101</f>
        <v>0</v>
      </c>
      <c r="E103" s="66">
        <f>'(入力)作業ｼｰﾄ'!U101</f>
        <v>0</v>
      </c>
      <c r="F103" s="67">
        <f>'(入力)作業ｼｰﾄ'!V101</f>
        <v>0</v>
      </c>
      <c r="G103" s="68"/>
      <c r="H103" s="65">
        <f>'(入力)作業ｼｰﾄ'!J216</f>
        <v>0</v>
      </c>
      <c r="I103" s="67">
        <f>'(入力)作業ｼｰﾄ'!K216</f>
        <v>0</v>
      </c>
    </row>
    <row r="104" spans="2:9" s="62" customFormat="1" ht="13.9" customHeight="1">
      <c r="B104" s="63" t="s">
        <v>573</v>
      </c>
      <c r="C104" s="64" t="s">
        <v>581</v>
      </c>
      <c r="D104" s="65">
        <f>'(入力)作業ｼｰﾄ'!T102</f>
        <v>0</v>
      </c>
      <c r="E104" s="66">
        <f>'(入力)作業ｼｰﾄ'!U102</f>
        <v>0</v>
      </c>
      <c r="F104" s="67">
        <f>'(入力)作業ｼｰﾄ'!V102</f>
        <v>0</v>
      </c>
      <c r="G104" s="68"/>
      <c r="H104" s="65">
        <f>'(入力)作業ｼｰﾄ'!J217</f>
        <v>0</v>
      </c>
      <c r="I104" s="67">
        <f>'(入力)作業ｼｰﾄ'!K217</f>
        <v>0</v>
      </c>
    </row>
    <row r="105" spans="2:9" s="62" customFormat="1" ht="13.9" customHeight="1">
      <c r="B105" s="63" t="s">
        <v>574</v>
      </c>
      <c r="C105" s="64" t="s">
        <v>747</v>
      </c>
      <c r="D105" s="65">
        <f>'(入力)作業ｼｰﾄ'!T103</f>
        <v>0</v>
      </c>
      <c r="E105" s="66">
        <f>'(入力)作業ｼｰﾄ'!U103</f>
        <v>0</v>
      </c>
      <c r="F105" s="67">
        <f>'(入力)作業ｼｰﾄ'!V103</f>
        <v>0</v>
      </c>
      <c r="G105" s="68"/>
      <c r="H105" s="65">
        <f>'(入力)作業ｼｰﾄ'!J218</f>
        <v>0</v>
      </c>
      <c r="I105" s="67">
        <f>'(入力)作業ｼｰﾄ'!K218</f>
        <v>0</v>
      </c>
    </row>
    <row r="106" spans="2:9" s="62" customFormat="1" ht="13.9" customHeight="1">
      <c r="B106" s="63" t="s">
        <v>575</v>
      </c>
      <c r="C106" s="64" t="s">
        <v>475</v>
      </c>
      <c r="D106" s="65">
        <f>'(入力)作業ｼｰﾄ'!T104</f>
        <v>0</v>
      </c>
      <c r="E106" s="66">
        <f>'(入力)作業ｼｰﾄ'!U104</f>
        <v>0</v>
      </c>
      <c r="F106" s="67">
        <f>'(入力)作業ｼｰﾄ'!V104</f>
        <v>0</v>
      </c>
      <c r="G106" s="68"/>
      <c r="H106" s="65">
        <f>'(入力)作業ｼｰﾄ'!J219</f>
        <v>0</v>
      </c>
      <c r="I106" s="67">
        <f>'(入力)作業ｼｰﾄ'!K219</f>
        <v>0</v>
      </c>
    </row>
    <row r="107" spans="2:9" s="62" customFormat="1" ht="13.9" customHeight="1">
      <c r="B107" s="63" t="s">
        <v>576</v>
      </c>
      <c r="C107" s="64" t="s">
        <v>474</v>
      </c>
      <c r="D107" s="65">
        <f>'(入力)作業ｼｰﾄ'!T105</f>
        <v>0</v>
      </c>
      <c r="E107" s="66">
        <f>'(入力)作業ｼｰﾄ'!U105</f>
        <v>0</v>
      </c>
      <c r="F107" s="67">
        <f>'(入力)作業ｼｰﾄ'!V105</f>
        <v>0</v>
      </c>
      <c r="G107" s="68"/>
      <c r="H107" s="65">
        <f>'(入力)作業ｼｰﾄ'!J220</f>
        <v>0</v>
      </c>
      <c r="I107" s="67">
        <f>'(入力)作業ｼｰﾄ'!K220</f>
        <v>0</v>
      </c>
    </row>
    <row r="108" spans="2:9" s="62" customFormat="1" ht="13.9" customHeight="1">
      <c r="B108" s="63" t="s">
        <v>577</v>
      </c>
      <c r="C108" s="64" t="s">
        <v>665</v>
      </c>
      <c r="D108" s="65">
        <f>'(入力)作業ｼｰﾄ'!T106</f>
        <v>0</v>
      </c>
      <c r="E108" s="66">
        <f>'(入力)作業ｼｰﾄ'!U106</f>
        <v>0</v>
      </c>
      <c r="F108" s="67">
        <f>'(入力)作業ｼｰﾄ'!V106</f>
        <v>0</v>
      </c>
      <c r="G108" s="68"/>
      <c r="H108" s="65">
        <f>'(入力)作業ｼｰﾄ'!J221</f>
        <v>0</v>
      </c>
      <c r="I108" s="67">
        <f>'(入力)作業ｼｰﾄ'!K221</f>
        <v>0</v>
      </c>
    </row>
    <row r="109" spans="2:9" s="62" customFormat="1" ht="13.9" customHeight="1">
      <c r="B109" s="63" t="s">
        <v>578</v>
      </c>
      <c r="C109" s="64" t="s">
        <v>476</v>
      </c>
      <c r="D109" s="65">
        <f>'(入力)作業ｼｰﾄ'!T107</f>
        <v>0</v>
      </c>
      <c r="E109" s="66">
        <f>'(入力)作業ｼｰﾄ'!U107</f>
        <v>0</v>
      </c>
      <c r="F109" s="67">
        <f>'(入力)作業ｼｰﾄ'!V107</f>
        <v>0</v>
      </c>
      <c r="G109" s="68"/>
      <c r="H109" s="65">
        <f>'(入力)作業ｼｰﾄ'!J222</f>
        <v>0</v>
      </c>
      <c r="I109" s="67">
        <f>'(入力)作業ｼｰﾄ'!K222</f>
        <v>0</v>
      </c>
    </row>
    <row r="110" spans="2:9" s="62" customFormat="1" ht="13.9" customHeight="1">
      <c r="B110" s="63" t="s">
        <v>579</v>
      </c>
      <c r="C110" s="71" t="s">
        <v>666</v>
      </c>
      <c r="D110" s="72">
        <f>'(入力)作業ｼｰﾄ'!T108</f>
        <v>0</v>
      </c>
      <c r="E110" s="73">
        <f>'(入力)作業ｼｰﾄ'!U108</f>
        <v>0</v>
      </c>
      <c r="F110" s="74">
        <f>'(入力)作業ｼｰﾄ'!V108</f>
        <v>0</v>
      </c>
      <c r="G110" s="68"/>
      <c r="H110" s="72">
        <f>'(入力)作業ｼｰﾄ'!J223</f>
        <v>0</v>
      </c>
      <c r="I110" s="74">
        <f>'(入力)作業ｼｰﾄ'!K223</f>
        <v>0</v>
      </c>
    </row>
    <row r="111" spans="2:9" s="62" customFormat="1" ht="13.9" customHeight="1">
      <c r="B111" s="63" t="s">
        <v>580</v>
      </c>
      <c r="C111" s="64" t="s">
        <v>667</v>
      </c>
      <c r="D111" s="65">
        <f>'(入力)作業ｼｰﾄ'!T109</f>
        <v>0</v>
      </c>
      <c r="E111" s="66">
        <f>'(入力)作業ｼｰﾄ'!U109</f>
        <v>0</v>
      </c>
      <c r="F111" s="67">
        <f>'(入力)作業ｼｰﾄ'!V109</f>
        <v>0</v>
      </c>
      <c r="G111" s="68"/>
      <c r="H111" s="65">
        <f>'(入力)作業ｼｰﾄ'!J224</f>
        <v>0</v>
      </c>
      <c r="I111" s="67">
        <f>'(入力)作業ｼｰﾄ'!K224</f>
        <v>0</v>
      </c>
    </row>
    <row r="112" spans="2:9" s="62" customFormat="1" ht="13.9" customHeight="1">
      <c r="B112" s="63" t="s">
        <v>582</v>
      </c>
      <c r="C112" s="64" t="s">
        <v>668</v>
      </c>
      <c r="D112" s="65">
        <f>'(入力)作業ｼｰﾄ'!T110</f>
        <v>0</v>
      </c>
      <c r="E112" s="66">
        <f>'(入力)作業ｼｰﾄ'!U110</f>
        <v>0</v>
      </c>
      <c r="F112" s="67">
        <f>'(入力)作業ｼｰﾄ'!V110</f>
        <v>0</v>
      </c>
      <c r="G112" s="68"/>
      <c r="H112" s="65">
        <f>'(入力)作業ｼｰﾄ'!J225</f>
        <v>0</v>
      </c>
      <c r="I112" s="67">
        <f>'(入力)作業ｼｰﾄ'!K225</f>
        <v>0</v>
      </c>
    </row>
    <row r="113" spans="2:9" s="62" customFormat="1" ht="13.9" customHeight="1">
      <c r="B113" s="63" t="s">
        <v>620</v>
      </c>
      <c r="C113" s="64" t="s">
        <v>477</v>
      </c>
      <c r="D113" s="65">
        <f>'(入力)作業ｼｰﾄ'!T111</f>
        <v>0</v>
      </c>
      <c r="E113" s="66">
        <f>'(入力)作業ｼｰﾄ'!U111</f>
        <v>0</v>
      </c>
      <c r="F113" s="67">
        <f>'(入力)作業ｼｰﾄ'!V111</f>
        <v>0</v>
      </c>
      <c r="G113" s="68"/>
      <c r="H113" s="65">
        <f>'(入力)作業ｼｰﾄ'!J226</f>
        <v>0</v>
      </c>
      <c r="I113" s="67">
        <f>'(入力)作業ｼｰﾄ'!K226</f>
        <v>0</v>
      </c>
    </row>
    <row r="114" spans="2:9" s="62" customFormat="1" ht="13.9" customHeight="1">
      <c r="B114" s="63" t="s">
        <v>583</v>
      </c>
      <c r="C114" s="64" t="s">
        <v>770</v>
      </c>
      <c r="D114" s="65">
        <f>'(入力)作業ｼｰﾄ'!T112</f>
        <v>0</v>
      </c>
      <c r="E114" s="66">
        <f>'(入力)作業ｼｰﾄ'!U112</f>
        <v>0</v>
      </c>
      <c r="F114" s="67">
        <f>'(入力)作業ｼｰﾄ'!V112</f>
        <v>0</v>
      </c>
      <c r="G114" s="68"/>
      <c r="H114" s="65">
        <f>'(入力)作業ｼｰﾄ'!J227</f>
        <v>0</v>
      </c>
      <c r="I114" s="67">
        <f>'(入力)作業ｼｰﾄ'!K227</f>
        <v>0</v>
      </c>
    </row>
    <row r="115" spans="2:9" s="62" customFormat="1" ht="13.9" customHeight="1">
      <c r="B115" s="63" t="s">
        <v>584</v>
      </c>
      <c r="C115" s="64" t="s">
        <v>478</v>
      </c>
      <c r="D115" s="65">
        <f>'(入力)作業ｼｰﾄ'!T113</f>
        <v>0</v>
      </c>
      <c r="E115" s="66">
        <f>'(入力)作業ｼｰﾄ'!U113</f>
        <v>0</v>
      </c>
      <c r="F115" s="67">
        <f>'(入力)作業ｼｰﾄ'!V113</f>
        <v>0</v>
      </c>
      <c r="G115" s="68"/>
      <c r="H115" s="65">
        <f>'(入力)作業ｼｰﾄ'!J228</f>
        <v>0</v>
      </c>
      <c r="I115" s="67">
        <f>'(入力)作業ｼｰﾄ'!K228</f>
        <v>0</v>
      </c>
    </row>
    <row r="116" spans="2:9" s="62" customFormat="1" ht="13.9" customHeight="1">
      <c r="B116" s="63" t="s">
        <v>585</v>
      </c>
      <c r="C116" s="64" t="s">
        <v>93</v>
      </c>
      <c r="D116" s="65">
        <f>'(入力)作業ｼｰﾄ'!T114</f>
        <v>0</v>
      </c>
      <c r="E116" s="66">
        <f>'(入力)作業ｼｰﾄ'!U114</f>
        <v>0</v>
      </c>
      <c r="F116" s="67">
        <f>'(入力)作業ｼｰﾄ'!V114</f>
        <v>0</v>
      </c>
      <c r="G116" s="68"/>
      <c r="H116" s="65">
        <f>'(入力)作業ｼｰﾄ'!J229</f>
        <v>0</v>
      </c>
      <c r="I116" s="67">
        <f>'(入力)作業ｼｰﾄ'!K229</f>
        <v>0</v>
      </c>
    </row>
    <row r="117" spans="2:9" s="62" customFormat="1" ht="13.9" customHeight="1">
      <c r="B117" s="63" t="s">
        <v>769</v>
      </c>
      <c r="C117" s="71" t="s">
        <v>6</v>
      </c>
      <c r="D117" s="72">
        <f>'(入力)作業ｼｰﾄ'!T115</f>
        <v>0</v>
      </c>
      <c r="E117" s="73">
        <f>'(入力)作業ｼｰﾄ'!U115</f>
        <v>0</v>
      </c>
      <c r="F117" s="74">
        <f>'(入力)作業ｼｰﾄ'!V115</f>
        <v>0</v>
      </c>
      <c r="G117" s="68"/>
      <c r="H117" s="72">
        <f>'(入力)作業ｼｰﾄ'!J230</f>
        <v>0</v>
      </c>
      <c r="I117" s="74">
        <f>'(入力)作業ｼｰﾄ'!K230</f>
        <v>0</v>
      </c>
    </row>
    <row r="118" spans="2:9" s="62" customFormat="1" ht="13.9" customHeight="1">
      <c r="B118" s="88"/>
      <c r="C118" s="89" t="s">
        <v>42</v>
      </c>
      <c r="D118" s="90">
        <f>SUM(D6:D117)</f>
        <v>0</v>
      </c>
      <c r="E118" s="91">
        <f>SUM(E6:E117)</f>
        <v>0</v>
      </c>
      <c r="F118" s="92">
        <f>SUM(F6:F117)</f>
        <v>0</v>
      </c>
      <c r="G118" s="93"/>
      <c r="H118" s="90">
        <f>SUM(H6:H117)</f>
        <v>0</v>
      </c>
      <c r="I118" s="92">
        <f>SUM(I6:I117)</f>
        <v>0</v>
      </c>
    </row>
    <row r="119" spans="2:9" ht="13.9" customHeight="1">
      <c r="B119" s="47" t="s">
        <v>428</v>
      </c>
    </row>
  </sheetData>
  <sheetProtection sheet="1" selectLockedCells="1" selectUnlockedCells="1"/>
  <mergeCells count="8">
    <mergeCell ref="B2:D2"/>
    <mergeCell ref="B58:D58"/>
    <mergeCell ref="B60:C61"/>
    <mergeCell ref="D60:F60"/>
    <mergeCell ref="H60:I60"/>
    <mergeCell ref="H4:I4"/>
    <mergeCell ref="B4:C5"/>
    <mergeCell ref="D4:F4"/>
  </mergeCells>
  <phoneticPr fontId="13"/>
  <pageMargins left="0.78740157480314965" right="0.78740157480314965" top="0.78740157480314965" bottom="0.78740157480314965" header="0" footer="0.19685039370078741"/>
  <pageSetup paperSize="8" scale="93" firstPageNumber="2" orientation="landscape" useFirstPageNumber="1" r:id="rId1"/>
  <headerFooter scaleWithDoc="0">
    <oddFooter>&amp;C&amp;P ページ</oddFooter>
  </headerFooter>
  <rowBreaks count="1" manualBreakCount="1">
    <brk id="57" min="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BV99"/>
  <sheetViews>
    <sheetView showGridLines="0" view="pageBreakPreview" zoomScale="130" zoomScaleNormal="100" zoomScaleSheetLayoutView="130" workbookViewId="0">
      <selection activeCell="B2" sqref="B2:L2"/>
    </sheetView>
  </sheetViews>
  <sheetFormatPr defaultColWidth="2.625" defaultRowHeight="15.75" customHeight="1"/>
  <cols>
    <col min="1" max="1" width="1.625" style="94" customWidth="1"/>
    <col min="2" max="16384" width="2.625" style="94"/>
  </cols>
  <sheetData>
    <row r="1" spans="2:33" ht="15" customHeight="1"/>
    <row r="2" spans="2:33" ht="20.25" customHeight="1">
      <c r="B2" s="514" t="s">
        <v>153</v>
      </c>
      <c r="C2" s="515"/>
      <c r="D2" s="515"/>
      <c r="E2" s="515"/>
      <c r="F2" s="515"/>
      <c r="G2" s="515"/>
      <c r="H2" s="515"/>
      <c r="I2" s="515"/>
      <c r="J2" s="515"/>
      <c r="K2" s="515"/>
      <c r="L2" s="516"/>
    </row>
    <row r="3" spans="2:33" ht="9" customHeight="1">
      <c r="B3" s="95"/>
    </row>
    <row r="4" spans="2:33" ht="16.5" customHeight="1">
      <c r="B4" s="96"/>
      <c r="C4" s="96"/>
      <c r="D4" s="96"/>
      <c r="E4" s="96"/>
      <c r="F4" s="96"/>
      <c r="G4" s="96"/>
      <c r="H4" s="96"/>
      <c r="I4" s="96"/>
      <c r="J4" s="96"/>
      <c r="K4" s="96"/>
      <c r="M4" s="96"/>
      <c r="N4" s="96"/>
      <c r="AG4" s="97" t="s">
        <v>52</v>
      </c>
    </row>
    <row r="5" spans="2:33" ht="16.5" customHeight="1">
      <c r="B5" s="96"/>
      <c r="C5" s="540" t="s">
        <v>154</v>
      </c>
      <c r="D5" s="541"/>
      <c r="E5" s="541"/>
      <c r="F5" s="541"/>
      <c r="G5" s="541"/>
      <c r="H5" s="541"/>
      <c r="I5" s="541"/>
      <c r="J5" s="541"/>
      <c r="K5" s="541"/>
      <c r="L5" s="541"/>
      <c r="M5" s="541"/>
      <c r="N5" s="541"/>
      <c r="O5" s="541"/>
      <c r="P5" s="541"/>
      <c r="Q5" s="541"/>
      <c r="R5" s="541"/>
      <c r="S5" s="541"/>
      <c r="T5" s="541"/>
      <c r="U5" s="541"/>
      <c r="V5" s="541"/>
      <c r="W5" s="541"/>
      <c r="X5" s="541"/>
      <c r="Y5" s="541"/>
      <c r="Z5" s="541"/>
      <c r="AA5" s="541"/>
      <c r="AB5" s="541"/>
      <c r="AC5" s="541"/>
      <c r="AD5" s="541"/>
      <c r="AE5" s="541"/>
      <c r="AF5" s="541"/>
      <c r="AG5" s="542"/>
    </row>
    <row r="6" spans="2:33" ht="16.5" customHeight="1">
      <c r="B6" s="96"/>
      <c r="C6" s="543"/>
      <c r="D6" s="544"/>
      <c r="E6" s="544"/>
      <c r="F6" s="544"/>
      <c r="G6" s="544"/>
      <c r="H6" s="544"/>
      <c r="I6" s="544"/>
      <c r="J6" s="544"/>
      <c r="K6" s="544"/>
      <c r="L6" s="544"/>
      <c r="M6" s="544"/>
      <c r="N6" s="544"/>
      <c r="O6" s="544"/>
      <c r="P6" s="544"/>
      <c r="Q6" s="544"/>
      <c r="R6" s="544"/>
      <c r="S6" s="544"/>
      <c r="T6" s="544"/>
      <c r="U6" s="544"/>
      <c r="V6" s="544"/>
      <c r="W6" s="544"/>
      <c r="X6" s="544"/>
      <c r="Y6" s="544"/>
      <c r="Z6" s="544"/>
      <c r="AA6" s="544"/>
      <c r="AB6" s="544"/>
      <c r="AC6" s="544"/>
      <c r="AD6" s="544"/>
      <c r="AE6" s="544"/>
      <c r="AF6" s="544"/>
      <c r="AG6" s="545"/>
    </row>
    <row r="7" spans="2:33" ht="16.5" customHeight="1">
      <c r="B7" s="96"/>
      <c r="C7" s="546">
        <f>'(入力)作業ｼｰﾄ'!D116</f>
        <v>0</v>
      </c>
      <c r="D7" s="547"/>
      <c r="E7" s="547"/>
      <c r="F7" s="547"/>
      <c r="G7" s="547"/>
      <c r="H7" s="547"/>
      <c r="I7" s="547"/>
      <c r="J7" s="547"/>
      <c r="K7" s="547"/>
      <c r="L7" s="547"/>
      <c r="M7" s="547"/>
      <c r="N7" s="547"/>
      <c r="O7" s="547"/>
      <c r="P7" s="547"/>
      <c r="Q7" s="547"/>
      <c r="R7" s="547"/>
      <c r="S7" s="547"/>
      <c r="T7" s="547"/>
      <c r="U7" s="547"/>
      <c r="V7" s="547"/>
      <c r="W7" s="547"/>
      <c r="X7" s="547"/>
      <c r="Y7" s="547"/>
      <c r="Z7" s="547"/>
      <c r="AA7" s="547"/>
      <c r="AB7" s="547"/>
      <c r="AC7" s="547"/>
      <c r="AD7" s="547"/>
      <c r="AE7" s="547"/>
      <c r="AF7" s="547"/>
      <c r="AG7" s="548"/>
    </row>
    <row r="8" spans="2:33" ht="16.5" customHeight="1">
      <c r="B8" s="96"/>
      <c r="C8" s="96"/>
      <c r="D8" s="96"/>
      <c r="E8" s="96"/>
      <c r="F8" s="100"/>
      <c r="G8" s="96"/>
      <c r="H8" s="96"/>
      <c r="I8" s="96"/>
      <c r="J8" s="96"/>
      <c r="K8" s="96"/>
      <c r="L8" s="96"/>
      <c r="M8" s="96"/>
      <c r="N8" s="96"/>
    </row>
    <row r="9" spans="2:33" ht="16.5" customHeight="1">
      <c r="C9" s="96"/>
      <c r="D9" s="101"/>
      <c r="E9" s="96"/>
      <c r="F9" s="96"/>
      <c r="G9" s="96"/>
      <c r="H9" s="96"/>
      <c r="I9" s="96"/>
      <c r="J9" s="96"/>
      <c r="K9" s="96"/>
      <c r="L9" s="96"/>
      <c r="M9" s="96"/>
      <c r="N9" s="96"/>
      <c r="Q9" s="96" t="s">
        <v>155</v>
      </c>
    </row>
    <row r="10" spans="2:33" ht="16.5" customHeight="1">
      <c r="B10" s="113" t="s">
        <v>47</v>
      </c>
      <c r="C10" s="114"/>
      <c r="D10" s="114"/>
      <c r="E10" s="114"/>
      <c r="F10" s="114"/>
      <c r="G10" s="114"/>
      <c r="H10" s="114"/>
      <c r="I10" s="114"/>
      <c r="J10" s="114"/>
      <c r="K10" s="114"/>
      <c r="L10" s="114"/>
      <c r="M10" s="114"/>
      <c r="N10" s="114"/>
      <c r="O10" s="115"/>
      <c r="P10" s="115"/>
      <c r="Q10" s="115"/>
      <c r="R10" s="115"/>
      <c r="S10" s="115"/>
      <c r="T10" s="115"/>
      <c r="U10" s="115"/>
      <c r="V10" s="115"/>
      <c r="W10" s="115"/>
      <c r="X10" s="115"/>
      <c r="Y10" s="115"/>
      <c r="Z10" s="115"/>
      <c r="AA10" s="115"/>
      <c r="AB10" s="115"/>
      <c r="AC10" s="115"/>
      <c r="AD10" s="115"/>
      <c r="AE10" s="115"/>
      <c r="AF10" s="115"/>
      <c r="AG10" s="115"/>
    </row>
    <row r="11" spans="2:33" ht="16.5" customHeight="1">
      <c r="B11" s="114"/>
      <c r="C11" s="540" t="s">
        <v>156</v>
      </c>
      <c r="D11" s="541"/>
      <c r="E11" s="541"/>
      <c r="F11" s="541"/>
      <c r="G11" s="541"/>
      <c r="H11" s="541"/>
      <c r="I11" s="541"/>
      <c r="J11" s="541"/>
      <c r="K11" s="541"/>
      <c r="L11" s="541"/>
      <c r="M11" s="541"/>
      <c r="N11" s="541"/>
      <c r="O11" s="541"/>
      <c r="P11" s="541"/>
      <c r="Q11" s="541"/>
      <c r="R11" s="541"/>
      <c r="S11" s="541"/>
      <c r="T11" s="541"/>
      <c r="U11" s="541"/>
      <c r="V11" s="541"/>
      <c r="W11" s="541"/>
      <c r="X11" s="541"/>
      <c r="Y11" s="541"/>
      <c r="Z11" s="541"/>
      <c r="AA11" s="541"/>
      <c r="AB11" s="541"/>
      <c r="AC11" s="541"/>
      <c r="AD11" s="541"/>
      <c r="AE11" s="541"/>
      <c r="AF11" s="542"/>
      <c r="AG11" s="115"/>
    </row>
    <row r="12" spans="2:33" ht="16.5" customHeight="1">
      <c r="B12" s="114"/>
      <c r="C12" s="543"/>
      <c r="D12" s="544"/>
      <c r="E12" s="544"/>
      <c r="F12" s="544"/>
      <c r="G12" s="544"/>
      <c r="H12" s="544"/>
      <c r="I12" s="544"/>
      <c r="J12" s="544"/>
      <c r="K12" s="544"/>
      <c r="L12" s="544"/>
      <c r="M12" s="544"/>
      <c r="N12" s="544"/>
      <c r="O12" s="544"/>
      <c r="P12" s="544"/>
      <c r="Q12" s="544"/>
      <c r="R12" s="544"/>
      <c r="S12" s="544"/>
      <c r="T12" s="544"/>
      <c r="U12" s="544"/>
      <c r="V12" s="544"/>
      <c r="W12" s="544"/>
      <c r="X12" s="544"/>
      <c r="Y12" s="544"/>
      <c r="Z12" s="544"/>
      <c r="AA12" s="544"/>
      <c r="AB12" s="544"/>
      <c r="AC12" s="544"/>
      <c r="AD12" s="544"/>
      <c r="AE12" s="544"/>
      <c r="AF12" s="545"/>
      <c r="AG12" s="115"/>
    </row>
    <row r="13" spans="2:33" ht="16.5" customHeight="1">
      <c r="B13" s="114"/>
      <c r="C13" s="546">
        <f>'(入力)作業ｼｰﾄ'!E116</f>
        <v>0</v>
      </c>
      <c r="D13" s="547"/>
      <c r="E13" s="547"/>
      <c r="F13" s="547"/>
      <c r="G13" s="547"/>
      <c r="H13" s="547"/>
      <c r="I13" s="547"/>
      <c r="J13" s="547"/>
      <c r="K13" s="547"/>
      <c r="L13" s="547"/>
      <c r="M13" s="547"/>
      <c r="N13" s="547"/>
      <c r="O13" s="547"/>
      <c r="P13" s="547"/>
      <c r="Q13" s="547"/>
      <c r="R13" s="547"/>
      <c r="S13" s="547"/>
      <c r="T13" s="547"/>
      <c r="U13" s="547"/>
      <c r="V13" s="547"/>
      <c r="W13" s="547"/>
      <c r="X13" s="547"/>
      <c r="Y13" s="547"/>
      <c r="Z13" s="547"/>
      <c r="AA13" s="547"/>
      <c r="AB13" s="547"/>
      <c r="AC13" s="547"/>
      <c r="AD13" s="547"/>
      <c r="AE13" s="547"/>
      <c r="AF13" s="548"/>
      <c r="AG13" s="115"/>
    </row>
    <row r="14" spans="2:33" ht="16.5" customHeight="1">
      <c r="B14" s="114"/>
      <c r="C14" s="114"/>
      <c r="D14" s="114"/>
      <c r="E14" s="114"/>
      <c r="F14" s="114"/>
      <c r="G14" s="114"/>
      <c r="H14" s="114"/>
      <c r="I14" s="114"/>
      <c r="J14" s="114"/>
      <c r="K14" s="114"/>
      <c r="L14" s="114"/>
      <c r="M14" s="114"/>
      <c r="N14" s="114"/>
      <c r="O14" s="115"/>
      <c r="P14" s="115"/>
      <c r="Q14" s="115"/>
      <c r="R14" s="115"/>
      <c r="S14" s="115"/>
      <c r="T14" s="115"/>
      <c r="U14" s="115"/>
      <c r="V14" s="115"/>
      <c r="W14" s="115"/>
      <c r="X14" s="115"/>
      <c r="Y14" s="115"/>
      <c r="Z14" s="115"/>
      <c r="AA14" s="115"/>
      <c r="AB14" s="115"/>
      <c r="AC14" s="115"/>
      <c r="AD14" s="115"/>
      <c r="AE14" s="115"/>
      <c r="AF14" s="115"/>
      <c r="AG14" s="115"/>
    </row>
    <row r="15" spans="2:33" ht="16.5" customHeight="1">
      <c r="B15" s="96"/>
      <c r="C15" s="96"/>
      <c r="D15" s="101"/>
      <c r="E15" s="96"/>
      <c r="F15" s="96"/>
      <c r="G15" s="96"/>
      <c r="H15" s="96"/>
      <c r="I15" s="96"/>
      <c r="J15" s="96" t="s">
        <v>401</v>
      </c>
      <c r="K15" s="96"/>
      <c r="L15" s="96"/>
      <c r="M15" s="96"/>
      <c r="N15" s="96"/>
      <c r="R15" s="96"/>
      <c r="S15" s="115"/>
      <c r="T15" s="114" t="s">
        <v>402</v>
      </c>
      <c r="U15" s="115"/>
      <c r="V15" s="115"/>
      <c r="W15" s="114"/>
      <c r="X15" s="114"/>
      <c r="Y15" s="115"/>
      <c r="Z15" s="115"/>
      <c r="AA15" s="114" t="s">
        <v>403</v>
      </c>
      <c r="AB15" s="115"/>
      <c r="AC15" s="115"/>
      <c r="AD15" s="115"/>
      <c r="AE15" s="115"/>
      <c r="AF15" s="115"/>
      <c r="AG15" s="115"/>
    </row>
    <row r="16" spans="2:33" ht="16.5" customHeight="1">
      <c r="B16" s="96"/>
      <c r="C16" s="96"/>
      <c r="D16" s="96"/>
      <c r="E16" s="96"/>
      <c r="F16" s="96"/>
      <c r="G16" s="96"/>
      <c r="H16" s="96"/>
      <c r="I16" s="96"/>
      <c r="J16" s="96"/>
      <c r="K16" s="96"/>
      <c r="L16" s="96"/>
      <c r="M16" s="96"/>
      <c r="N16" s="96"/>
      <c r="S16" s="115"/>
      <c r="T16" s="115"/>
      <c r="U16" s="115"/>
      <c r="V16" s="115"/>
      <c r="W16" s="115"/>
      <c r="X16" s="115"/>
      <c r="Y16" s="115"/>
      <c r="Z16" s="115"/>
      <c r="AA16" s="115"/>
      <c r="AB16" s="115"/>
      <c r="AC16" s="115"/>
      <c r="AD16" s="115"/>
      <c r="AE16" s="115"/>
      <c r="AF16" s="115"/>
      <c r="AG16" s="115"/>
    </row>
    <row r="17" spans="2:74" ht="16.5" customHeight="1">
      <c r="B17" s="96"/>
      <c r="C17" s="553" t="s">
        <v>157</v>
      </c>
      <c r="D17" s="554"/>
      <c r="E17" s="554"/>
      <c r="F17" s="554"/>
      <c r="G17" s="554"/>
      <c r="H17" s="554"/>
      <c r="I17" s="554"/>
      <c r="J17" s="554"/>
      <c r="K17" s="554"/>
      <c r="L17" s="554"/>
      <c r="M17" s="554"/>
      <c r="N17" s="554"/>
      <c r="O17" s="554"/>
      <c r="P17" s="554"/>
      <c r="Q17" s="554"/>
      <c r="R17" s="562"/>
      <c r="S17" s="564" t="s">
        <v>404</v>
      </c>
      <c r="T17" s="551"/>
      <c r="U17" s="551"/>
      <c r="V17" s="551"/>
      <c r="W17" s="551"/>
      <c r="X17" s="551"/>
      <c r="Y17" s="551"/>
      <c r="Z17" s="551"/>
      <c r="AA17" s="551"/>
      <c r="AB17" s="551"/>
      <c r="AC17" s="551"/>
      <c r="AD17" s="551"/>
      <c r="AE17" s="551"/>
      <c r="AF17" s="552"/>
      <c r="AG17" s="114"/>
    </row>
    <row r="18" spans="2:74" ht="16.5" customHeight="1">
      <c r="B18" s="96"/>
      <c r="C18" s="556"/>
      <c r="D18" s="557"/>
      <c r="E18" s="557"/>
      <c r="F18" s="557"/>
      <c r="G18" s="557"/>
      <c r="H18" s="557"/>
      <c r="I18" s="557"/>
      <c r="J18" s="557"/>
      <c r="K18" s="557"/>
      <c r="L18" s="557"/>
      <c r="M18" s="557"/>
      <c r="N18" s="557"/>
      <c r="O18" s="557"/>
      <c r="P18" s="557"/>
      <c r="Q18" s="557"/>
      <c r="R18" s="563"/>
      <c r="S18" s="105"/>
      <c r="T18" s="106"/>
      <c r="U18" s="566" t="s">
        <v>405</v>
      </c>
      <c r="V18" s="567"/>
      <c r="W18" s="567"/>
      <c r="X18" s="567"/>
      <c r="Y18" s="567"/>
      <c r="Z18" s="567"/>
      <c r="AA18" s="567"/>
      <c r="AB18" s="567"/>
      <c r="AC18" s="567"/>
      <c r="AD18" s="567"/>
      <c r="AE18" s="567"/>
      <c r="AF18" s="568"/>
      <c r="AG18" s="114"/>
    </row>
    <row r="19" spans="2:74" s="107" customFormat="1" ht="16.5" customHeight="1">
      <c r="B19" s="110"/>
      <c r="C19" s="546">
        <f>'(入力)作業ｼｰﾄ'!H116</f>
        <v>0</v>
      </c>
      <c r="D19" s="547"/>
      <c r="E19" s="547"/>
      <c r="F19" s="547"/>
      <c r="G19" s="547"/>
      <c r="H19" s="547"/>
      <c r="I19" s="547"/>
      <c r="J19" s="547"/>
      <c r="K19" s="547"/>
      <c r="L19" s="547"/>
      <c r="M19" s="547"/>
      <c r="N19" s="547"/>
      <c r="O19" s="547"/>
      <c r="P19" s="547"/>
      <c r="Q19" s="547"/>
      <c r="R19" s="549"/>
      <c r="S19" s="565">
        <f>'(入力)作業ｼｰﾄ'!F116</f>
        <v>0</v>
      </c>
      <c r="T19" s="549"/>
      <c r="U19" s="565">
        <f>'(入力)作業ｼｰﾄ'!G116</f>
        <v>0</v>
      </c>
      <c r="V19" s="547"/>
      <c r="W19" s="547"/>
      <c r="X19" s="547"/>
      <c r="Y19" s="547"/>
      <c r="Z19" s="547"/>
      <c r="AA19" s="547"/>
      <c r="AB19" s="547"/>
      <c r="AC19" s="547"/>
      <c r="AD19" s="547"/>
      <c r="AE19" s="547"/>
      <c r="AF19" s="548"/>
      <c r="AG19" s="116"/>
      <c r="BV19" s="94"/>
    </row>
    <row r="20" spans="2:74" ht="16.5" customHeight="1">
      <c r="B20" s="96"/>
      <c r="C20" s="96"/>
      <c r="D20" s="96"/>
      <c r="E20" s="96"/>
      <c r="F20" s="96"/>
      <c r="G20" s="96"/>
      <c r="H20" s="96"/>
      <c r="I20" s="96"/>
      <c r="J20" s="96"/>
      <c r="K20" s="96"/>
      <c r="L20" s="96"/>
      <c r="M20" s="96"/>
      <c r="N20" s="96"/>
      <c r="S20" s="115"/>
      <c r="T20" s="115"/>
      <c r="U20" s="115"/>
      <c r="V20" s="115"/>
      <c r="W20" s="115"/>
      <c r="X20" s="115"/>
      <c r="Y20" s="115"/>
      <c r="Z20" s="115"/>
      <c r="AA20" s="115"/>
      <c r="AB20" s="115"/>
      <c r="AC20" s="115"/>
      <c r="AD20" s="115"/>
      <c r="AE20" s="115"/>
      <c r="AF20" s="115"/>
      <c r="AG20" s="115"/>
    </row>
    <row r="21" spans="2:74" ht="16.5" customHeight="1">
      <c r="B21" s="96"/>
      <c r="C21" s="96"/>
      <c r="D21" s="96"/>
      <c r="E21" s="96"/>
      <c r="F21" s="96"/>
      <c r="G21" s="96"/>
      <c r="H21" s="96"/>
      <c r="I21" s="96"/>
      <c r="J21" s="96" t="s">
        <v>406</v>
      </c>
      <c r="K21" s="96"/>
      <c r="L21" s="96"/>
      <c r="M21" s="96"/>
      <c r="N21" s="96"/>
    </row>
    <row r="22" spans="2:74" ht="16.5" customHeight="1">
      <c r="B22" s="96"/>
      <c r="C22" s="96"/>
      <c r="D22" s="96"/>
      <c r="E22" s="96"/>
      <c r="F22" s="96"/>
      <c r="G22" s="96"/>
      <c r="H22" s="96"/>
      <c r="I22" s="96"/>
      <c r="J22" s="96"/>
      <c r="K22" s="96"/>
      <c r="L22" s="96"/>
      <c r="M22" s="96"/>
      <c r="N22" s="96"/>
    </row>
    <row r="23" spans="2:74" ht="16.5" customHeight="1">
      <c r="B23" s="96"/>
      <c r="C23" s="553" t="s">
        <v>158</v>
      </c>
      <c r="D23" s="554"/>
      <c r="E23" s="554"/>
      <c r="F23" s="554"/>
      <c r="G23" s="554"/>
      <c r="H23" s="554"/>
      <c r="I23" s="554"/>
      <c r="J23" s="554"/>
      <c r="K23" s="554"/>
      <c r="L23" s="554"/>
      <c r="M23" s="554"/>
      <c r="N23" s="554"/>
      <c r="O23" s="554"/>
      <c r="P23" s="554"/>
      <c r="Q23" s="562"/>
      <c r="R23" s="559" t="s">
        <v>407</v>
      </c>
      <c r="S23" s="96"/>
      <c r="T23" s="96"/>
      <c r="U23" s="96"/>
      <c r="V23" s="553" t="s">
        <v>54</v>
      </c>
      <c r="W23" s="554"/>
      <c r="X23" s="554"/>
      <c r="Y23" s="554"/>
      <c r="Z23" s="554"/>
      <c r="AA23" s="554"/>
      <c r="AB23" s="554"/>
      <c r="AC23" s="554"/>
      <c r="AD23" s="554"/>
      <c r="AE23" s="554"/>
      <c r="AF23" s="554"/>
      <c r="AG23" s="555"/>
    </row>
    <row r="24" spans="2:74" ht="16.5" customHeight="1">
      <c r="B24" s="96"/>
      <c r="C24" s="556"/>
      <c r="D24" s="557"/>
      <c r="E24" s="557"/>
      <c r="F24" s="557"/>
      <c r="G24" s="557"/>
      <c r="H24" s="557"/>
      <c r="I24" s="557"/>
      <c r="J24" s="557"/>
      <c r="K24" s="557"/>
      <c r="L24" s="557"/>
      <c r="M24" s="557"/>
      <c r="N24" s="557"/>
      <c r="O24" s="557"/>
      <c r="P24" s="557"/>
      <c r="Q24" s="563"/>
      <c r="R24" s="560"/>
      <c r="S24" s="96"/>
      <c r="T24" s="96"/>
      <c r="U24" s="96"/>
      <c r="V24" s="556"/>
      <c r="W24" s="557"/>
      <c r="X24" s="557"/>
      <c r="Y24" s="557"/>
      <c r="Z24" s="557"/>
      <c r="AA24" s="557"/>
      <c r="AB24" s="557"/>
      <c r="AC24" s="557"/>
      <c r="AD24" s="557"/>
      <c r="AE24" s="557"/>
      <c r="AF24" s="557"/>
      <c r="AG24" s="558"/>
    </row>
    <row r="25" spans="2:74" ht="16.5" customHeight="1">
      <c r="B25" s="96"/>
      <c r="C25" s="546">
        <f>'(入力)作業ｼｰﾄ'!I116</f>
        <v>0</v>
      </c>
      <c r="D25" s="547"/>
      <c r="E25" s="547"/>
      <c r="F25" s="547"/>
      <c r="G25" s="547"/>
      <c r="H25" s="547"/>
      <c r="I25" s="547"/>
      <c r="J25" s="547"/>
      <c r="K25" s="547"/>
      <c r="L25" s="547"/>
      <c r="M25" s="547"/>
      <c r="N25" s="547"/>
      <c r="O25" s="547"/>
      <c r="P25" s="547"/>
      <c r="Q25" s="549"/>
      <c r="R25" s="561"/>
      <c r="S25" s="96"/>
      <c r="T25" s="96"/>
      <c r="U25" s="96"/>
      <c r="V25" s="546">
        <f>'(入力)作業ｼｰﾄ'!M116</f>
        <v>0</v>
      </c>
      <c r="W25" s="547"/>
      <c r="X25" s="547"/>
      <c r="Y25" s="547"/>
      <c r="Z25" s="547"/>
      <c r="AA25" s="547"/>
      <c r="AB25" s="547"/>
      <c r="AC25" s="547"/>
      <c r="AD25" s="547"/>
      <c r="AE25" s="547"/>
      <c r="AF25" s="547"/>
      <c r="AG25" s="548"/>
    </row>
    <row r="26" spans="2:74" ht="16.5" customHeight="1">
      <c r="B26" s="96"/>
      <c r="C26" s="96"/>
      <c r="D26" s="96"/>
      <c r="E26" s="96"/>
      <c r="F26" s="96"/>
      <c r="G26" s="96"/>
      <c r="H26" s="96"/>
      <c r="I26" s="96"/>
      <c r="J26" s="96"/>
      <c r="K26" s="96"/>
      <c r="L26" s="96"/>
      <c r="M26" s="96"/>
      <c r="N26" s="96"/>
    </row>
    <row r="27" spans="2:74" ht="16.5" customHeight="1">
      <c r="C27" s="101"/>
      <c r="D27" s="101"/>
      <c r="E27" s="96"/>
      <c r="F27" s="96"/>
      <c r="G27" s="96"/>
      <c r="H27" s="96"/>
      <c r="I27" s="96"/>
      <c r="J27" s="96" t="s">
        <v>159</v>
      </c>
      <c r="K27" s="96"/>
      <c r="L27" s="96"/>
      <c r="M27" s="96"/>
      <c r="N27" s="96"/>
      <c r="AB27" s="96" t="s">
        <v>408</v>
      </c>
    </row>
    <row r="28" spans="2:74" ht="16.5" customHeight="1">
      <c r="B28" s="113" t="s">
        <v>49</v>
      </c>
      <c r="C28" s="114"/>
      <c r="D28" s="114"/>
      <c r="E28" s="114"/>
      <c r="F28" s="114"/>
      <c r="G28" s="114"/>
      <c r="H28" s="114"/>
      <c r="I28" s="114"/>
      <c r="J28" s="114"/>
      <c r="K28" s="114"/>
      <c r="L28" s="114"/>
      <c r="M28" s="114"/>
      <c r="N28" s="114"/>
      <c r="O28" s="114"/>
      <c r="P28" s="115"/>
      <c r="Q28" s="115"/>
      <c r="R28" s="115"/>
      <c r="S28" s="115"/>
    </row>
    <row r="29" spans="2:74" ht="16.5" customHeight="1">
      <c r="B29" s="114"/>
      <c r="C29" s="540" t="s">
        <v>53</v>
      </c>
      <c r="D29" s="541"/>
      <c r="E29" s="541"/>
      <c r="F29" s="541"/>
      <c r="G29" s="541"/>
      <c r="H29" s="541"/>
      <c r="I29" s="541"/>
      <c r="J29" s="541"/>
      <c r="K29" s="541"/>
      <c r="L29" s="541"/>
      <c r="M29" s="541"/>
      <c r="N29" s="541"/>
      <c r="O29" s="541"/>
      <c r="P29" s="541"/>
      <c r="Q29" s="541"/>
      <c r="R29" s="542"/>
      <c r="S29" s="114"/>
      <c r="T29" s="96"/>
      <c r="U29" s="96"/>
      <c r="V29" s="96"/>
      <c r="W29" s="540" t="s">
        <v>55</v>
      </c>
      <c r="X29" s="541"/>
      <c r="Y29" s="541"/>
      <c r="Z29" s="541"/>
      <c r="AA29" s="541"/>
      <c r="AB29" s="541"/>
      <c r="AC29" s="541"/>
      <c r="AD29" s="541"/>
      <c r="AE29" s="541"/>
      <c r="AF29" s="541"/>
      <c r="AG29" s="542"/>
    </row>
    <row r="30" spans="2:74" ht="16.5" customHeight="1">
      <c r="B30" s="114"/>
      <c r="C30" s="543"/>
      <c r="D30" s="544"/>
      <c r="E30" s="544"/>
      <c r="F30" s="544"/>
      <c r="G30" s="544"/>
      <c r="H30" s="544"/>
      <c r="I30" s="544"/>
      <c r="J30" s="544"/>
      <c r="K30" s="544"/>
      <c r="L30" s="544"/>
      <c r="M30" s="544"/>
      <c r="N30" s="544"/>
      <c r="O30" s="544"/>
      <c r="P30" s="544"/>
      <c r="Q30" s="544"/>
      <c r="R30" s="545"/>
      <c r="S30" s="114"/>
      <c r="T30" s="96"/>
      <c r="U30" s="96"/>
      <c r="V30" s="96"/>
      <c r="W30" s="543"/>
      <c r="X30" s="544"/>
      <c r="Y30" s="544"/>
      <c r="Z30" s="544"/>
      <c r="AA30" s="544"/>
      <c r="AB30" s="544"/>
      <c r="AC30" s="544"/>
      <c r="AD30" s="544"/>
      <c r="AE30" s="544"/>
      <c r="AF30" s="544"/>
      <c r="AG30" s="545"/>
    </row>
    <row r="31" spans="2:74" ht="16.5" customHeight="1">
      <c r="B31" s="114"/>
      <c r="C31" s="546">
        <f>'(入力)作業ｼｰﾄ'!J116</f>
        <v>0</v>
      </c>
      <c r="D31" s="547"/>
      <c r="E31" s="547"/>
      <c r="F31" s="547"/>
      <c r="G31" s="547"/>
      <c r="H31" s="547"/>
      <c r="I31" s="547"/>
      <c r="J31" s="547"/>
      <c r="K31" s="547"/>
      <c r="L31" s="547"/>
      <c r="M31" s="547"/>
      <c r="N31" s="547"/>
      <c r="O31" s="547"/>
      <c r="P31" s="547"/>
      <c r="Q31" s="547"/>
      <c r="R31" s="548"/>
      <c r="S31" s="114"/>
      <c r="T31" s="96"/>
      <c r="U31" s="96"/>
      <c r="V31" s="96"/>
      <c r="W31" s="546">
        <f>'(入力)作業ｼｰﾄ'!N116</f>
        <v>0</v>
      </c>
      <c r="X31" s="547"/>
      <c r="Y31" s="547"/>
      <c r="Z31" s="547"/>
      <c r="AA31" s="547"/>
      <c r="AB31" s="547"/>
      <c r="AC31" s="547"/>
      <c r="AD31" s="547"/>
      <c r="AE31" s="547"/>
      <c r="AF31" s="547"/>
      <c r="AG31" s="548"/>
      <c r="BV31" s="107"/>
    </row>
    <row r="32" spans="2:74" ht="16.5" customHeight="1">
      <c r="B32" s="114"/>
      <c r="C32" s="114"/>
      <c r="D32" s="114"/>
      <c r="E32" s="114"/>
      <c r="F32" s="114"/>
      <c r="G32" s="114"/>
      <c r="H32" s="114"/>
      <c r="I32" s="114"/>
      <c r="J32" s="114"/>
      <c r="K32" s="114"/>
      <c r="L32" s="114"/>
      <c r="M32" s="114"/>
      <c r="N32" s="114"/>
      <c r="O32" s="114"/>
      <c r="P32" s="114"/>
      <c r="Q32" s="115"/>
      <c r="R32" s="115"/>
      <c r="S32" s="115"/>
      <c r="BV32" s="107"/>
    </row>
    <row r="33" spans="2:74" ht="16.5" customHeight="1">
      <c r="B33" s="114"/>
      <c r="C33" s="114"/>
      <c r="D33" s="114"/>
      <c r="E33" s="114" t="s">
        <v>409</v>
      </c>
      <c r="F33" s="114"/>
      <c r="G33" s="114"/>
      <c r="H33" s="114"/>
      <c r="I33" s="114"/>
      <c r="J33" s="114"/>
      <c r="K33" s="114"/>
      <c r="L33" s="114" t="s">
        <v>410</v>
      </c>
      <c r="M33" s="114"/>
      <c r="N33" s="114"/>
      <c r="O33" s="114"/>
      <c r="P33" s="114"/>
      <c r="Q33" s="115"/>
      <c r="R33" s="115"/>
      <c r="S33" s="115"/>
      <c r="AB33" s="96" t="s">
        <v>411</v>
      </c>
      <c r="BV33" s="107"/>
    </row>
    <row r="34" spans="2:74" ht="16.5" customHeight="1">
      <c r="B34" s="114"/>
      <c r="C34" s="114"/>
      <c r="D34" s="114"/>
      <c r="E34" s="114"/>
      <c r="F34" s="114"/>
      <c r="G34" s="114"/>
      <c r="H34" s="114"/>
      <c r="I34" s="114"/>
      <c r="J34" s="114"/>
      <c r="K34" s="114"/>
      <c r="L34" s="114"/>
      <c r="M34" s="114"/>
      <c r="N34" s="114"/>
      <c r="O34" s="114"/>
      <c r="P34" s="114"/>
      <c r="Q34" s="115"/>
      <c r="R34" s="115"/>
      <c r="S34" s="115"/>
      <c r="BV34" s="107"/>
    </row>
    <row r="35" spans="2:74" ht="16.5" customHeight="1">
      <c r="B35" s="114"/>
      <c r="C35" s="550" t="s">
        <v>160</v>
      </c>
      <c r="D35" s="551"/>
      <c r="E35" s="551"/>
      <c r="F35" s="551"/>
      <c r="G35" s="551"/>
      <c r="H35" s="551"/>
      <c r="I35" s="551"/>
      <c r="J35" s="551"/>
      <c r="K35" s="551"/>
      <c r="L35" s="551"/>
      <c r="M35" s="551"/>
      <c r="N35" s="551"/>
      <c r="O35" s="551"/>
      <c r="P35" s="551"/>
      <c r="Q35" s="552"/>
      <c r="R35" s="114"/>
      <c r="S35" s="114"/>
      <c r="T35" s="96"/>
      <c r="W35" s="553" t="s">
        <v>249</v>
      </c>
      <c r="X35" s="554"/>
      <c r="Y35" s="554"/>
      <c r="Z35" s="554"/>
      <c r="AA35" s="554"/>
      <c r="AB35" s="554"/>
      <c r="AC35" s="554"/>
      <c r="AD35" s="554"/>
      <c r="AE35" s="554"/>
      <c r="AF35" s="554"/>
      <c r="AG35" s="555"/>
      <c r="BV35" s="107"/>
    </row>
    <row r="36" spans="2:74" ht="16.5" customHeight="1">
      <c r="B36" s="114"/>
      <c r="C36" s="103"/>
      <c r="D36" s="104"/>
      <c r="E36" s="569" t="s">
        <v>161</v>
      </c>
      <c r="F36" s="570"/>
      <c r="G36" s="570"/>
      <c r="H36" s="570"/>
      <c r="I36" s="570"/>
      <c r="J36" s="570"/>
      <c r="K36" s="570"/>
      <c r="L36" s="570"/>
      <c r="M36" s="570"/>
      <c r="N36" s="570"/>
      <c r="O36" s="570"/>
      <c r="P36" s="570"/>
      <c r="Q36" s="571"/>
      <c r="R36" s="114"/>
      <c r="S36" s="114"/>
      <c r="T36" s="96"/>
      <c r="W36" s="556"/>
      <c r="X36" s="557"/>
      <c r="Y36" s="557"/>
      <c r="Z36" s="557"/>
      <c r="AA36" s="557"/>
      <c r="AB36" s="557"/>
      <c r="AC36" s="557"/>
      <c r="AD36" s="557"/>
      <c r="AE36" s="557"/>
      <c r="AF36" s="557"/>
      <c r="AG36" s="558"/>
      <c r="BV36" s="107"/>
    </row>
    <row r="37" spans="2:74" ht="16.5" customHeight="1">
      <c r="B37" s="114"/>
      <c r="C37" s="546">
        <f>'(入力)作業ｼｰﾄ'!K116</f>
        <v>0</v>
      </c>
      <c r="D37" s="549"/>
      <c r="E37" s="565">
        <f>'(入力)作業ｼｰﾄ'!L116</f>
        <v>0</v>
      </c>
      <c r="F37" s="547"/>
      <c r="G37" s="547"/>
      <c r="H37" s="547"/>
      <c r="I37" s="547"/>
      <c r="J37" s="547"/>
      <c r="K37" s="547"/>
      <c r="L37" s="547"/>
      <c r="M37" s="547"/>
      <c r="N37" s="547"/>
      <c r="O37" s="547"/>
      <c r="P37" s="547"/>
      <c r="Q37" s="548"/>
      <c r="R37" s="114"/>
      <c r="S37" s="114"/>
      <c r="T37" s="96"/>
      <c r="W37" s="546">
        <f>'(入力)作業ｼｰﾄ'!O116</f>
        <v>0</v>
      </c>
      <c r="X37" s="547"/>
      <c r="Y37" s="547"/>
      <c r="Z37" s="547"/>
      <c r="AA37" s="547"/>
      <c r="AB37" s="547"/>
      <c r="AC37" s="547"/>
      <c r="AD37" s="547"/>
      <c r="AE37" s="547"/>
      <c r="AF37" s="547"/>
      <c r="AG37" s="548"/>
      <c r="BV37" s="107"/>
    </row>
    <row r="38" spans="2:74" ht="16.5" customHeight="1">
      <c r="B38" s="114"/>
      <c r="C38" s="114"/>
      <c r="D38" s="114"/>
      <c r="E38" s="114"/>
      <c r="F38" s="114"/>
      <c r="G38" s="114"/>
      <c r="H38" s="114"/>
      <c r="I38" s="114"/>
      <c r="J38" s="114"/>
      <c r="K38" s="114"/>
      <c r="L38" s="114"/>
      <c r="M38" s="114"/>
      <c r="N38" s="114"/>
      <c r="O38" s="114"/>
      <c r="P38" s="115"/>
      <c r="Q38" s="115"/>
      <c r="R38" s="115"/>
      <c r="S38" s="115"/>
    </row>
    <row r="39" spans="2:74" ht="16.5" customHeight="1">
      <c r="C39" s="101"/>
      <c r="D39" s="96"/>
      <c r="E39" s="96"/>
      <c r="F39" s="96"/>
      <c r="G39" s="96"/>
      <c r="H39" s="96"/>
      <c r="I39" s="96"/>
      <c r="J39" s="96"/>
      <c r="AB39" s="96" t="s">
        <v>412</v>
      </c>
    </row>
    <row r="40" spans="2:74" ht="16.5" customHeight="1">
      <c r="B40" s="113" t="s">
        <v>50</v>
      </c>
      <c r="C40" s="114"/>
      <c r="D40" s="114"/>
      <c r="E40" s="114"/>
      <c r="F40" s="114"/>
      <c r="G40" s="114"/>
      <c r="H40" s="114"/>
      <c r="I40" s="114"/>
      <c r="J40" s="114"/>
      <c r="K40" s="115"/>
      <c r="L40" s="115"/>
      <c r="M40" s="115"/>
      <c r="N40" s="115"/>
    </row>
    <row r="41" spans="2:74" ht="16.5" customHeight="1">
      <c r="B41" s="114"/>
      <c r="C41" s="540" t="s">
        <v>56</v>
      </c>
      <c r="D41" s="541"/>
      <c r="E41" s="541"/>
      <c r="F41" s="541"/>
      <c r="G41" s="541"/>
      <c r="H41" s="541"/>
      <c r="I41" s="541"/>
      <c r="J41" s="541"/>
      <c r="K41" s="541"/>
      <c r="L41" s="541"/>
      <c r="M41" s="542"/>
      <c r="N41" s="114"/>
      <c r="O41" s="544"/>
      <c r="P41" s="544"/>
      <c r="Q41" s="544"/>
      <c r="R41" s="544"/>
      <c r="S41" s="544"/>
      <c r="T41" s="544"/>
      <c r="U41" s="544"/>
      <c r="V41" s="545"/>
      <c r="W41" s="553" t="s">
        <v>162</v>
      </c>
      <c r="X41" s="554"/>
      <c r="Y41" s="554"/>
      <c r="Z41" s="554"/>
      <c r="AA41" s="554"/>
      <c r="AB41" s="554"/>
      <c r="AC41" s="554"/>
      <c r="AD41" s="554"/>
      <c r="AE41" s="554"/>
      <c r="AF41" s="562"/>
      <c r="AG41" s="559" t="s">
        <v>407</v>
      </c>
    </row>
    <row r="42" spans="2:74" ht="16.5" customHeight="1">
      <c r="B42" s="114"/>
      <c r="C42" s="543"/>
      <c r="D42" s="544"/>
      <c r="E42" s="544"/>
      <c r="F42" s="544"/>
      <c r="G42" s="544"/>
      <c r="H42" s="544"/>
      <c r="I42" s="544"/>
      <c r="J42" s="544"/>
      <c r="K42" s="544"/>
      <c r="L42" s="544"/>
      <c r="M42" s="545"/>
      <c r="N42" s="114"/>
      <c r="P42" s="111" t="s">
        <v>163</v>
      </c>
      <c r="R42" s="99"/>
      <c r="S42" s="99"/>
      <c r="T42" s="99"/>
      <c r="U42" s="99"/>
      <c r="V42" s="99"/>
      <c r="W42" s="556"/>
      <c r="X42" s="557"/>
      <c r="Y42" s="557"/>
      <c r="Z42" s="557"/>
      <c r="AA42" s="557"/>
      <c r="AB42" s="557"/>
      <c r="AC42" s="557"/>
      <c r="AD42" s="557"/>
      <c r="AE42" s="557"/>
      <c r="AF42" s="563"/>
      <c r="AG42" s="560"/>
    </row>
    <row r="43" spans="2:74" ht="16.5" customHeight="1">
      <c r="B43" s="114"/>
      <c r="C43" s="546">
        <f>'(入力)作業ｼｰﾄ'!Q116</f>
        <v>0</v>
      </c>
      <c r="D43" s="547"/>
      <c r="E43" s="547"/>
      <c r="F43" s="547"/>
      <c r="G43" s="547"/>
      <c r="H43" s="547"/>
      <c r="I43" s="547"/>
      <c r="J43" s="547"/>
      <c r="K43" s="547"/>
      <c r="L43" s="547"/>
      <c r="M43" s="548"/>
      <c r="N43" s="114"/>
      <c r="O43" s="96"/>
      <c r="P43" s="100"/>
      <c r="Q43" s="96" t="s">
        <v>413</v>
      </c>
      <c r="R43" s="96"/>
      <c r="S43" s="96"/>
      <c r="W43" s="546">
        <f>'(入力)作業ｼｰﾄ'!P116</f>
        <v>0</v>
      </c>
      <c r="X43" s="547"/>
      <c r="Y43" s="547"/>
      <c r="Z43" s="547"/>
      <c r="AA43" s="547"/>
      <c r="AB43" s="547"/>
      <c r="AC43" s="547"/>
      <c r="AD43" s="547"/>
      <c r="AE43" s="547"/>
      <c r="AF43" s="549"/>
      <c r="AG43" s="561"/>
      <c r="BV43" s="107"/>
    </row>
    <row r="44" spans="2:74" ht="16.5" customHeight="1">
      <c r="B44" s="114"/>
      <c r="C44" s="114"/>
      <c r="D44" s="114"/>
      <c r="E44" s="114"/>
      <c r="F44" s="114"/>
      <c r="G44" s="114"/>
      <c r="H44" s="114"/>
      <c r="I44" s="114"/>
      <c r="J44" s="114"/>
      <c r="K44" s="114"/>
      <c r="L44" s="114"/>
      <c r="M44" s="117"/>
      <c r="N44" s="114"/>
      <c r="O44" s="96"/>
      <c r="P44" s="96"/>
      <c r="BV44" s="107"/>
    </row>
    <row r="45" spans="2:74" ht="16.5" customHeight="1">
      <c r="B45" s="114"/>
      <c r="C45" s="114"/>
      <c r="D45" s="114" t="s">
        <v>409</v>
      </c>
      <c r="E45" s="114"/>
      <c r="F45" s="114"/>
      <c r="G45" s="114"/>
      <c r="H45" s="114"/>
      <c r="I45" s="114"/>
      <c r="J45" s="114"/>
      <c r="K45" s="114"/>
      <c r="L45" s="114" t="s">
        <v>410</v>
      </c>
      <c r="M45" s="114"/>
      <c r="N45" s="114"/>
      <c r="O45" s="96"/>
      <c r="P45" s="96"/>
      <c r="AB45" s="96"/>
      <c r="BV45" s="107"/>
    </row>
    <row r="46" spans="2:74" ht="16.5" customHeight="1">
      <c r="B46" s="114"/>
      <c r="C46" s="114"/>
      <c r="D46" s="114"/>
      <c r="E46" s="114"/>
      <c r="F46" s="114"/>
      <c r="G46" s="114"/>
      <c r="H46" s="114"/>
      <c r="I46" s="114"/>
      <c r="J46" s="114"/>
      <c r="K46" s="114"/>
      <c r="L46" s="114"/>
      <c r="M46" s="114"/>
      <c r="N46" s="114"/>
      <c r="O46" s="96"/>
      <c r="P46" s="96"/>
      <c r="BV46" s="107"/>
    </row>
    <row r="47" spans="2:74" ht="16.5" customHeight="1">
      <c r="B47" s="114"/>
      <c r="C47" s="550" t="s">
        <v>164</v>
      </c>
      <c r="D47" s="551"/>
      <c r="E47" s="551"/>
      <c r="F47" s="551"/>
      <c r="G47" s="551"/>
      <c r="H47" s="551"/>
      <c r="I47" s="551"/>
      <c r="J47" s="551"/>
      <c r="K47" s="551"/>
      <c r="L47" s="552"/>
      <c r="M47" s="114"/>
      <c r="N47" s="114"/>
      <c r="O47" s="96"/>
      <c r="P47" s="96"/>
      <c r="Q47" s="96"/>
      <c r="R47" s="96"/>
      <c r="BV47" s="107"/>
    </row>
    <row r="48" spans="2:74" ht="16.5" customHeight="1">
      <c r="B48" s="114"/>
      <c r="C48" s="98"/>
      <c r="D48" s="99"/>
      <c r="E48" s="566" t="s">
        <v>165</v>
      </c>
      <c r="F48" s="567"/>
      <c r="G48" s="567"/>
      <c r="H48" s="567"/>
      <c r="I48" s="567"/>
      <c r="J48" s="567"/>
      <c r="K48" s="567"/>
      <c r="L48" s="568"/>
      <c r="M48" s="114"/>
      <c r="N48" s="118"/>
      <c r="O48" s="96"/>
      <c r="P48" s="96"/>
      <c r="Q48" s="96"/>
      <c r="R48" s="96"/>
      <c r="BV48" s="107"/>
    </row>
    <row r="49" spans="2:74" ht="16.5" customHeight="1">
      <c r="B49" s="114"/>
      <c r="C49" s="546">
        <f>'(入力)作業ｼｰﾄ'!R116</f>
        <v>0</v>
      </c>
      <c r="D49" s="549"/>
      <c r="E49" s="565">
        <f>'(入力)作業ｼｰﾄ'!S116</f>
        <v>0</v>
      </c>
      <c r="F49" s="547"/>
      <c r="G49" s="547"/>
      <c r="H49" s="547"/>
      <c r="I49" s="547"/>
      <c r="J49" s="547"/>
      <c r="K49" s="547"/>
      <c r="L49" s="548"/>
      <c r="M49" s="114"/>
      <c r="N49" s="114"/>
      <c r="O49" s="96"/>
      <c r="P49" s="96"/>
      <c r="Q49" s="96"/>
      <c r="R49" s="96"/>
      <c r="BV49" s="107"/>
    </row>
    <row r="50" spans="2:74" ht="16.5" customHeight="1">
      <c r="B50" s="114"/>
      <c r="C50" s="114"/>
      <c r="D50" s="114"/>
      <c r="E50" s="114"/>
      <c r="F50" s="114"/>
      <c r="G50" s="114"/>
      <c r="H50" s="114"/>
      <c r="I50" s="114"/>
      <c r="J50" s="114"/>
      <c r="K50" s="114"/>
      <c r="L50" s="114"/>
      <c r="M50" s="114"/>
      <c r="N50" s="114"/>
    </row>
    <row r="51" spans="2:74" ht="16.5" customHeight="1">
      <c r="B51" s="96"/>
      <c r="C51" s="96"/>
      <c r="D51" s="96"/>
      <c r="E51" s="96"/>
      <c r="F51" s="96"/>
      <c r="G51" s="96"/>
      <c r="H51" s="96"/>
      <c r="I51" s="96"/>
      <c r="J51" s="96"/>
      <c r="K51" s="96"/>
      <c r="L51" s="96"/>
      <c r="M51" s="96"/>
      <c r="N51" s="96"/>
    </row>
    <row r="52" spans="2:74" ht="15.75" customHeight="1">
      <c r="C52" s="514" t="s">
        <v>414</v>
      </c>
      <c r="D52" s="515"/>
      <c r="E52" s="515"/>
      <c r="F52" s="515"/>
      <c r="G52" s="515"/>
      <c r="H52" s="515"/>
      <c r="I52" s="515"/>
      <c r="J52" s="515"/>
      <c r="K52" s="515"/>
      <c r="L52" s="515"/>
      <c r="M52" s="516"/>
    </row>
    <row r="53" spans="2:74" ht="15.75" customHeight="1">
      <c r="C53" s="95"/>
    </row>
    <row r="54" spans="2:74" ht="15.75" customHeight="1">
      <c r="C54" s="96"/>
      <c r="D54" s="96"/>
      <c r="E54" s="96"/>
      <c r="F54" s="96"/>
      <c r="G54" s="96"/>
      <c r="H54" s="96"/>
      <c r="I54" s="96"/>
      <c r="J54" s="96"/>
      <c r="K54" s="96"/>
      <c r="L54" s="96"/>
      <c r="N54" s="96"/>
      <c r="O54" s="96"/>
      <c r="AH54" s="97" t="s">
        <v>415</v>
      </c>
    </row>
    <row r="55" spans="2:74" ht="15.75" customHeight="1">
      <c r="C55" s="96"/>
      <c r="D55" s="96"/>
      <c r="E55" s="96"/>
      <c r="F55" s="96"/>
      <c r="G55" s="96"/>
      <c r="H55" s="96"/>
      <c r="I55" s="96"/>
      <c r="J55" s="96"/>
      <c r="K55" s="96"/>
      <c r="L55" s="96"/>
      <c r="N55" s="96"/>
      <c r="O55" s="96"/>
      <c r="AH55" s="97"/>
    </row>
    <row r="56" spans="2:74" ht="15.75" customHeight="1">
      <c r="C56" s="96"/>
      <c r="D56" s="96"/>
      <c r="E56" s="96"/>
      <c r="F56" s="96"/>
      <c r="G56" s="96"/>
      <c r="H56" s="96"/>
      <c r="I56" s="96"/>
      <c r="J56" s="96"/>
      <c r="K56" s="96"/>
      <c r="L56" s="96"/>
      <c r="N56" s="96"/>
      <c r="O56" s="96"/>
      <c r="AH56" s="97"/>
    </row>
    <row r="57" spans="2:74" ht="15.75" customHeight="1">
      <c r="C57" s="96"/>
      <c r="D57" s="540" t="s">
        <v>154</v>
      </c>
      <c r="E57" s="541"/>
      <c r="F57" s="541"/>
      <c r="G57" s="541"/>
      <c r="H57" s="541"/>
      <c r="I57" s="541"/>
      <c r="J57" s="541"/>
      <c r="K57" s="541"/>
      <c r="L57" s="541"/>
      <c r="M57" s="541"/>
      <c r="N57" s="541"/>
      <c r="O57" s="541"/>
      <c r="P57" s="542"/>
      <c r="Q57" s="96"/>
      <c r="R57" s="96"/>
      <c r="S57" s="96"/>
      <c r="AH57" s="97"/>
    </row>
    <row r="58" spans="2:74" ht="15.75" customHeight="1">
      <c r="C58" s="96"/>
      <c r="D58" s="543"/>
      <c r="E58" s="544"/>
      <c r="F58" s="544"/>
      <c r="G58" s="544"/>
      <c r="H58" s="544"/>
      <c r="I58" s="544"/>
      <c r="J58" s="544"/>
      <c r="K58" s="544"/>
      <c r="L58" s="544"/>
      <c r="M58" s="544"/>
      <c r="N58" s="544"/>
      <c r="O58" s="544"/>
      <c r="P58" s="545"/>
      <c r="Q58" s="96"/>
      <c r="R58" s="96"/>
      <c r="S58" s="96"/>
      <c r="AH58" s="97"/>
    </row>
    <row r="59" spans="2:74" ht="15.75" customHeight="1">
      <c r="C59" s="96"/>
      <c r="D59" s="546">
        <f>'(入力)作業ｼｰﾄ'!D116</f>
        <v>0</v>
      </c>
      <c r="E59" s="547"/>
      <c r="F59" s="547"/>
      <c r="G59" s="547"/>
      <c r="H59" s="547"/>
      <c r="I59" s="547"/>
      <c r="J59" s="547"/>
      <c r="K59" s="547"/>
      <c r="L59" s="547"/>
      <c r="M59" s="547"/>
      <c r="N59" s="547"/>
      <c r="O59" s="547"/>
      <c r="P59" s="548"/>
      <c r="Q59" s="102"/>
      <c r="R59" s="102"/>
      <c r="S59" s="102"/>
      <c r="T59" s="96"/>
      <c r="U59" s="96"/>
      <c r="V59" s="96"/>
      <c r="W59" s="96"/>
      <c r="X59" s="96"/>
      <c r="Y59" s="96"/>
      <c r="Z59" s="96"/>
      <c r="AA59" s="96"/>
      <c r="AB59" s="96"/>
      <c r="AC59" s="96"/>
      <c r="AD59" s="96"/>
      <c r="AE59" s="96"/>
      <c r="AF59" s="96"/>
      <c r="AG59" s="96"/>
      <c r="AH59" s="96"/>
    </row>
    <row r="60" spans="2:74" ht="15.75" customHeight="1">
      <c r="C60" s="96"/>
      <c r="T60" s="96"/>
      <c r="U60" s="96"/>
      <c r="V60" s="96"/>
      <c r="W60" s="96"/>
      <c r="X60" s="96"/>
      <c r="Y60" s="96"/>
      <c r="Z60" s="96"/>
      <c r="AA60" s="96"/>
      <c r="AB60" s="96"/>
      <c r="AC60" s="96"/>
      <c r="AD60" s="96"/>
      <c r="AE60" s="96"/>
      <c r="AF60" s="96"/>
      <c r="AG60" s="96"/>
      <c r="AH60" s="96"/>
    </row>
    <row r="61" spans="2:74" ht="15.75" customHeight="1">
      <c r="C61" s="96"/>
      <c r="T61" s="102"/>
      <c r="U61" s="102"/>
      <c r="V61" s="102"/>
      <c r="W61" s="102"/>
      <c r="X61" s="102"/>
      <c r="Y61" s="102"/>
      <c r="Z61" s="102"/>
      <c r="AA61" s="102"/>
      <c r="AB61" s="102"/>
      <c r="AC61" s="102"/>
      <c r="AD61" s="102"/>
      <c r="AE61" s="102"/>
      <c r="AF61" s="102"/>
      <c r="AG61" s="102"/>
      <c r="AH61" s="102"/>
    </row>
    <row r="62" spans="2:74" ht="15.75" customHeight="1">
      <c r="C62" s="96"/>
      <c r="D62" s="96"/>
      <c r="E62" s="96"/>
      <c r="F62" s="96"/>
      <c r="G62" s="100"/>
      <c r="H62" s="96"/>
      <c r="I62" s="96"/>
      <c r="J62" s="96"/>
      <c r="K62" s="96"/>
      <c r="L62" s="96"/>
      <c r="M62" s="96"/>
      <c r="N62" s="96"/>
      <c r="O62" s="96"/>
    </row>
    <row r="63" spans="2:74" ht="15.75" customHeight="1">
      <c r="D63" s="96"/>
      <c r="E63" s="101"/>
      <c r="F63" s="96"/>
      <c r="G63" s="96"/>
      <c r="H63" s="96"/>
      <c r="I63" s="96"/>
      <c r="J63" s="96"/>
      <c r="K63" s="96"/>
      <c r="L63" s="96"/>
      <c r="M63" s="96"/>
      <c r="N63" s="96"/>
      <c r="O63" s="96"/>
      <c r="R63" s="96"/>
    </row>
    <row r="64" spans="2:74" ht="15.75" customHeight="1">
      <c r="C64" s="113" t="s">
        <v>47</v>
      </c>
      <c r="D64" s="114"/>
      <c r="E64" s="114"/>
      <c r="F64" s="114"/>
      <c r="G64" s="114"/>
      <c r="H64" s="114"/>
      <c r="I64" s="114"/>
      <c r="J64" s="114"/>
      <c r="K64" s="114"/>
      <c r="L64" s="114"/>
      <c r="M64" s="114"/>
      <c r="N64" s="114"/>
      <c r="O64" s="114"/>
      <c r="P64" s="115"/>
      <c r="Q64" s="115"/>
      <c r="Z64" s="96"/>
      <c r="AB64" s="96"/>
    </row>
    <row r="65" spans="2:34" ht="15.75" customHeight="1">
      <c r="C65" s="114"/>
      <c r="D65" s="540" t="s">
        <v>156</v>
      </c>
      <c r="E65" s="541"/>
      <c r="F65" s="541"/>
      <c r="G65" s="541"/>
      <c r="H65" s="541"/>
      <c r="I65" s="541"/>
      <c r="J65" s="541"/>
      <c r="K65" s="541"/>
      <c r="L65" s="541"/>
      <c r="M65" s="541"/>
      <c r="N65" s="541"/>
      <c r="O65" s="541"/>
      <c r="P65" s="542"/>
      <c r="Q65" s="114"/>
      <c r="R65" s="96"/>
      <c r="S65" s="96"/>
      <c r="T65" s="96"/>
      <c r="U65" s="96"/>
      <c r="V65" s="96"/>
      <c r="W65" s="96"/>
      <c r="X65" s="96"/>
      <c r="Y65" s="96"/>
      <c r="Z65" s="96"/>
      <c r="AA65" s="96"/>
      <c r="AB65" s="96"/>
      <c r="AC65" s="96"/>
      <c r="AD65" s="96"/>
      <c r="AE65" s="96"/>
      <c r="AF65" s="96"/>
      <c r="AG65" s="96"/>
    </row>
    <row r="66" spans="2:34" ht="15.75" customHeight="1">
      <c r="C66" s="114"/>
      <c r="D66" s="543"/>
      <c r="E66" s="544"/>
      <c r="F66" s="544"/>
      <c r="G66" s="544"/>
      <c r="H66" s="544"/>
      <c r="I66" s="544"/>
      <c r="J66" s="544"/>
      <c r="K66" s="544"/>
      <c r="L66" s="544"/>
      <c r="M66" s="544"/>
      <c r="N66" s="544"/>
      <c r="O66" s="544"/>
      <c r="P66" s="545"/>
      <c r="Q66" s="114"/>
      <c r="R66" s="96"/>
      <c r="S66" s="96"/>
      <c r="T66" s="96"/>
      <c r="U66" s="96"/>
      <c r="V66" s="96"/>
      <c r="W66" s="96"/>
      <c r="X66" s="96"/>
      <c r="Y66" s="96"/>
      <c r="Z66" s="96"/>
      <c r="AA66" s="96"/>
      <c r="AB66" s="96"/>
      <c r="AC66" s="96"/>
      <c r="AD66" s="96"/>
      <c r="AE66" s="96"/>
      <c r="AF66" s="96"/>
      <c r="AG66" s="96"/>
    </row>
    <row r="67" spans="2:34" ht="15.75" customHeight="1">
      <c r="C67" s="114"/>
      <c r="D67" s="546">
        <f>'(入力)作業ｼｰﾄ'!E116</f>
        <v>0</v>
      </c>
      <c r="E67" s="547"/>
      <c r="F67" s="547"/>
      <c r="G67" s="547"/>
      <c r="H67" s="547"/>
      <c r="I67" s="547"/>
      <c r="J67" s="547"/>
      <c r="K67" s="547"/>
      <c r="L67" s="547"/>
      <c r="M67" s="547"/>
      <c r="N67" s="547"/>
      <c r="O67" s="547"/>
      <c r="P67" s="548"/>
      <c r="Q67" s="119"/>
      <c r="R67" s="102"/>
      <c r="S67" s="96" t="s">
        <v>416</v>
      </c>
      <c r="T67" s="102"/>
      <c r="U67" s="102"/>
      <c r="V67" s="96"/>
      <c r="W67" s="96"/>
      <c r="X67" s="96"/>
      <c r="Y67" s="96"/>
      <c r="Z67" s="102"/>
      <c r="AA67" s="102"/>
      <c r="AB67" s="102"/>
      <c r="AC67" s="96" t="s">
        <v>417</v>
      </c>
      <c r="AD67" s="102"/>
      <c r="AE67" s="102"/>
      <c r="AF67" s="102"/>
      <c r="AG67" s="102"/>
    </row>
    <row r="68" spans="2:34" ht="15.75" customHeight="1">
      <c r="C68" s="114"/>
      <c r="D68" s="114"/>
      <c r="E68" s="114"/>
      <c r="F68" s="114"/>
      <c r="G68" s="114"/>
      <c r="H68" s="114"/>
      <c r="I68" s="114"/>
      <c r="J68" s="114"/>
      <c r="K68" s="114"/>
      <c r="L68" s="114"/>
      <c r="M68" s="114"/>
      <c r="N68" s="114"/>
      <c r="O68" s="114"/>
      <c r="P68" s="115"/>
      <c r="Q68" s="115"/>
      <c r="S68" s="96"/>
    </row>
    <row r="69" spans="2:34" ht="15.75" customHeight="1">
      <c r="B69" s="107"/>
      <c r="C69" s="96"/>
      <c r="D69" s="96"/>
      <c r="E69" s="101"/>
      <c r="F69" s="96"/>
      <c r="G69" s="96"/>
      <c r="H69" s="96"/>
      <c r="I69" s="96"/>
      <c r="J69" s="96"/>
      <c r="K69" s="96"/>
      <c r="L69" s="96"/>
      <c r="M69" s="96"/>
      <c r="N69" s="96"/>
      <c r="O69" s="96"/>
      <c r="S69" s="96"/>
      <c r="U69" s="96"/>
    </row>
    <row r="70" spans="2:34" ht="15.75" customHeight="1">
      <c r="C70" s="96"/>
      <c r="D70" s="96"/>
      <c r="E70" s="96"/>
      <c r="F70" s="96"/>
      <c r="G70" s="96"/>
      <c r="H70" s="96"/>
      <c r="I70" s="96"/>
      <c r="J70" s="96"/>
      <c r="K70" s="96"/>
      <c r="L70" s="96"/>
      <c r="M70" s="96"/>
      <c r="N70" s="96"/>
      <c r="O70" s="96"/>
      <c r="S70" s="120" t="s">
        <v>47</v>
      </c>
      <c r="T70" s="121"/>
      <c r="U70" s="121"/>
      <c r="V70" s="121"/>
      <c r="W70" s="121"/>
      <c r="X70" s="121"/>
      <c r="Y70" s="121"/>
      <c r="Z70" s="121"/>
      <c r="AA70" s="121"/>
      <c r="AB70" s="121"/>
      <c r="AC70" s="121"/>
      <c r="AD70" s="121"/>
      <c r="AE70" s="121"/>
      <c r="AF70" s="121"/>
      <c r="AG70" s="121"/>
      <c r="AH70" s="121"/>
    </row>
    <row r="71" spans="2:34" ht="15.75" customHeight="1">
      <c r="C71" s="96"/>
      <c r="D71" s="108"/>
      <c r="E71" s="108"/>
      <c r="F71" s="108"/>
      <c r="G71" s="108"/>
      <c r="H71" s="108"/>
      <c r="I71" s="108"/>
      <c r="J71" s="108"/>
      <c r="K71" s="108"/>
      <c r="L71" s="108"/>
      <c r="M71" s="108"/>
      <c r="N71" s="108"/>
      <c r="O71" s="108"/>
      <c r="P71" s="108"/>
      <c r="Q71" s="108"/>
      <c r="R71" s="108"/>
      <c r="S71" s="122"/>
      <c r="T71" s="534" t="s">
        <v>418</v>
      </c>
      <c r="U71" s="535"/>
      <c r="V71" s="535"/>
      <c r="W71" s="535"/>
      <c r="X71" s="535"/>
      <c r="Y71" s="535"/>
      <c r="Z71" s="535"/>
      <c r="AA71" s="535"/>
      <c r="AB71" s="535"/>
      <c r="AC71" s="535"/>
      <c r="AD71" s="535"/>
      <c r="AE71" s="535"/>
      <c r="AF71" s="535"/>
      <c r="AG71" s="536"/>
      <c r="AH71" s="121"/>
    </row>
    <row r="72" spans="2:34" ht="15.75" customHeight="1">
      <c r="C72" s="96"/>
      <c r="D72" s="108"/>
      <c r="E72" s="108"/>
      <c r="F72" s="108"/>
      <c r="G72" s="108"/>
      <c r="H72" s="108"/>
      <c r="I72" s="108"/>
      <c r="J72" s="108"/>
      <c r="K72" s="108"/>
      <c r="L72" s="108"/>
      <c r="M72" s="108"/>
      <c r="N72" s="108"/>
      <c r="O72" s="108"/>
      <c r="P72" s="108"/>
      <c r="Q72" s="108"/>
      <c r="R72" s="108"/>
      <c r="S72" s="121"/>
      <c r="T72" s="109"/>
      <c r="V72" s="537" t="s">
        <v>419</v>
      </c>
      <c r="W72" s="538"/>
      <c r="X72" s="538"/>
      <c r="Y72" s="538"/>
      <c r="Z72" s="538"/>
      <c r="AA72" s="538"/>
      <c r="AB72" s="538"/>
      <c r="AC72" s="538"/>
      <c r="AD72" s="538"/>
      <c r="AE72" s="538"/>
      <c r="AF72" s="538"/>
      <c r="AG72" s="539"/>
      <c r="AH72" s="121"/>
    </row>
    <row r="73" spans="2:34" ht="15.75" customHeight="1">
      <c r="C73" s="96"/>
      <c r="D73" s="108"/>
      <c r="E73" s="108"/>
      <c r="F73" s="108"/>
      <c r="G73" s="108"/>
      <c r="H73" s="108"/>
      <c r="I73" s="108"/>
      <c r="J73" s="108"/>
      <c r="K73" s="108"/>
      <c r="L73" s="108"/>
      <c r="M73" s="108"/>
      <c r="N73" s="108"/>
      <c r="O73" s="108"/>
      <c r="P73" s="108"/>
      <c r="Q73" s="108"/>
      <c r="R73" s="108"/>
      <c r="S73" s="122"/>
      <c r="T73" s="529">
        <f>'(入力)作業ｼｰﾄ'!D231</f>
        <v>0</v>
      </c>
      <c r="U73" s="533"/>
      <c r="V73" s="531">
        <f>'(入力)作業ｼｰﾄ'!E231</f>
        <v>0</v>
      </c>
      <c r="W73" s="530"/>
      <c r="X73" s="530"/>
      <c r="Y73" s="530"/>
      <c r="Z73" s="530"/>
      <c r="AA73" s="530"/>
      <c r="AB73" s="530"/>
      <c r="AC73" s="530"/>
      <c r="AD73" s="530"/>
      <c r="AE73" s="530"/>
      <c r="AF73" s="530"/>
      <c r="AG73" s="532"/>
      <c r="AH73" s="121"/>
    </row>
    <row r="74" spans="2:34" ht="15.75" customHeight="1">
      <c r="C74" s="96"/>
      <c r="D74" s="108"/>
      <c r="E74" s="108"/>
      <c r="F74" s="108"/>
      <c r="G74" s="108"/>
      <c r="H74" s="108"/>
      <c r="I74" s="108"/>
      <c r="J74" s="108"/>
      <c r="K74" s="108"/>
      <c r="L74" s="108"/>
      <c r="M74" s="108"/>
      <c r="N74" s="108"/>
      <c r="O74" s="108"/>
      <c r="P74" s="108"/>
      <c r="Q74" s="108"/>
      <c r="R74" s="108"/>
      <c r="S74" s="122"/>
      <c r="T74" s="122"/>
      <c r="U74" s="122"/>
      <c r="V74" s="122"/>
      <c r="W74" s="122"/>
      <c r="X74" s="122"/>
      <c r="Y74" s="122"/>
      <c r="Z74" s="122"/>
      <c r="AA74" s="122"/>
      <c r="AB74" s="122"/>
      <c r="AC74" s="122"/>
      <c r="AD74" s="122"/>
      <c r="AE74" s="122"/>
      <c r="AF74" s="122"/>
      <c r="AG74" s="123"/>
      <c r="AH74" s="121"/>
    </row>
    <row r="75" spans="2:34" ht="15.75" customHeight="1">
      <c r="U75" s="108"/>
      <c r="V75" s="108"/>
      <c r="W75" s="108"/>
      <c r="X75" s="108"/>
      <c r="Y75" s="108"/>
      <c r="Z75" s="108"/>
      <c r="AA75" s="108"/>
      <c r="AB75" s="108"/>
      <c r="AC75" s="108"/>
      <c r="AD75" s="108"/>
      <c r="AE75" s="108"/>
      <c r="AF75" s="108"/>
      <c r="AG75" s="108"/>
      <c r="AH75" s="96"/>
    </row>
    <row r="76" spans="2:34" ht="15.75" customHeight="1">
      <c r="C76" s="113" t="s">
        <v>420</v>
      </c>
      <c r="D76" s="114"/>
      <c r="E76" s="114"/>
      <c r="F76" s="114"/>
      <c r="G76" s="114"/>
      <c r="H76" s="114"/>
      <c r="I76" s="114"/>
      <c r="J76" s="114"/>
      <c r="K76" s="114"/>
      <c r="L76" s="114"/>
      <c r="M76" s="114"/>
      <c r="N76" s="114"/>
      <c r="O76" s="114"/>
      <c r="S76" s="96"/>
      <c r="T76" s="96"/>
      <c r="U76" s="108"/>
      <c r="V76" s="108"/>
      <c r="W76" s="108"/>
      <c r="X76" s="108"/>
      <c r="Y76" s="108"/>
      <c r="Z76" s="96"/>
      <c r="AA76" s="108"/>
      <c r="AB76" s="96"/>
      <c r="AC76" s="108"/>
      <c r="AD76" s="108"/>
      <c r="AE76" s="108"/>
      <c r="AF76" s="108"/>
      <c r="AG76" s="108"/>
      <c r="AH76" s="96"/>
    </row>
    <row r="77" spans="2:34" ht="15.75" customHeight="1">
      <c r="C77" s="114"/>
      <c r="D77" s="540" t="s">
        <v>421</v>
      </c>
      <c r="E77" s="541"/>
      <c r="F77" s="541"/>
      <c r="G77" s="541"/>
      <c r="H77" s="541"/>
      <c r="I77" s="541"/>
      <c r="J77" s="541"/>
      <c r="K77" s="541"/>
      <c r="L77" s="541"/>
      <c r="M77" s="541"/>
      <c r="N77" s="542"/>
      <c r="O77" s="114"/>
      <c r="P77" s="96"/>
      <c r="Q77" s="96"/>
      <c r="R77" s="96"/>
      <c r="S77" s="96"/>
      <c r="T77" s="96"/>
      <c r="U77" s="108"/>
      <c r="V77" s="108"/>
      <c r="W77" s="108"/>
      <c r="X77" s="108"/>
      <c r="Y77" s="108"/>
      <c r="Z77" s="96"/>
      <c r="AA77" s="108"/>
      <c r="AB77" s="108"/>
      <c r="AC77" s="108"/>
      <c r="AD77" s="108"/>
      <c r="AE77" s="108"/>
      <c r="AF77" s="108"/>
      <c r="AG77" s="108"/>
      <c r="AH77" s="96"/>
    </row>
    <row r="78" spans="2:34" ht="15.75" customHeight="1">
      <c r="C78" s="114"/>
      <c r="D78" s="543"/>
      <c r="E78" s="544"/>
      <c r="F78" s="544"/>
      <c r="G78" s="544"/>
      <c r="H78" s="544"/>
      <c r="I78" s="544"/>
      <c r="J78" s="544"/>
      <c r="K78" s="544"/>
      <c r="L78" s="544"/>
      <c r="M78" s="544"/>
      <c r="N78" s="545"/>
      <c r="O78" s="114"/>
      <c r="P78" s="96"/>
      <c r="Q78" s="96"/>
      <c r="R78" s="96"/>
      <c r="S78" s="102"/>
      <c r="T78" s="102"/>
      <c r="U78" s="108"/>
      <c r="V78" s="108"/>
      <c r="W78" s="108"/>
      <c r="X78" s="108"/>
      <c r="Y78" s="108"/>
      <c r="Z78" s="108"/>
      <c r="AA78" s="108"/>
      <c r="AB78" s="108"/>
      <c r="AC78" s="108"/>
      <c r="AD78" s="108"/>
      <c r="AE78" s="108"/>
      <c r="AF78" s="108"/>
      <c r="AG78" s="108"/>
      <c r="AH78" s="96"/>
    </row>
    <row r="79" spans="2:34" ht="15.75" customHeight="1">
      <c r="C79" s="114"/>
      <c r="D79" s="546">
        <f>'(入力)作業ｼｰﾄ'!J116</f>
        <v>0</v>
      </c>
      <c r="E79" s="547"/>
      <c r="F79" s="547"/>
      <c r="G79" s="547"/>
      <c r="H79" s="547"/>
      <c r="I79" s="547"/>
      <c r="J79" s="547"/>
      <c r="K79" s="547"/>
      <c r="L79" s="547"/>
      <c r="M79" s="547"/>
      <c r="N79" s="548"/>
      <c r="O79" s="119"/>
      <c r="P79" s="102"/>
      <c r="Q79" s="102"/>
      <c r="R79" s="102"/>
      <c r="S79" s="96" t="s">
        <v>416</v>
      </c>
      <c r="U79" s="108"/>
      <c r="V79" s="96"/>
      <c r="W79" s="108"/>
      <c r="X79" s="96"/>
      <c r="Y79" s="96"/>
      <c r="Z79" s="108"/>
      <c r="AA79" s="108"/>
      <c r="AB79" s="108"/>
      <c r="AC79" s="96" t="s">
        <v>417</v>
      </c>
      <c r="AD79" s="108"/>
      <c r="AE79" s="108"/>
      <c r="AF79" s="108"/>
      <c r="AG79" s="108"/>
      <c r="AH79" s="96"/>
    </row>
    <row r="80" spans="2:34" ht="15.75" customHeight="1">
      <c r="C80" s="114"/>
      <c r="D80" s="114"/>
      <c r="E80" s="114"/>
      <c r="F80" s="114"/>
      <c r="G80" s="114"/>
      <c r="H80" s="114"/>
      <c r="I80" s="114"/>
      <c r="J80" s="114"/>
      <c r="K80" s="114"/>
      <c r="L80" s="114"/>
      <c r="M80" s="114"/>
      <c r="N80" s="114"/>
      <c r="O80" s="114"/>
      <c r="S80" s="96"/>
      <c r="T80" s="108"/>
      <c r="U80" s="108"/>
      <c r="V80" s="108"/>
      <c r="W80" s="108"/>
      <c r="X80" s="108"/>
      <c r="Y80" s="108"/>
      <c r="Z80" s="108"/>
      <c r="AA80" s="108"/>
      <c r="AB80" s="108"/>
      <c r="AC80" s="108"/>
      <c r="AD80" s="108"/>
      <c r="AE80" s="108"/>
      <c r="AF80" s="108"/>
      <c r="AG80" s="108"/>
      <c r="AH80" s="96"/>
    </row>
    <row r="81" spans="3:34" ht="15.75" customHeight="1">
      <c r="C81" s="110"/>
      <c r="D81" s="102"/>
      <c r="E81" s="102"/>
      <c r="F81" s="102"/>
      <c r="G81" s="102"/>
      <c r="H81" s="102"/>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10"/>
    </row>
    <row r="82" spans="3:34" ht="15.75" customHeight="1">
      <c r="C82" s="110"/>
      <c r="D82" s="102"/>
      <c r="E82" s="102"/>
      <c r="F82" s="102"/>
      <c r="G82" s="102"/>
      <c r="H82" s="102"/>
      <c r="I82" s="102"/>
      <c r="J82" s="102"/>
      <c r="K82" s="102"/>
      <c r="L82" s="102"/>
      <c r="M82" s="102"/>
      <c r="N82" s="102"/>
      <c r="O82" s="102"/>
      <c r="P82" s="102"/>
      <c r="Q82" s="102"/>
      <c r="R82" s="102"/>
      <c r="S82" s="120" t="s">
        <v>420</v>
      </c>
      <c r="T82" s="121"/>
      <c r="U82" s="121"/>
      <c r="V82" s="121"/>
      <c r="W82" s="121"/>
      <c r="X82" s="121"/>
      <c r="Y82" s="121"/>
      <c r="Z82" s="121"/>
      <c r="AA82" s="121"/>
      <c r="AB82" s="121"/>
      <c r="AC82" s="121"/>
      <c r="AD82" s="121"/>
      <c r="AE82" s="121"/>
      <c r="AF82" s="121"/>
      <c r="AG82" s="107"/>
      <c r="AH82" s="107"/>
    </row>
    <row r="83" spans="3:34" ht="15.75" customHeight="1">
      <c r="C83" s="110"/>
      <c r="D83" s="102"/>
      <c r="E83" s="102"/>
      <c r="F83" s="102"/>
      <c r="G83" s="102"/>
      <c r="H83" s="102"/>
      <c r="I83" s="102"/>
      <c r="J83" s="102"/>
      <c r="K83" s="102"/>
      <c r="L83" s="102"/>
      <c r="M83" s="102"/>
      <c r="N83" s="102"/>
      <c r="O83" s="102"/>
      <c r="P83" s="102"/>
      <c r="Q83" s="102"/>
      <c r="R83" s="102"/>
      <c r="S83" s="121"/>
      <c r="T83" s="534" t="s">
        <v>422</v>
      </c>
      <c r="U83" s="535"/>
      <c r="V83" s="535"/>
      <c r="W83" s="535"/>
      <c r="X83" s="535"/>
      <c r="Y83" s="535"/>
      <c r="Z83" s="535"/>
      <c r="AA83" s="535"/>
      <c r="AB83" s="535"/>
      <c r="AC83" s="535"/>
      <c r="AD83" s="535"/>
      <c r="AE83" s="536"/>
      <c r="AF83" s="121"/>
      <c r="AG83" s="107"/>
      <c r="AH83" s="107"/>
    </row>
    <row r="84" spans="3:34" ht="15.75" customHeight="1">
      <c r="C84" s="110"/>
      <c r="D84" s="102"/>
      <c r="E84" s="102"/>
      <c r="F84" s="102"/>
      <c r="G84" s="102"/>
      <c r="H84" s="102"/>
      <c r="I84" s="102"/>
      <c r="J84" s="102"/>
      <c r="K84" s="102"/>
      <c r="L84" s="102"/>
      <c r="M84" s="102"/>
      <c r="N84" s="102"/>
      <c r="O84" s="102"/>
      <c r="P84" s="102"/>
      <c r="Q84" s="102"/>
      <c r="R84" s="102"/>
      <c r="S84" s="121"/>
      <c r="T84" s="109"/>
      <c r="V84" s="537" t="s">
        <v>423</v>
      </c>
      <c r="W84" s="538"/>
      <c r="X84" s="538"/>
      <c r="Y84" s="538"/>
      <c r="Z84" s="538"/>
      <c r="AA84" s="538"/>
      <c r="AB84" s="538"/>
      <c r="AC84" s="538"/>
      <c r="AD84" s="538"/>
      <c r="AE84" s="539"/>
      <c r="AF84" s="121"/>
      <c r="AG84" s="107"/>
      <c r="AH84" s="107"/>
    </row>
    <row r="85" spans="3:34" ht="15.75" customHeight="1">
      <c r="C85" s="110"/>
      <c r="D85" s="102"/>
      <c r="E85" s="102"/>
      <c r="F85" s="102"/>
      <c r="G85" s="102"/>
      <c r="H85" s="102"/>
      <c r="I85" s="102"/>
      <c r="J85" s="102"/>
      <c r="K85" s="102"/>
      <c r="L85" s="102"/>
      <c r="M85" s="102"/>
      <c r="N85" s="102"/>
      <c r="O85" s="102"/>
      <c r="P85" s="102"/>
      <c r="Q85" s="102"/>
      <c r="R85" s="102"/>
      <c r="S85" s="122"/>
      <c r="T85" s="529">
        <f>'(入力)作業ｼｰﾄ'!F231</f>
        <v>0</v>
      </c>
      <c r="U85" s="533"/>
      <c r="V85" s="531">
        <f>'(入力)作業ｼｰﾄ'!G231</f>
        <v>0</v>
      </c>
      <c r="W85" s="530"/>
      <c r="X85" s="530"/>
      <c r="Y85" s="530"/>
      <c r="Z85" s="530"/>
      <c r="AA85" s="530"/>
      <c r="AB85" s="530"/>
      <c r="AC85" s="530"/>
      <c r="AD85" s="530"/>
      <c r="AE85" s="532"/>
      <c r="AF85" s="121"/>
      <c r="AG85" s="107"/>
      <c r="AH85" s="107"/>
    </row>
    <row r="86" spans="3:34" ht="15.75" customHeight="1">
      <c r="C86" s="110"/>
      <c r="D86" s="102"/>
      <c r="E86" s="102"/>
      <c r="F86" s="102"/>
      <c r="G86" s="102"/>
      <c r="H86" s="102"/>
      <c r="I86" s="102"/>
      <c r="J86" s="102"/>
      <c r="K86" s="102"/>
      <c r="L86" s="102"/>
      <c r="M86" s="102"/>
      <c r="N86" s="102"/>
      <c r="O86" s="102"/>
      <c r="P86" s="102"/>
      <c r="Q86" s="102"/>
      <c r="R86" s="102"/>
      <c r="S86" s="122"/>
      <c r="T86" s="122"/>
      <c r="U86" s="122"/>
      <c r="V86" s="122"/>
      <c r="W86" s="122"/>
      <c r="X86" s="122"/>
      <c r="Y86" s="122"/>
      <c r="Z86" s="122"/>
      <c r="AA86" s="122"/>
      <c r="AB86" s="122"/>
      <c r="AC86" s="122"/>
      <c r="AD86" s="122"/>
      <c r="AE86" s="123"/>
      <c r="AF86" s="121"/>
      <c r="AG86" s="107"/>
      <c r="AH86" s="107"/>
    </row>
    <row r="87" spans="3:34" ht="15.75" customHeight="1">
      <c r="C87" s="110"/>
      <c r="D87" s="102"/>
      <c r="E87" s="102"/>
      <c r="F87" s="102"/>
      <c r="G87" s="102"/>
      <c r="H87" s="102"/>
      <c r="I87" s="102"/>
      <c r="J87" s="102"/>
      <c r="K87" s="102"/>
      <c r="L87" s="102"/>
      <c r="M87" s="102"/>
      <c r="N87" s="102"/>
      <c r="O87" s="102"/>
      <c r="P87" s="102"/>
      <c r="Q87" s="102"/>
      <c r="R87" s="102"/>
      <c r="S87" s="102"/>
      <c r="T87" s="102"/>
      <c r="U87" s="102"/>
      <c r="V87" s="102"/>
      <c r="W87" s="102"/>
      <c r="X87" s="102"/>
      <c r="Y87" s="102"/>
      <c r="Z87" s="102"/>
      <c r="AA87" s="102"/>
      <c r="AB87" s="102"/>
      <c r="AC87" s="102"/>
      <c r="AD87" s="102"/>
      <c r="AE87" s="102"/>
      <c r="AF87" s="102"/>
      <c r="AG87" s="102"/>
      <c r="AH87" s="110"/>
    </row>
    <row r="88" spans="3:34" ht="15.75" customHeight="1">
      <c r="C88" s="113" t="s">
        <v>424</v>
      </c>
      <c r="D88" s="114"/>
      <c r="E88" s="114"/>
      <c r="F88" s="114"/>
      <c r="G88" s="114"/>
      <c r="H88" s="114"/>
      <c r="I88" s="114"/>
      <c r="J88" s="114"/>
      <c r="K88" s="114"/>
      <c r="L88" s="114"/>
      <c r="M88" s="114"/>
      <c r="N88" s="96"/>
      <c r="O88" s="96"/>
      <c r="S88" s="96"/>
      <c r="T88" s="96"/>
      <c r="U88" s="108"/>
      <c r="V88" s="108"/>
      <c r="W88" s="108"/>
      <c r="X88" s="108"/>
      <c r="Y88" s="108"/>
      <c r="Z88" s="96"/>
      <c r="AA88" s="108"/>
      <c r="AB88" s="96"/>
      <c r="AC88" s="108"/>
      <c r="AD88" s="108"/>
      <c r="AE88" s="108"/>
      <c r="AF88" s="108"/>
      <c r="AG88" s="108"/>
      <c r="AH88" s="96"/>
    </row>
    <row r="89" spans="3:34" ht="15.75" customHeight="1">
      <c r="C89" s="114"/>
      <c r="D89" s="540" t="s">
        <v>425</v>
      </c>
      <c r="E89" s="541"/>
      <c r="F89" s="541"/>
      <c r="G89" s="541"/>
      <c r="H89" s="541"/>
      <c r="I89" s="541"/>
      <c r="J89" s="541"/>
      <c r="K89" s="541"/>
      <c r="L89" s="542"/>
      <c r="M89" s="114"/>
      <c r="N89" s="96"/>
      <c r="O89" s="96"/>
      <c r="P89" s="96"/>
      <c r="Q89" s="96"/>
      <c r="R89" s="96"/>
      <c r="S89" s="96"/>
      <c r="T89" s="96"/>
      <c r="U89" s="108"/>
      <c r="V89" s="108"/>
      <c r="W89" s="108"/>
      <c r="X89" s="108"/>
      <c r="Y89" s="108"/>
      <c r="Z89" s="96"/>
      <c r="AA89" s="108"/>
      <c r="AB89" s="108"/>
      <c r="AC89" s="108"/>
      <c r="AD89" s="108"/>
      <c r="AE89" s="108"/>
      <c r="AF89" s="108"/>
      <c r="AG89" s="108"/>
      <c r="AH89" s="96"/>
    </row>
    <row r="90" spans="3:34" ht="15.75" customHeight="1">
      <c r="C90" s="114"/>
      <c r="D90" s="543"/>
      <c r="E90" s="544"/>
      <c r="F90" s="544"/>
      <c r="G90" s="544"/>
      <c r="H90" s="544"/>
      <c r="I90" s="544"/>
      <c r="J90" s="544"/>
      <c r="K90" s="544"/>
      <c r="L90" s="545"/>
      <c r="M90" s="114"/>
      <c r="N90" s="96"/>
      <c r="O90" s="96"/>
      <c r="P90" s="96"/>
      <c r="Q90" s="96"/>
      <c r="R90" s="96"/>
      <c r="S90" s="102"/>
      <c r="T90" s="102"/>
      <c r="U90" s="108"/>
      <c r="V90" s="108"/>
      <c r="W90" s="108"/>
      <c r="X90" s="108"/>
      <c r="Y90" s="108"/>
      <c r="Z90" s="108"/>
      <c r="AA90" s="108"/>
      <c r="AB90" s="108"/>
      <c r="AC90" s="108"/>
      <c r="AD90" s="108"/>
      <c r="AE90" s="108"/>
      <c r="AF90" s="108"/>
      <c r="AG90" s="108"/>
      <c r="AH90" s="96"/>
    </row>
    <row r="91" spans="3:34" ht="15.75" customHeight="1">
      <c r="C91" s="114"/>
      <c r="D91" s="546">
        <f>'(入力)作業ｼｰﾄ'!Q116</f>
        <v>0</v>
      </c>
      <c r="E91" s="547"/>
      <c r="F91" s="547"/>
      <c r="G91" s="547"/>
      <c r="H91" s="547"/>
      <c r="I91" s="547"/>
      <c r="J91" s="547"/>
      <c r="K91" s="547"/>
      <c r="L91" s="548"/>
      <c r="M91" s="119"/>
      <c r="N91" s="102"/>
      <c r="O91" s="102"/>
      <c r="P91" s="102"/>
      <c r="Q91" s="102"/>
      <c r="R91" s="102"/>
      <c r="S91" s="96" t="s">
        <v>416</v>
      </c>
      <c r="U91" s="108"/>
      <c r="V91" s="96"/>
      <c r="W91" s="108"/>
      <c r="X91" s="96"/>
      <c r="Y91" s="96"/>
      <c r="Z91" s="108"/>
      <c r="AA91" s="108"/>
      <c r="AB91" s="108"/>
      <c r="AC91" s="96" t="s">
        <v>417</v>
      </c>
      <c r="AD91" s="108"/>
      <c r="AE91" s="108"/>
      <c r="AF91" s="108"/>
      <c r="AG91" s="108"/>
      <c r="AH91" s="96"/>
    </row>
    <row r="92" spans="3:34" ht="15.75" customHeight="1">
      <c r="C92" s="114"/>
      <c r="D92" s="114"/>
      <c r="E92" s="114"/>
      <c r="F92" s="114"/>
      <c r="G92" s="114"/>
      <c r="H92" s="114"/>
      <c r="I92" s="114"/>
      <c r="J92" s="114"/>
      <c r="K92" s="114"/>
      <c r="L92" s="114"/>
      <c r="M92" s="114"/>
      <c r="N92" s="96"/>
      <c r="O92" s="96"/>
      <c r="S92" s="96"/>
      <c r="T92" s="108"/>
      <c r="U92" s="108"/>
      <c r="V92" s="108"/>
      <c r="W92" s="108"/>
      <c r="X92" s="108"/>
      <c r="Y92" s="108"/>
      <c r="Z92" s="108"/>
      <c r="AA92" s="108"/>
      <c r="AB92" s="108"/>
      <c r="AC92" s="108"/>
      <c r="AD92" s="108"/>
      <c r="AE92" s="108"/>
      <c r="AF92" s="108"/>
      <c r="AG92" s="108"/>
      <c r="AH92" s="96"/>
    </row>
    <row r="93" spans="3:34" ht="15.75" customHeight="1">
      <c r="C93" s="110"/>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02"/>
      <c r="AB93" s="102"/>
      <c r="AC93" s="102"/>
      <c r="AD93" s="102"/>
      <c r="AE93" s="102"/>
      <c r="AF93" s="102"/>
      <c r="AG93" s="102"/>
      <c r="AH93" s="110"/>
    </row>
    <row r="94" spans="3:34" ht="15.75" customHeight="1">
      <c r="C94" s="110"/>
      <c r="D94" s="102"/>
      <c r="E94" s="102"/>
      <c r="F94" s="102"/>
      <c r="G94" s="102"/>
      <c r="H94" s="102"/>
      <c r="I94" s="102"/>
      <c r="J94" s="102"/>
      <c r="K94" s="102"/>
      <c r="L94" s="102"/>
      <c r="M94" s="102"/>
      <c r="N94" s="102"/>
      <c r="O94" s="102"/>
      <c r="P94" s="102"/>
      <c r="Q94" s="102"/>
      <c r="R94" s="102"/>
      <c r="S94" s="120" t="s">
        <v>424</v>
      </c>
      <c r="T94" s="121"/>
      <c r="U94" s="121"/>
      <c r="V94" s="121"/>
      <c r="W94" s="121"/>
      <c r="X94" s="121"/>
      <c r="Y94" s="121"/>
      <c r="Z94" s="121"/>
      <c r="AA94" s="121"/>
      <c r="AB94" s="121"/>
      <c r="AC94" s="121"/>
      <c r="AD94" s="121"/>
      <c r="AG94" s="107"/>
      <c r="AH94" s="107"/>
    </row>
    <row r="95" spans="3:34" ht="15.75" customHeight="1">
      <c r="C95" s="110"/>
      <c r="D95" s="102"/>
      <c r="E95" s="102"/>
      <c r="F95" s="102"/>
      <c r="G95" s="102"/>
      <c r="H95" s="102"/>
      <c r="I95" s="102"/>
      <c r="J95" s="102"/>
      <c r="K95" s="102"/>
      <c r="L95" s="102"/>
      <c r="M95" s="102"/>
      <c r="N95" s="102"/>
      <c r="O95" s="102"/>
      <c r="P95" s="102"/>
      <c r="Q95" s="102"/>
      <c r="R95" s="102"/>
      <c r="S95" s="121"/>
      <c r="T95" s="534" t="s">
        <v>426</v>
      </c>
      <c r="U95" s="535"/>
      <c r="V95" s="535"/>
      <c r="W95" s="535"/>
      <c r="X95" s="535"/>
      <c r="Y95" s="535"/>
      <c r="Z95" s="535"/>
      <c r="AA95" s="535"/>
      <c r="AB95" s="535"/>
      <c r="AC95" s="536"/>
      <c r="AD95" s="121"/>
      <c r="AG95" s="107"/>
      <c r="AH95" s="107"/>
    </row>
    <row r="96" spans="3:34" ht="15.75" customHeight="1">
      <c r="C96" s="110"/>
      <c r="D96" s="102"/>
      <c r="E96" s="102"/>
      <c r="F96" s="102"/>
      <c r="G96" s="102"/>
      <c r="H96" s="102"/>
      <c r="I96" s="102"/>
      <c r="J96" s="102"/>
      <c r="K96" s="102"/>
      <c r="L96" s="102"/>
      <c r="M96" s="102"/>
      <c r="N96" s="102"/>
      <c r="O96" s="102"/>
      <c r="P96" s="102"/>
      <c r="Q96" s="102"/>
      <c r="R96" s="102"/>
      <c r="S96" s="121"/>
      <c r="T96" s="109"/>
      <c r="V96" s="537" t="s">
        <v>427</v>
      </c>
      <c r="W96" s="538"/>
      <c r="X96" s="538"/>
      <c r="Y96" s="538"/>
      <c r="Z96" s="538"/>
      <c r="AA96" s="538"/>
      <c r="AB96" s="538"/>
      <c r="AC96" s="539"/>
      <c r="AD96" s="121"/>
      <c r="AG96" s="107"/>
      <c r="AH96" s="107"/>
    </row>
    <row r="97" spans="3:34" ht="15.75" customHeight="1">
      <c r="C97" s="110"/>
      <c r="D97" s="102"/>
      <c r="E97" s="102"/>
      <c r="F97" s="102"/>
      <c r="G97" s="102"/>
      <c r="H97" s="102"/>
      <c r="I97" s="102"/>
      <c r="J97" s="102"/>
      <c r="K97" s="102"/>
      <c r="L97" s="102"/>
      <c r="M97" s="102"/>
      <c r="N97" s="102"/>
      <c r="O97" s="102"/>
      <c r="P97" s="102"/>
      <c r="Q97" s="102"/>
      <c r="R97" s="102"/>
      <c r="S97" s="122"/>
      <c r="T97" s="529">
        <f>'(入力)作業ｼｰﾄ'!H231</f>
        <v>0</v>
      </c>
      <c r="U97" s="530"/>
      <c r="V97" s="531">
        <f>'(入力)作業ｼｰﾄ'!I231</f>
        <v>0</v>
      </c>
      <c r="W97" s="530"/>
      <c r="X97" s="530"/>
      <c r="Y97" s="530"/>
      <c r="Z97" s="530"/>
      <c r="AA97" s="530"/>
      <c r="AB97" s="530"/>
      <c r="AC97" s="532"/>
      <c r="AD97" s="124"/>
      <c r="AE97" s="112"/>
      <c r="AG97" s="107"/>
      <c r="AH97" s="107"/>
    </row>
    <row r="98" spans="3:34" ht="15.75" customHeight="1">
      <c r="C98" s="110"/>
      <c r="D98" s="102"/>
      <c r="E98" s="102"/>
      <c r="F98" s="102"/>
      <c r="G98" s="102"/>
      <c r="H98" s="102"/>
      <c r="I98" s="102"/>
      <c r="J98" s="102"/>
      <c r="K98" s="102"/>
      <c r="L98" s="102"/>
      <c r="M98" s="102"/>
      <c r="N98" s="102"/>
      <c r="O98" s="102"/>
      <c r="P98" s="102"/>
      <c r="Q98" s="102"/>
      <c r="R98" s="102"/>
      <c r="S98" s="122"/>
      <c r="T98" s="122"/>
      <c r="U98" s="122"/>
      <c r="V98" s="122"/>
      <c r="W98" s="122"/>
      <c r="X98" s="122"/>
      <c r="Y98" s="122"/>
      <c r="Z98" s="122"/>
      <c r="AA98" s="122"/>
      <c r="AB98" s="122"/>
      <c r="AC98" s="122"/>
      <c r="AD98" s="122"/>
      <c r="AE98" s="96"/>
      <c r="AG98" s="107"/>
      <c r="AH98" s="107"/>
    </row>
    <row r="99" spans="3:34" ht="15.75" customHeight="1">
      <c r="C99" s="110"/>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02"/>
      <c r="AB99" s="102"/>
      <c r="AC99" s="102"/>
      <c r="AD99" s="102"/>
      <c r="AE99" s="102"/>
      <c r="AF99" s="102"/>
      <c r="AG99" s="102"/>
      <c r="AH99" s="110"/>
    </row>
  </sheetData>
  <sheetProtection sheet="1" selectLockedCells="1" selectUnlockedCells="1"/>
  <mergeCells count="57">
    <mergeCell ref="C49:D49"/>
    <mergeCell ref="E48:L48"/>
    <mergeCell ref="E49:L49"/>
    <mergeCell ref="C47:L47"/>
    <mergeCell ref="W31:AG31"/>
    <mergeCell ref="E36:Q36"/>
    <mergeCell ref="C41:M42"/>
    <mergeCell ref="AG41:AG43"/>
    <mergeCell ref="W37:AG37"/>
    <mergeCell ref="W41:AF42"/>
    <mergeCell ref="W43:AF43"/>
    <mergeCell ref="C43:M43"/>
    <mergeCell ref="O41:V41"/>
    <mergeCell ref="C37:D37"/>
    <mergeCell ref="E37:Q37"/>
    <mergeCell ref="T71:AG71"/>
    <mergeCell ref="V72:AG72"/>
    <mergeCell ref="T73:U73"/>
    <mergeCell ref="V73:AG73"/>
    <mergeCell ref="V25:AG25"/>
    <mergeCell ref="R23:R25"/>
    <mergeCell ref="C31:R31"/>
    <mergeCell ref="C7:AG7"/>
    <mergeCell ref="C11:AF12"/>
    <mergeCell ref="C13:AF13"/>
    <mergeCell ref="C17:R18"/>
    <mergeCell ref="S17:AF17"/>
    <mergeCell ref="U19:AF19"/>
    <mergeCell ref="C19:R19"/>
    <mergeCell ref="S19:T19"/>
    <mergeCell ref="U18:AF18"/>
    <mergeCell ref="C23:Q24"/>
    <mergeCell ref="V23:AG24"/>
    <mergeCell ref="B2:L2"/>
    <mergeCell ref="D89:L90"/>
    <mergeCell ref="D91:L91"/>
    <mergeCell ref="D77:N78"/>
    <mergeCell ref="D79:N79"/>
    <mergeCell ref="C52:M52"/>
    <mergeCell ref="D57:P58"/>
    <mergeCell ref="D59:P59"/>
    <mergeCell ref="D65:P66"/>
    <mergeCell ref="D67:P67"/>
    <mergeCell ref="C5:AG6"/>
    <mergeCell ref="C29:R30"/>
    <mergeCell ref="C25:Q25"/>
    <mergeCell ref="W29:AG30"/>
    <mergeCell ref="C35:Q35"/>
    <mergeCell ref="W35:AG36"/>
    <mergeCell ref="T97:U97"/>
    <mergeCell ref="V97:AC97"/>
    <mergeCell ref="T85:U85"/>
    <mergeCell ref="V85:AE85"/>
    <mergeCell ref="T83:AE83"/>
    <mergeCell ref="V84:AE84"/>
    <mergeCell ref="T95:AC95"/>
    <mergeCell ref="V96:AC96"/>
  </mergeCells>
  <phoneticPr fontId="13"/>
  <pageMargins left="0.78740157480314965" right="0.78740157480314965" top="0.78740157480314965" bottom="0.78740157480314965" header="0" footer="0.19685039370078741"/>
  <pageSetup paperSize="9" scale="95" firstPageNumber="4" orientation="portrait" useFirstPageNumber="1" r:id="rId1"/>
  <headerFooter scaleWithDoc="0">
    <oddFooter>&amp;C&amp;P ページ</oddFooter>
  </headerFooter>
  <rowBreaks count="1" manualBreakCount="1">
    <brk id="1" min="41" max="7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K44"/>
  <sheetViews>
    <sheetView showGridLines="0" view="pageBreakPreview" zoomScale="130" zoomScaleNormal="100" zoomScaleSheetLayoutView="130" workbookViewId="0">
      <selection activeCell="B2" sqref="B2:C2"/>
    </sheetView>
  </sheetViews>
  <sheetFormatPr defaultColWidth="9" defaultRowHeight="25.5" customHeight="1"/>
  <cols>
    <col min="1" max="1" width="1.625" style="2" customWidth="1"/>
    <col min="2" max="2" width="4.625" style="2" customWidth="1"/>
    <col min="3" max="3" width="40" style="2" customWidth="1"/>
    <col min="4" max="4" width="26.25" style="2" customWidth="1"/>
    <col min="5" max="5" width="14" style="3" customWidth="1"/>
    <col min="6" max="6" width="10.625" style="3" customWidth="1"/>
    <col min="7" max="7" width="10.625" style="2" customWidth="1"/>
    <col min="8" max="8" width="4.625" style="2" customWidth="1"/>
    <col min="9" max="9" width="40" style="2" customWidth="1"/>
    <col min="10" max="10" width="26.25" style="2" customWidth="1"/>
    <col min="11" max="11" width="14" style="3" customWidth="1"/>
    <col min="12" max="16384" width="9" style="2"/>
  </cols>
  <sheetData>
    <row r="1" spans="2:6" ht="15" customHeight="1"/>
    <row r="2" spans="2:6" ht="20.25" customHeight="1">
      <c r="B2" s="456" t="s">
        <v>592</v>
      </c>
      <c r="C2" s="457"/>
      <c r="D2" s="3"/>
      <c r="E2" s="2"/>
      <c r="F2" s="2"/>
    </row>
    <row r="3" spans="2:6" ht="20.25" customHeight="1">
      <c r="B3" s="125"/>
    </row>
    <row r="4" spans="2:6" ht="20.25" customHeight="1">
      <c r="B4" s="126" t="s">
        <v>39</v>
      </c>
      <c r="C4" s="127" t="s">
        <v>58</v>
      </c>
      <c r="D4" s="127" t="s">
        <v>59</v>
      </c>
      <c r="E4" s="128" t="s">
        <v>57</v>
      </c>
      <c r="F4" s="4"/>
    </row>
    <row r="5" spans="2:6" ht="39" customHeight="1">
      <c r="B5" s="129" t="s">
        <v>390</v>
      </c>
      <c r="C5" s="130" t="s">
        <v>133</v>
      </c>
      <c r="D5" s="131"/>
      <c r="E5" s="132"/>
      <c r="F5" s="4"/>
    </row>
    <row r="6" spans="2:6" ht="39" customHeight="1">
      <c r="B6" s="129" t="s">
        <v>391</v>
      </c>
      <c r="C6" s="130" t="s">
        <v>134</v>
      </c>
      <c r="D6" s="131" t="s">
        <v>135</v>
      </c>
      <c r="E6" s="575" t="s">
        <v>60</v>
      </c>
      <c r="F6" s="4"/>
    </row>
    <row r="7" spans="2:6" ht="39" customHeight="1">
      <c r="B7" s="129" t="s">
        <v>392</v>
      </c>
      <c r="C7" s="137" t="s">
        <v>758</v>
      </c>
      <c r="D7" s="131" t="s">
        <v>136</v>
      </c>
      <c r="E7" s="576"/>
      <c r="F7" s="4"/>
    </row>
    <row r="8" spans="2:6" ht="39" customHeight="1">
      <c r="B8" s="129" t="s">
        <v>393</v>
      </c>
      <c r="C8" s="137" t="s">
        <v>137</v>
      </c>
      <c r="D8" s="131" t="s">
        <v>138</v>
      </c>
      <c r="E8" s="572"/>
      <c r="F8" s="4"/>
    </row>
    <row r="9" spans="2:6" ht="39" customHeight="1">
      <c r="B9" s="129" t="s">
        <v>394</v>
      </c>
      <c r="C9" s="137" t="s">
        <v>139</v>
      </c>
      <c r="D9" s="131" t="s">
        <v>140</v>
      </c>
      <c r="E9" s="136"/>
      <c r="F9" s="4"/>
    </row>
    <row r="10" spans="2:6" ht="39" customHeight="1">
      <c r="B10" s="129" t="s">
        <v>24</v>
      </c>
      <c r="C10" s="137" t="s">
        <v>764</v>
      </c>
      <c r="D10" s="131" t="s">
        <v>141</v>
      </c>
      <c r="E10" s="132"/>
      <c r="F10" s="4"/>
    </row>
    <row r="11" spans="2:6" ht="39" customHeight="1">
      <c r="B11" s="129" t="s">
        <v>25</v>
      </c>
      <c r="C11" s="137" t="s">
        <v>67</v>
      </c>
      <c r="D11" s="131" t="s">
        <v>142</v>
      </c>
      <c r="E11" s="575" t="s">
        <v>65</v>
      </c>
      <c r="F11" s="4"/>
    </row>
    <row r="12" spans="2:6" ht="39" customHeight="1">
      <c r="B12" s="129" t="s">
        <v>26</v>
      </c>
      <c r="C12" s="137" t="s">
        <v>760</v>
      </c>
      <c r="D12" s="131" t="s">
        <v>143</v>
      </c>
      <c r="E12" s="576"/>
      <c r="F12" s="4"/>
    </row>
    <row r="13" spans="2:6" ht="39" customHeight="1">
      <c r="B13" s="129" t="s">
        <v>27</v>
      </c>
      <c r="C13" s="137" t="s">
        <v>761</v>
      </c>
      <c r="D13" s="131" t="s">
        <v>144</v>
      </c>
      <c r="E13" s="572"/>
      <c r="F13" s="4"/>
    </row>
    <row r="14" spans="2:6" ht="39" customHeight="1">
      <c r="B14" s="129" t="s">
        <v>28</v>
      </c>
      <c r="C14" s="130" t="s">
        <v>68</v>
      </c>
      <c r="D14" s="131" t="s">
        <v>395</v>
      </c>
      <c r="E14" s="132"/>
      <c r="F14" s="4"/>
    </row>
    <row r="15" spans="2:6" ht="39" customHeight="1">
      <c r="B15" s="129" t="s">
        <v>29</v>
      </c>
      <c r="C15" s="137" t="s">
        <v>69</v>
      </c>
      <c r="D15" s="131" t="s">
        <v>145</v>
      </c>
      <c r="E15" s="132"/>
      <c r="F15" s="4"/>
    </row>
    <row r="16" spans="2:6" ht="39" customHeight="1">
      <c r="B16" s="129" t="s">
        <v>30</v>
      </c>
      <c r="C16" s="137" t="s">
        <v>146</v>
      </c>
      <c r="D16" s="131" t="s">
        <v>147</v>
      </c>
      <c r="E16" s="132"/>
      <c r="F16" s="4"/>
    </row>
    <row r="17" spans="2:6" ht="39" customHeight="1">
      <c r="B17" s="129" t="s">
        <v>31</v>
      </c>
      <c r="C17" s="137" t="s">
        <v>148</v>
      </c>
      <c r="D17" s="131" t="s">
        <v>149</v>
      </c>
      <c r="E17" s="132"/>
      <c r="F17" s="4"/>
    </row>
    <row r="18" spans="2:6" ht="39" customHeight="1">
      <c r="B18" s="129" t="s">
        <v>32</v>
      </c>
      <c r="C18" s="137" t="s">
        <v>70</v>
      </c>
      <c r="D18" s="131" t="s">
        <v>150</v>
      </c>
      <c r="E18" s="575" t="s">
        <v>66</v>
      </c>
      <c r="F18" s="4"/>
    </row>
    <row r="19" spans="2:6" ht="39" customHeight="1">
      <c r="B19" s="129" t="s">
        <v>33</v>
      </c>
      <c r="C19" s="137" t="s">
        <v>762</v>
      </c>
      <c r="D19" s="131" t="s">
        <v>151</v>
      </c>
      <c r="E19" s="576"/>
      <c r="F19" s="4"/>
    </row>
    <row r="20" spans="2:6" ht="39" customHeight="1">
      <c r="B20" s="129" t="s">
        <v>34</v>
      </c>
      <c r="C20" s="137" t="s">
        <v>763</v>
      </c>
      <c r="D20" s="131" t="s">
        <v>152</v>
      </c>
      <c r="E20" s="572"/>
      <c r="F20" s="4"/>
    </row>
    <row r="21" spans="2:6" ht="39" customHeight="1">
      <c r="B21" s="129" t="s">
        <v>35</v>
      </c>
      <c r="C21" s="130" t="s">
        <v>71</v>
      </c>
      <c r="D21" s="131" t="s">
        <v>396</v>
      </c>
      <c r="E21" s="575" t="s">
        <v>61</v>
      </c>
      <c r="F21" s="4"/>
    </row>
    <row r="22" spans="2:6" ht="39" customHeight="1">
      <c r="B22" s="129" t="s">
        <v>397</v>
      </c>
      <c r="C22" s="130" t="s">
        <v>72</v>
      </c>
      <c r="D22" s="131" t="s">
        <v>398</v>
      </c>
      <c r="E22" s="576"/>
      <c r="F22" s="4"/>
    </row>
    <row r="23" spans="2:6" ht="39" customHeight="1">
      <c r="B23" s="138" t="s">
        <v>399</v>
      </c>
      <c r="C23" s="145" t="s">
        <v>73</v>
      </c>
      <c r="D23" s="140" t="s">
        <v>400</v>
      </c>
      <c r="E23" s="577"/>
      <c r="F23" s="4"/>
    </row>
    <row r="24" spans="2:6" ht="39" customHeight="1">
      <c r="B24" s="1"/>
      <c r="C24" s="1"/>
      <c r="D24" s="3"/>
      <c r="E24" s="2"/>
    </row>
    <row r="25" spans="2:6" ht="20.25" customHeight="1">
      <c r="B25" s="126" t="s">
        <v>39</v>
      </c>
      <c r="C25" s="127" t="s">
        <v>58</v>
      </c>
      <c r="D25" s="127" t="s">
        <v>59</v>
      </c>
      <c r="E25" s="128" t="s">
        <v>57</v>
      </c>
    </row>
    <row r="26" spans="2:6" ht="39" customHeight="1">
      <c r="B26" s="133" t="s">
        <v>354</v>
      </c>
      <c r="C26" s="134" t="s">
        <v>376</v>
      </c>
      <c r="D26" s="135" t="s">
        <v>377</v>
      </c>
      <c r="E26" s="572" t="s">
        <v>60</v>
      </c>
    </row>
    <row r="27" spans="2:6" ht="39" customHeight="1">
      <c r="B27" s="129" t="s">
        <v>355</v>
      </c>
      <c r="C27" s="137" t="s">
        <v>378</v>
      </c>
      <c r="D27" s="131" t="s">
        <v>379</v>
      </c>
      <c r="E27" s="573"/>
    </row>
    <row r="28" spans="2:6" ht="39" customHeight="1">
      <c r="B28" s="129" t="s">
        <v>356</v>
      </c>
      <c r="C28" s="137" t="s">
        <v>380</v>
      </c>
      <c r="D28" s="131" t="s">
        <v>381</v>
      </c>
      <c r="E28" s="573" t="s">
        <v>65</v>
      </c>
    </row>
    <row r="29" spans="2:6" ht="39" customHeight="1">
      <c r="B29" s="129" t="s">
        <v>357</v>
      </c>
      <c r="C29" s="137" t="s">
        <v>382</v>
      </c>
      <c r="D29" s="131" t="s">
        <v>383</v>
      </c>
      <c r="E29" s="573"/>
    </row>
    <row r="30" spans="2:6" ht="39" customHeight="1">
      <c r="B30" s="129" t="s">
        <v>358</v>
      </c>
      <c r="C30" s="137" t="s">
        <v>384</v>
      </c>
      <c r="D30" s="131" t="s">
        <v>385</v>
      </c>
      <c r="E30" s="573" t="s">
        <v>66</v>
      </c>
    </row>
    <row r="31" spans="2:6" ht="39" customHeight="1">
      <c r="B31" s="129" t="s">
        <v>359</v>
      </c>
      <c r="C31" s="137" t="s">
        <v>386</v>
      </c>
      <c r="D31" s="131" t="s">
        <v>387</v>
      </c>
      <c r="E31" s="573"/>
    </row>
    <row r="32" spans="2:6" ht="39" customHeight="1">
      <c r="B32" s="129" t="s">
        <v>360</v>
      </c>
      <c r="C32" s="137" t="s">
        <v>388</v>
      </c>
      <c r="D32" s="131" t="s">
        <v>368</v>
      </c>
      <c r="E32" s="573" t="s">
        <v>61</v>
      </c>
    </row>
    <row r="33" spans="2:5" ht="39" customHeight="1">
      <c r="B33" s="138" t="s">
        <v>361</v>
      </c>
      <c r="C33" s="139" t="s">
        <v>389</v>
      </c>
      <c r="D33" s="140" t="s">
        <v>369</v>
      </c>
      <c r="E33" s="574"/>
    </row>
    <row r="34" spans="2:5" ht="25.5" customHeight="1">
      <c r="B34" s="141"/>
      <c r="C34" s="142"/>
      <c r="D34" s="143"/>
      <c r="E34" s="4"/>
    </row>
    <row r="35" spans="2:5" ht="25.5" customHeight="1">
      <c r="B35" s="141"/>
      <c r="C35" s="144"/>
      <c r="D35" s="143"/>
      <c r="E35" s="4"/>
    </row>
    <row r="36" spans="2:5" ht="25.5" customHeight="1">
      <c r="B36" s="141"/>
      <c r="C36" s="142"/>
      <c r="D36" s="143"/>
      <c r="E36" s="4"/>
    </row>
    <row r="37" spans="2:5" ht="25.5" customHeight="1">
      <c r="B37" s="141"/>
      <c r="C37" s="142"/>
      <c r="D37" s="143"/>
      <c r="E37" s="4"/>
    </row>
    <row r="38" spans="2:5" ht="25.5" customHeight="1">
      <c r="B38" s="141"/>
      <c r="C38" s="142"/>
      <c r="D38" s="143"/>
      <c r="E38" s="4"/>
    </row>
    <row r="39" spans="2:5" ht="25.5" customHeight="1">
      <c r="B39" s="141"/>
      <c r="C39" s="142"/>
      <c r="D39" s="143"/>
      <c r="E39" s="4"/>
    </row>
    <row r="40" spans="2:5" ht="25.5" customHeight="1">
      <c r="B40" s="141"/>
      <c r="C40" s="142"/>
      <c r="D40" s="143"/>
      <c r="E40" s="4"/>
    </row>
    <row r="41" spans="2:5" ht="25.5" customHeight="1">
      <c r="B41" s="141"/>
      <c r="C41" s="142"/>
      <c r="D41" s="143"/>
      <c r="E41" s="4"/>
    </row>
    <row r="42" spans="2:5" ht="25.5" customHeight="1">
      <c r="B42" s="141"/>
      <c r="C42" s="144"/>
      <c r="D42" s="143"/>
      <c r="E42" s="4"/>
    </row>
    <row r="43" spans="2:5" ht="25.5" customHeight="1">
      <c r="B43" s="141"/>
      <c r="C43" s="144"/>
      <c r="D43" s="143"/>
      <c r="E43" s="4"/>
    </row>
    <row r="44" spans="2:5" ht="25.5" customHeight="1">
      <c r="B44" s="141"/>
      <c r="C44" s="144"/>
      <c r="D44" s="143"/>
      <c r="E44" s="4"/>
    </row>
  </sheetData>
  <sheetProtection sheet="1" selectLockedCells="1" selectUnlockedCells="1"/>
  <mergeCells count="9">
    <mergeCell ref="E26:E27"/>
    <mergeCell ref="E28:E29"/>
    <mergeCell ref="E30:E31"/>
    <mergeCell ref="E32:E33"/>
    <mergeCell ref="B2:C2"/>
    <mergeCell ref="E21:E23"/>
    <mergeCell ref="E18:E20"/>
    <mergeCell ref="E11:E13"/>
    <mergeCell ref="E6:E8"/>
  </mergeCells>
  <phoneticPr fontId="1"/>
  <pageMargins left="0.78740157480314965" right="0.78740157480314965" top="0.78740157480314965" bottom="0.78740157480314965" header="0" footer="0.19685039370078741"/>
  <pageSetup paperSize="9" scale="97" firstPageNumber="5" orientation="portrait" useFirstPageNumber="1" r:id="rId1"/>
  <headerFooter scaleWithDoc="0">
    <oddFooter>&amp;P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B1:AE123"/>
  <sheetViews>
    <sheetView showGridLines="0" view="pageBreakPreview" zoomScale="145" zoomScaleNormal="100" zoomScaleSheetLayoutView="145" workbookViewId="0">
      <pane xSplit="3" ySplit="7" topLeftCell="D8" activePane="bottomRight" state="frozen"/>
      <selection activeCell="I25" sqref="I25"/>
      <selection pane="topRight" activeCell="I25" sqref="I25"/>
      <selection pane="bottomLeft" activeCell="I25" sqref="I25"/>
      <selection pane="bottomRight" activeCell="D4" sqref="D4:D5"/>
    </sheetView>
  </sheetViews>
  <sheetFormatPr defaultColWidth="9" defaultRowHeight="18.75" customHeight="1"/>
  <cols>
    <col min="1" max="1" width="1.625" style="146" customWidth="1"/>
    <col min="2" max="2" width="2.625" style="146" bestFit="1" customWidth="1"/>
    <col min="3" max="3" width="24.75" style="146" bestFit="1" customWidth="1"/>
    <col min="4" max="16384" width="9" style="146"/>
  </cols>
  <sheetData>
    <row r="1" spans="2:31" ht="15" customHeight="1"/>
    <row r="2" spans="2:31" ht="20.25" customHeight="1">
      <c r="B2" s="456" t="s">
        <v>593</v>
      </c>
      <c r="C2" s="457"/>
    </row>
    <row r="3" spans="2:31" s="147" customFormat="1" ht="18.75" customHeight="1">
      <c r="I3" s="148"/>
      <c r="V3" s="148" t="s">
        <v>175</v>
      </c>
      <c r="W3" s="149"/>
      <c r="AE3" s="148" t="s">
        <v>594</v>
      </c>
    </row>
    <row r="4" spans="2:31" s="149" customFormat="1" ht="18.75" customHeight="1">
      <c r="B4" s="150"/>
      <c r="C4" s="151"/>
      <c r="D4" s="459" t="s">
        <v>166</v>
      </c>
      <c r="E4" s="580" t="s">
        <v>60</v>
      </c>
      <c r="F4" s="580"/>
      <c r="G4" s="435"/>
      <c r="H4" s="459" t="s">
        <v>132</v>
      </c>
      <c r="I4" s="459" t="s">
        <v>176</v>
      </c>
      <c r="J4" s="580" t="s">
        <v>94</v>
      </c>
      <c r="K4" s="580"/>
      <c r="L4" s="580"/>
      <c r="M4" s="459" t="s">
        <v>95</v>
      </c>
      <c r="N4" s="459" t="s">
        <v>96</v>
      </c>
      <c r="O4" s="459" t="s">
        <v>187</v>
      </c>
      <c r="P4" s="459" t="s">
        <v>188</v>
      </c>
      <c r="Q4" s="580" t="s">
        <v>255</v>
      </c>
      <c r="R4" s="580"/>
      <c r="S4" s="580"/>
      <c r="T4" s="580" t="s">
        <v>61</v>
      </c>
      <c r="U4" s="580"/>
      <c r="V4" s="581"/>
      <c r="X4" s="582" t="s">
        <v>60</v>
      </c>
      <c r="Y4" s="450"/>
      <c r="Z4" s="435" t="s">
        <v>94</v>
      </c>
      <c r="AA4" s="450"/>
      <c r="AB4" s="435" t="s">
        <v>255</v>
      </c>
      <c r="AC4" s="450"/>
      <c r="AD4" s="435" t="s">
        <v>61</v>
      </c>
      <c r="AE4" s="436"/>
    </row>
    <row r="5" spans="2:31" s="157" customFormat="1" ht="36" customHeight="1">
      <c r="B5" s="152"/>
      <c r="C5" s="153"/>
      <c r="D5" s="460"/>
      <c r="E5" s="154" t="s">
        <v>167</v>
      </c>
      <c r="F5" s="154" t="s">
        <v>36</v>
      </c>
      <c r="G5" s="155" t="s">
        <v>37</v>
      </c>
      <c r="H5" s="460"/>
      <c r="I5" s="460"/>
      <c r="J5" s="154" t="s">
        <v>97</v>
      </c>
      <c r="K5" s="154" t="s">
        <v>98</v>
      </c>
      <c r="L5" s="154" t="s">
        <v>99</v>
      </c>
      <c r="M5" s="460"/>
      <c r="N5" s="460"/>
      <c r="O5" s="460"/>
      <c r="P5" s="460"/>
      <c r="Q5" s="154" t="s">
        <v>38</v>
      </c>
      <c r="R5" s="154" t="s">
        <v>100</v>
      </c>
      <c r="S5" s="154" t="s">
        <v>101</v>
      </c>
      <c r="T5" s="154" t="s">
        <v>102</v>
      </c>
      <c r="U5" s="154" t="s">
        <v>103</v>
      </c>
      <c r="V5" s="156" t="s">
        <v>104</v>
      </c>
      <c r="X5" s="158" t="s">
        <v>348</v>
      </c>
      <c r="Y5" s="154" t="s">
        <v>349</v>
      </c>
      <c r="Z5" s="154" t="s">
        <v>350</v>
      </c>
      <c r="AA5" s="154" t="s">
        <v>351</v>
      </c>
      <c r="AB5" s="154" t="s">
        <v>352</v>
      </c>
      <c r="AC5" s="154" t="s">
        <v>353</v>
      </c>
      <c r="AD5" s="154" t="s">
        <v>432</v>
      </c>
      <c r="AE5" s="156" t="s">
        <v>433</v>
      </c>
    </row>
    <row r="6" spans="2:31" s="162" customFormat="1" ht="18.75" customHeight="1">
      <c r="B6" s="448" t="s">
        <v>39</v>
      </c>
      <c r="C6" s="449"/>
      <c r="D6" s="159" t="s">
        <v>168</v>
      </c>
      <c r="E6" s="159" t="s">
        <v>169</v>
      </c>
      <c r="F6" s="159" t="s">
        <v>170</v>
      </c>
      <c r="G6" s="160" t="s">
        <v>171</v>
      </c>
      <c r="H6" s="159" t="s">
        <v>177</v>
      </c>
      <c r="I6" s="159" t="s">
        <v>178</v>
      </c>
      <c r="J6" s="159" t="s">
        <v>181</v>
      </c>
      <c r="K6" s="159" t="s">
        <v>182</v>
      </c>
      <c r="L6" s="159" t="s">
        <v>183</v>
      </c>
      <c r="M6" s="159" t="s">
        <v>189</v>
      </c>
      <c r="N6" s="159" t="s">
        <v>190</v>
      </c>
      <c r="O6" s="159" t="s">
        <v>191</v>
      </c>
      <c r="P6" s="159" t="s">
        <v>192</v>
      </c>
      <c r="Q6" s="159" t="s">
        <v>197</v>
      </c>
      <c r="R6" s="159" t="s">
        <v>198</v>
      </c>
      <c r="S6" s="159" t="s">
        <v>199</v>
      </c>
      <c r="T6" s="159" t="s">
        <v>203</v>
      </c>
      <c r="U6" s="159" t="s">
        <v>204</v>
      </c>
      <c r="V6" s="161" t="s">
        <v>205</v>
      </c>
      <c r="X6" s="163" t="s">
        <v>354</v>
      </c>
      <c r="Y6" s="159" t="s">
        <v>355</v>
      </c>
      <c r="Z6" s="159" t="s">
        <v>356</v>
      </c>
      <c r="AA6" s="159" t="s">
        <v>357</v>
      </c>
      <c r="AB6" s="159" t="s">
        <v>358</v>
      </c>
      <c r="AC6" s="159" t="s">
        <v>359</v>
      </c>
      <c r="AD6" s="159" t="s">
        <v>360</v>
      </c>
      <c r="AE6" s="161" t="s">
        <v>361</v>
      </c>
    </row>
    <row r="7" spans="2:31" s="167" customFormat="1" ht="18.75" customHeight="1">
      <c r="B7" s="578" t="s">
        <v>59</v>
      </c>
      <c r="C7" s="579"/>
      <c r="D7" s="164"/>
      <c r="E7" s="164" t="s">
        <v>172</v>
      </c>
      <c r="F7" s="164" t="s">
        <v>173</v>
      </c>
      <c r="G7" s="165" t="s">
        <v>174</v>
      </c>
      <c r="H7" s="164" t="s">
        <v>179</v>
      </c>
      <c r="I7" s="164" t="s">
        <v>180</v>
      </c>
      <c r="J7" s="164" t="s">
        <v>184</v>
      </c>
      <c r="K7" s="164" t="s">
        <v>185</v>
      </c>
      <c r="L7" s="164" t="s">
        <v>186</v>
      </c>
      <c r="M7" s="164" t="s">
        <v>193</v>
      </c>
      <c r="N7" s="164" t="s">
        <v>194</v>
      </c>
      <c r="O7" s="164" t="s">
        <v>195</v>
      </c>
      <c r="P7" s="164" t="s">
        <v>196</v>
      </c>
      <c r="Q7" s="164" t="s">
        <v>200</v>
      </c>
      <c r="R7" s="164" t="s">
        <v>201</v>
      </c>
      <c r="S7" s="164" t="s">
        <v>202</v>
      </c>
      <c r="T7" s="164" t="s">
        <v>206</v>
      </c>
      <c r="U7" s="164" t="s">
        <v>207</v>
      </c>
      <c r="V7" s="166" t="s">
        <v>208</v>
      </c>
      <c r="X7" s="168" t="s">
        <v>362</v>
      </c>
      <c r="Y7" s="164" t="s">
        <v>363</v>
      </c>
      <c r="Z7" s="164" t="s">
        <v>364</v>
      </c>
      <c r="AA7" s="164" t="s">
        <v>365</v>
      </c>
      <c r="AB7" s="164" t="s">
        <v>366</v>
      </c>
      <c r="AC7" s="164" t="s">
        <v>367</v>
      </c>
      <c r="AD7" s="164" t="s">
        <v>368</v>
      </c>
      <c r="AE7" s="166" t="s">
        <v>369</v>
      </c>
    </row>
    <row r="8" spans="2:31" s="147" customFormat="1" ht="18.75" customHeight="1">
      <c r="B8" s="57" t="s">
        <v>479</v>
      </c>
      <c r="C8" s="58" t="s">
        <v>621</v>
      </c>
      <c r="D8" s="169">
        <f>'(入力)作業ｼｰﾄ'!D8</f>
        <v>0</v>
      </c>
      <c r="E8" s="169">
        <f>'(入力)作業ｼｰﾄ'!E8</f>
        <v>0</v>
      </c>
      <c r="F8" s="169">
        <f>'(入力)作業ｼｰﾄ'!F8</f>
        <v>0</v>
      </c>
      <c r="G8" s="170">
        <f>'(入力)作業ｼｰﾄ'!G8</f>
        <v>0</v>
      </c>
      <c r="H8" s="169">
        <f>'(入力)作業ｼｰﾄ'!H8</f>
        <v>0</v>
      </c>
      <c r="I8" s="169">
        <f>'(入力)作業ｼｰﾄ'!I8</f>
        <v>0</v>
      </c>
      <c r="J8" s="169">
        <f>'(入力)作業ｼｰﾄ'!J8</f>
        <v>0</v>
      </c>
      <c r="K8" s="169">
        <f>'(入力)作業ｼｰﾄ'!K8</f>
        <v>0</v>
      </c>
      <c r="L8" s="169">
        <f>'(入力)作業ｼｰﾄ'!L8</f>
        <v>0</v>
      </c>
      <c r="M8" s="583"/>
      <c r="N8" s="583"/>
      <c r="O8" s="169">
        <f>'(入力)作業ｼｰﾄ'!O8</f>
        <v>0</v>
      </c>
      <c r="P8" s="169">
        <f>'(入力)作業ｼｰﾄ'!P8</f>
        <v>0</v>
      </c>
      <c r="Q8" s="169">
        <f>'(入力)作業ｼｰﾄ'!Q8</f>
        <v>0</v>
      </c>
      <c r="R8" s="169">
        <f>'(入力)作業ｼｰﾄ'!R8</f>
        <v>0</v>
      </c>
      <c r="S8" s="169">
        <f>'(入力)作業ｼｰﾄ'!S8</f>
        <v>0</v>
      </c>
      <c r="T8" s="169">
        <f>'(入力)作業ｼｰﾄ'!T8</f>
        <v>0</v>
      </c>
      <c r="U8" s="169">
        <f>'(入力)作業ｼｰﾄ'!U8</f>
        <v>0</v>
      </c>
      <c r="V8" s="171">
        <f>'(入力)作業ｼｰﾄ'!V8</f>
        <v>0</v>
      </c>
      <c r="X8" s="172">
        <f>'(入力)作業ｼｰﾄ'!D123</f>
        <v>0</v>
      </c>
      <c r="Y8" s="169">
        <f>'(入力)作業ｼｰﾄ'!E123</f>
        <v>0</v>
      </c>
      <c r="Z8" s="169">
        <f>'(入力)作業ｼｰﾄ'!F123</f>
        <v>0</v>
      </c>
      <c r="AA8" s="169">
        <f>'(入力)作業ｼｰﾄ'!G123</f>
        <v>0</v>
      </c>
      <c r="AB8" s="169">
        <f>'(入力)作業ｼｰﾄ'!H123</f>
        <v>0</v>
      </c>
      <c r="AC8" s="169">
        <f>'(入力)作業ｼｰﾄ'!I123</f>
        <v>0</v>
      </c>
      <c r="AD8" s="169">
        <f>'(入力)作業ｼｰﾄ'!J123</f>
        <v>0</v>
      </c>
      <c r="AE8" s="171">
        <f>'(入力)作業ｼｰﾄ'!K123</f>
        <v>0</v>
      </c>
    </row>
    <row r="9" spans="2:31" s="147" customFormat="1" ht="18.75" customHeight="1">
      <c r="B9" s="70" t="s">
        <v>480</v>
      </c>
      <c r="C9" s="71" t="s">
        <v>437</v>
      </c>
      <c r="D9" s="173">
        <f>'(入力)作業ｼｰﾄ'!D9</f>
        <v>0</v>
      </c>
      <c r="E9" s="173">
        <f>'(入力)作業ｼｰﾄ'!E9</f>
        <v>0</v>
      </c>
      <c r="F9" s="173">
        <f>'(入力)作業ｼｰﾄ'!F9</f>
        <v>0</v>
      </c>
      <c r="G9" s="174">
        <f>'(入力)作業ｼｰﾄ'!G9</f>
        <v>0</v>
      </c>
      <c r="H9" s="173">
        <f>'(入力)作業ｼｰﾄ'!H9</f>
        <v>0</v>
      </c>
      <c r="I9" s="173">
        <f>'(入力)作業ｼｰﾄ'!I9</f>
        <v>0</v>
      </c>
      <c r="J9" s="173">
        <f>'(入力)作業ｼｰﾄ'!J9</f>
        <v>0</v>
      </c>
      <c r="K9" s="173">
        <f>'(入力)作業ｼｰﾄ'!K9</f>
        <v>0</v>
      </c>
      <c r="L9" s="173">
        <f>'(入力)作業ｼｰﾄ'!L9</f>
        <v>0</v>
      </c>
      <c r="M9" s="584"/>
      <c r="N9" s="584"/>
      <c r="O9" s="173">
        <f>'(入力)作業ｼｰﾄ'!O9</f>
        <v>0</v>
      </c>
      <c r="P9" s="173">
        <f>'(入力)作業ｼｰﾄ'!P9</f>
        <v>0</v>
      </c>
      <c r="Q9" s="173">
        <f>'(入力)作業ｼｰﾄ'!Q9</f>
        <v>0</v>
      </c>
      <c r="R9" s="173">
        <f>'(入力)作業ｼｰﾄ'!R9</f>
        <v>0</v>
      </c>
      <c r="S9" s="173">
        <f>'(入力)作業ｼｰﾄ'!S9</f>
        <v>0</v>
      </c>
      <c r="T9" s="173">
        <f>'(入力)作業ｼｰﾄ'!T9</f>
        <v>0</v>
      </c>
      <c r="U9" s="173">
        <f>'(入力)作業ｼｰﾄ'!U9</f>
        <v>0</v>
      </c>
      <c r="V9" s="175">
        <f>'(入力)作業ｼｰﾄ'!V9</f>
        <v>0</v>
      </c>
      <c r="X9" s="176">
        <f>'(入力)作業ｼｰﾄ'!D124</f>
        <v>0</v>
      </c>
      <c r="Y9" s="173">
        <f>'(入力)作業ｼｰﾄ'!E124</f>
        <v>0</v>
      </c>
      <c r="Z9" s="173">
        <f>'(入力)作業ｼｰﾄ'!F124</f>
        <v>0</v>
      </c>
      <c r="AA9" s="173">
        <f>'(入力)作業ｼｰﾄ'!G124</f>
        <v>0</v>
      </c>
      <c r="AB9" s="173">
        <f>'(入力)作業ｼｰﾄ'!H124</f>
        <v>0</v>
      </c>
      <c r="AC9" s="173">
        <f>'(入力)作業ｼｰﾄ'!I124</f>
        <v>0</v>
      </c>
      <c r="AD9" s="173">
        <f>'(入力)作業ｼｰﾄ'!J124</f>
        <v>0</v>
      </c>
      <c r="AE9" s="175">
        <f>'(入力)作業ｼｰﾄ'!K124</f>
        <v>0</v>
      </c>
    </row>
    <row r="10" spans="2:31" s="147" customFormat="1" ht="18.75" customHeight="1">
      <c r="B10" s="70" t="s">
        <v>481</v>
      </c>
      <c r="C10" s="71" t="s">
        <v>438</v>
      </c>
      <c r="D10" s="173">
        <f>'(入力)作業ｼｰﾄ'!D10</f>
        <v>0</v>
      </c>
      <c r="E10" s="173">
        <f>'(入力)作業ｼｰﾄ'!E10</f>
        <v>0</v>
      </c>
      <c r="F10" s="173">
        <f>'(入力)作業ｼｰﾄ'!F10</f>
        <v>0</v>
      </c>
      <c r="G10" s="174">
        <f>'(入力)作業ｼｰﾄ'!G10</f>
        <v>0</v>
      </c>
      <c r="H10" s="173">
        <f>'(入力)作業ｼｰﾄ'!H10</f>
        <v>0</v>
      </c>
      <c r="I10" s="173">
        <f>'(入力)作業ｼｰﾄ'!I10</f>
        <v>0</v>
      </c>
      <c r="J10" s="173">
        <f>'(入力)作業ｼｰﾄ'!J10</f>
        <v>0</v>
      </c>
      <c r="K10" s="173">
        <f>'(入力)作業ｼｰﾄ'!K10</f>
        <v>0</v>
      </c>
      <c r="L10" s="173">
        <f>'(入力)作業ｼｰﾄ'!L10</f>
        <v>0</v>
      </c>
      <c r="M10" s="584"/>
      <c r="N10" s="584"/>
      <c r="O10" s="173">
        <f>'(入力)作業ｼｰﾄ'!O10</f>
        <v>0</v>
      </c>
      <c r="P10" s="173">
        <f>'(入力)作業ｼｰﾄ'!P10</f>
        <v>0</v>
      </c>
      <c r="Q10" s="173">
        <f>'(入力)作業ｼｰﾄ'!Q10</f>
        <v>0</v>
      </c>
      <c r="R10" s="173">
        <f>'(入力)作業ｼｰﾄ'!R10</f>
        <v>0</v>
      </c>
      <c r="S10" s="173">
        <f>'(入力)作業ｼｰﾄ'!S10</f>
        <v>0</v>
      </c>
      <c r="T10" s="173">
        <f>'(入力)作業ｼｰﾄ'!T10</f>
        <v>0</v>
      </c>
      <c r="U10" s="173">
        <f>'(入力)作業ｼｰﾄ'!U10</f>
        <v>0</v>
      </c>
      <c r="V10" s="175">
        <f>'(入力)作業ｼｰﾄ'!V10</f>
        <v>0</v>
      </c>
      <c r="X10" s="176">
        <f>'(入力)作業ｼｰﾄ'!D125</f>
        <v>0</v>
      </c>
      <c r="Y10" s="173">
        <f>'(入力)作業ｼｰﾄ'!E125</f>
        <v>0</v>
      </c>
      <c r="Z10" s="173">
        <f>'(入力)作業ｼｰﾄ'!F125</f>
        <v>0</v>
      </c>
      <c r="AA10" s="173">
        <f>'(入力)作業ｼｰﾄ'!G125</f>
        <v>0</v>
      </c>
      <c r="AB10" s="173">
        <f>'(入力)作業ｼｰﾄ'!H125</f>
        <v>0</v>
      </c>
      <c r="AC10" s="173">
        <f>'(入力)作業ｼｰﾄ'!I125</f>
        <v>0</v>
      </c>
      <c r="AD10" s="173">
        <f>'(入力)作業ｼｰﾄ'!J125</f>
        <v>0</v>
      </c>
      <c r="AE10" s="175">
        <f>'(入力)作業ｼｰﾄ'!K125</f>
        <v>0</v>
      </c>
    </row>
    <row r="11" spans="2:31" s="147" customFormat="1" ht="18.75" customHeight="1">
      <c r="B11" s="70" t="s">
        <v>482</v>
      </c>
      <c r="C11" s="71" t="s">
        <v>1</v>
      </c>
      <c r="D11" s="173">
        <f>'(入力)作業ｼｰﾄ'!D11</f>
        <v>0</v>
      </c>
      <c r="E11" s="173">
        <f>'(入力)作業ｼｰﾄ'!E11</f>
        <v>0</v>
      </c>
      <c r="F11" s="173">
        <f>'(入力)作業ｼｰﾄ'!F11</f>
        <v>0</v>
      </c>
      <c r="G11" s="174">
        <f>'(入力)作業ｼｰﾄ'!G11</f>
        <v>0</v>
      </c>
      <c r="H11" s="173">
        <f>'(入力)作業ｼｰﾄ'!H11</f>
        <v>0</v>
      </c>
      <c r="I11" s="173">
        <f>'(入力)作業ｼｰﾄ'!I11</f>
        <v>0</v>
      </c>
      <c r="J11" s="173">
        <f>'(入力)作業ｼｰﾄ'!J11</f>
        <v>0</v>
      </c>
      <c r="K11" s="173">
        <f>'(入力)作業ｼｰﾄ'!K11</f>
        <v>0</v>
      </c>
      <c r="L11" s="173">
        <f>'(入力)作業ｼｰﾄ'!L11</f>
        <v>0</v>
      </c>
      <c r="M11" s="584"/>
      <c r="N11" s="584"/>
      <c r="O11" s="173">
        <f>'(入力)作業ｼｰﾄ'!O11</f>
        <v>0</v>
      </c>
      <c r="P11" s="173">
        <f>'(入力)作業ｼｰﾄ'!P11</f>
        <v>0</v>
      </c>
      <c r="Q11" s="173">
        <f>'(入力)作業ｼｰﾄ'!Q11</f>
        <v>0</v>
      </c>
      <c r="R11" s="173">
        <f>'(入力)作業ｼｰﾄ'!R11</f>
        <v>0</v>
      </c>
      <c r="S11" s="173">
        <f>'(入力)作業ｼｰﾄ'!S11</f>
        <v>0</v>
      </c>
      <c r="T11" s="173">
        <f>'(入力)作業ｼｰﾄ'!T11</f>
        <v>0</v>
      </c>
      <c r="U11" s="173">
        <f>'(入力)作業ｼｰﾄ'!U11</f>
        <v>0</v>
      </c>
      <c r="V11" s="175">
        <f>'(入力)作業ｼｰﾄ'!V11</f>
        <v>0</v>
      </c>
      <c r="X11" s="176">
        <f>'(入力)作業ｼｰﾄ'!D126</f>
        <v>0</v>
      </c>
      <c r="Y11" s="173">
        <f>'(入力)作業ｼｰﾄ'!E126</f>
        <v>0</v>
      </c>
      <c r="Z11" s="173">
        <f>'(入力)作業ｼｰﾄ'!F126</f>
        <v>0</v>
      </c>
      <c r="AA11" s="173">
        <f>'(入力)作業ｼｰﾄ'!G126</f>
        <v>0</v>
      </c>
      <c r="AB11" s="173">
        <f>'(入力)作業ｼｰﾄ'!H126</f>
        <v>0</v>
      </c>
      <c r="AC11" s="173">
        <f>'(入力)作業ｼｰﾄ'!I126</f>
        <v>0</v>
      </c>
      <c r="AD11" s="173">
        <f>'(入力)作業ｼｰﾄ'!J126</f>
        <v>0</v>
      </c>
      <c r="AE11" s="175">
        <f>'(入力)作業ｼｰﾄ'!K126</f>
        <v>0</v>
      </c>
    </row>
    <row r="12" spans="2:31" s="147" customFormat="1" ht="18.75" customHeight="1">
      <c r="B12" s="70" t="s">
        <v>483</v>
      </c>
      <c r="C12" s="71" t="s">
        <v>2</v>
      </c>
      <c r="D12" s="173">
        <f>'(入力)作業ｼｰﾄ'!D12</f>
        <v>0</v>
      </c>
      <c r="E12" s="173">
        <f>'(入力)作業ｼｰﾄ'!E12</f>
        <v>0</v>
      </c>
      <c r="F12" s="173">
        <f>'(入力)作業ｼｰﾄ'!F12</f>
        <v>0</v>
      </c>
      <c r="G12" s="174">
        <f>'(入力)作業ｼｰﾄ'!G12</f>
        <v>0</v>
      </c>
      <c r="H12" s="173">
        <f>'(入力)作業ｼｰﾄ'!H12</f>
        <v>0</v>
      </c>
      <c r="I12" s="173">
        <f>'(入力)作業ｼｰﾄ'!I12</f>
        <v>0</v>
      </c>
      <c r="J12" s="173">
        <f>'(入力)作業ｼｰﾄ'!J12</f>
        <v>0</v>
      </c>
      <c r="K12" s="173">
        <f>'(入力)作業ｼｰﾄ'!K12</f>
        <v>0</v>
      </c>
      <c r="L12" s="173">
        <f>'(入力)作業ｼｰﾄ'!L12</f>
        <v>0</v>
      </c>
      <c r="M12" s="584"/>
      <c r="N12" s="584"/>
      <c r="O12" s="173">
        <f>'(入力)作業ｼｰﾄ'!O12</f>
        <v>0</v>
      </c>
      <c r="P12" s="173">
        <f>'(入力)作業ｼｰﾄ'!P12</f>
        <v>0</v>
      </c>
      <c r="Q12" s="173">
        <f>'(入力)作業ｼｰﾄ'!Q12</f>
        <v>0</v>
      </c>
      <c r="R12" s="173">
        <f>'(入力)作業ｼｰﾄ'!R12</f>
        <v>0</v>
      </c>
      <c r="S12" s="173">
        <f>'(入力)作業ｼｰﾄ'!S12</f>
        <v>0</v>
      </c>
      <c r="T12" s="173">
        <f>'(入力)作業ｼｰﾄ'!T12</f>
        <v>0</v>
      </c>
      <c r="U12" s="173">
        <f>'(入力)作業ｼｰﾄ'!U12</f>
        <v>0</v>
      </c>
      <c r="V12" s="175">
        <f>'(入力)作業ｼｰﾄ'!V12</f>
        <v>0</v>
      </c>
      <c r="X12" s="176">
        <f>'(入力)作業ｼｰﾄ'!D127</f>
        <v>0</v>
      </c>
      <c r="Y12" s="173">
        <f>'(入力)作業ｼｰﾄ'!E127</f>
        <v>0</v>
      </c>
      <c r="Z12" s="173">
        <f>'(入力)作業ｼｰﾄ'!F127</f>
        <v>0</v>
      </c>
      <c r="AA12" s="173">
        <f>'(入力)作業ｼｰﾄ'!G127</f>
        <v>0</v>
      </c>
      <c r="AB12" s="173">
        <f>'(入力)作業ｼｰﾄ'!H127</f>
        <v>0</v>
      </c>
      <c r="AC12" s="173">
        <f>'(入力)作業ｼｰﾄ'!I127</f>
        <v>0</v>
      </c>
      <c r="AD12" s="173">
        <f>'(入力)作業ｼｰﾄ'!J127</f>
        <v>0</v>
      </c>
      <c r="AE12" s="175">
        <f>'(入力)作業ｼｰﾄ'!K127</f>
        <v>0</v>
      </c>
    </row>
    <row r="13" spans="2:31" s="147" customFormat="1" ht="18.75" customHeight="1">
      <c r="B13" s="70" t="s">
        <v>484</v>
      </c>
      <c r="C13" s="177" t="s">
        <v>622</v>
      </c>
      <c r="D13" s="173">
        <f>'(入力)作業ｼｰﾄ'!D13</f>
        <v>0</v>
      </c>
      <c r="E13" s="173">
        <f>'(入力)作業ｼｰﾄ'!E13</f>
        <v>0</v>
      </c>
      <c r="F13" s="173">
        <f>'(入力)作業ｼｰﾄ'!F13</f>
        <v>0</v>
      </c>
      <c r="G13" s="174">
        <f>'(入力)作業ｼｰﾄ'!G13</f>
        <v>0</v>
      </c>
      <c r="H13" s="173">
        <f>'(入力)作業ｼｰﾄ'!H13</f>
        <v>0</v>
      </c>
      <c r="I13" s="173">
        <f>'(入力)作業ｼｰﾄ'!I13</f>
        <v>0</v>
      </c>
      <c r="J13" s="173">
        <f>'(入力)作業ｼｰﾄ'!J13</f>
        <v>0</v>
      </c>
      <c r="K13" s="173">
        <f>'(入力)作業ｼｰﾄ'!K13</f>
        <v>0</v>
      </c>
      <c r="L13" s="173">
        <f>'(入力)作業ｼｰﾄ'!L13</f>
        <v>0</v>
      </c>
      <c r="M13" s="584"/>
      <c r="N13" s="584"/>
      <c r="O13" s="173">
        <f>'(入力)作業ｼｰﾄ'!O13</f>
        <v>0</v>
      </c>
      <c r="P13" s="173">
        <f>'(入力)作業ｼｰﾄ'!P13</f>
        <v>0</v>
      </c>
      <c r="Q13" s="173">
        <f>'(入力)作業ｼｰﾄ'!Q13</f>
        <v>0</v>
      </c>
      <c r="R13" s="173">
        <f>'(入力)作業ｼｰﾄ'!R13</f>
        <v>0</v>
      </c>
      <c r="S13" s="173">
        <f>'(入力)作業ｼｰﾄ'!S13</f>
        <v>0</v>
      </c>
      <c r="T13" s="173">
        <f>'(入力)作業ｼｰﾄ'!T13</f>
        <v>0</v>
      </c>
      <c r="U13" s="173">
        <f>'(入力)作業ｼｰﾄ'!U13</f>
        <v>0</v>
      </c>
      <c r="V13" s="175">
        <f>'(入力)作業ｼｰﾄ'!V13</f>
        <v>0</v>
      </c>
      <c r="X13" s="176">
        <f>'(入力)作業ｼｰﾄ'!D128</f>
        <v>0</v>
      </c>
      <c r="Y13" s="173">
        <f>'(入力)作業ｼｰﾄ'!E128</f>
        <v>0</v>
      </c>
      <c r="Z13" s="173">
        <f>'(入力)作業ｼｰﾄ'!F128</f>
        <v>0</v>
      </c>
      <c r="AA13" s="173">
        <f>'(入力)作業ｼｰﾄ'!G128</f>
        <v>0</v>
      </c>
      <c r="AB13" s="173">
        <f>'(入力)作業ｼｰﾄ'!H128</f>
        <v>0</v>
      </c>
      <c r="AC13" s="173">
        <f>'(入力)作業ｼｰﾄ'!I128</f>
        <v>0</v>
      </c>
      <c r="AD13" s="173">
        <f>'(入力)作業ｼｰﾄ'!J128</f>
        <v>0</v>
      </c>
      <c r="AE13" s="175">
        <f>'(入力)作業ｼｰﾄ'!K128</f>
        <v>0</v>
      </c>
    </row>
    <row r="14" spans="2:31" s="147" customFormat="1" ht="18.75" customHeight="1">
      <c r="B14" s="70" t="s">
        <v>485</v>
      </c>
      <c r="C14" s="71" t="s">
        <v>740</v>
      </c>
      <c r="D14" s="173">
        <f>'(入力)作業ｼｰﾄ'!D14</f>
        <v>0</v>
      </c>
      <c r="E14" s="173">
        <f>'(入力)作業ｼｰﾄ'!E14</f>
        <v>0</v>
      </c>
      <c r="F14" s="173">
        <f>'(入力)作業ｼｰﾄ'!F14</f>
        <v>0</v>
      </c>
      <c r="G14" s="174">
        <f>'(入力)作業ｼｰﾄ'!G14</f>
        <v>0</v>
      </c>
      <c r="H14" s="173">
        <f>'(入力)作業ｼｰﾄ'!H14</f>
        <v>0</v>
      </c>
      <c r="I14" s="173">
        <f>'(入力)作業ｼｰﾄ'!I14</f>
        <v>0</v>
      </c>
      <c r="J14" s="173">
        <f>'(入力)作業ｼｰﾄ'!J14</f>
        <v>0</v>
      </c>
      <c r="K14" s="173">
        <f>'(入力)作業ｼｰﾄ'!K14</f>
        <v>0</v>
      </c>
      <c r="L14" s="173">
        <f>'(入力)作業ｼｰﾄ'!L14</f>
        <v>0</v>
      </c>
      <c r="M14" s="584"/>
      <c r="N14" s="584"/>
      <c r="O14" s="173">
        <f>'(入力)作業ｼｰﾄ'!O14</f>
        <v>0</v>
      </c>
      <c r="P14" s="173">
        <f>'(入力)作業ｼｰﾄ'!P14</f>
        <v>0</v>
      </c>
      <c r="Q14" s="173">
        <f>'(入力)作業ｼｰﾄ'!Q14</f>
        <v>0</v>
      </c>
      <c r="R14" s="173">
        <f>'(入力)作業ｼｰﾄ'!R14</f>
        <v>0</v>
      </c>
      <c r="S14" s="173">
        <f>'(入力)作業ｼｰﾄ'!S14</f>
        <v>0</v>
      </c>
      <c r="T14" s="173">
        <f>'(入力)作業ｼｰﾄ'!T14</f>
        <v>0</v>
      </c>
      <c r="U14" s="173">
        <f>'(入力)作業ｼｰﾄ'!U14</f>
        <v>0</v>
      </c>
      <c r="V14" s="175">
        <f>'(入力)作業ｼｰﾄ'!V14</f>
        <v>0</v>
      </c>
      <c r="X14" s="176">
        <f>'(入力)作業ｼｰﾄ'!D129</f>
        <v>0</v>
      </c>
      <c r="Y14" s="173">
        <f>'(入力)作業ｼｰﾄ'!E129</f>
        <v>0</v>
      </c>
      <c r="Z14" s="173">
        <f>'(入力)作業ｼｰﾄ'!F129</f>
        <v>0</v>
      </c>
      <c r="AA14" s="173">
        <f>'(入力)作業ｼｰﾄ'!G129</f>
        <v>0</v>
      </c>
      <c r="AB14" s="173">
        <f>'(入力)作業ｼｰﾄ'!H129</f>
        <v>0</v>
      </c>
      <c r="AC14" s="173">
        <f>'(入力)作業ｼｰﾄ'!I129</f>
        <v>0</v>
      </c>
      <c r="AD14" s="173">
        <f>'(入力)作業ｼｰﾄ'!J129</f>
        <v>0</v>
      </c>
      <c r="AE14" s="175">
        <f>'(入力)作業ｼｰﾄ'!K129</f>
        <v>0</v>
      </c>
    </row>
    <row r="15" spans="2:31" s="147" customFormat="1" ht="18.75" customHeight="1">
      <c r="B15" s="70" t="s">
        <v>486</v>
      </c>
      <c r="C15" s="177" t="s">
        <v>439</v>
      </c>
      <c r="D15" s="173">
        <f>'(入力)作業ｼｰﾄ'!D15</f>
        <v>0</v>
      </c>
      <c r="E15" s="173">
        <f>'(入力)作業ｼｰﾄ'!E15</f>
        <v>0</v>
      </c>
      <c r="F15" s="173">
        <f>'(入力)作業ｼｰﾄ'!F15</f>
        <v>0</v>
      </c>
      <c r="G15" s="174">
        <f>'(入力)作業ｼｰﾄ'!G15</f>
        <v>0</v>
      </c>
      <c r="H15" s="173">
        <f>'(入力)作業ｼｰﾄ'!H15</f>
        <v>0</v>
      </c>
      <c r="I15" s="173">
        <f>'(入力)作業ｼｰﾄ'!I15</f>
        <v>0</v>
      </c>
      <c r="J15" s="173">
        <f>'(入力)作業ｼｰﾄ'!J15</f>
        <v>0</v>
      </c>
      <c r="K15" s="173">
        <f>'(入力)作業ｼｰﾄ'!K15</f>
        <v>0</v>
      </c>
      <c r="L15" s="173">
        <f>'(入力)作業ｼｰﾄ'!L15</f>
        <v>0</v>
      </c>
      <c r="M15" s="584"/>
      <c r="N15" s="584"/>
      <c r="O15" s="173">
        <f>'(入力)作業ｼｰﾄ'!O15</f>
        <v>0</v>
      </c>
      <c r="P15" s="173">
        <f>'(入力)作業ｼｰﾄ'!P15</f>
        <v>0</v>
      </c>
      <c r="Q15" s="173">
        <f>'(入力)作業ｼｰﾄ'!Q15</f>
        <v>0</v>
      </c>
      <c r="R15" s="173">
        <f>'(入力)作業ｼｰﾄ'!R15</f>
        <v>0</v>
      </c>
      <c r="S15" s="173">
        <f>'(入力)作業ｼｰﾄ'!S15</f>
        <v>0</v>
      </c>
      <c r="T15" s="173">
        <f>'(入力)作業ｼｰﾄ'!T15</f>
        <v>0</v>
      </c>
      <c r="U15" s="173">
        <f>'(入力)作業ｼｰﾄ'!U15</f>
        <v>0</v>
      </c>
      <c r="V15" s="175">
        <f>'(入力)作業ｼｰﾄ'!V15</f>
        <v>0</v>
      </c>
      <c r="X15" s="176">
        <f>'(入力)作業ｼｰﾄ'!D130</f>
        <v>0</v>
      </c>
      <c r="Y15" s="173">
        <f>'(入力)作業ｼｰﾄ'!E130</f>
        <v>0</v>
      </c>
      <c r="Z15" s="173">
        <f>'(入力)作業ｼｰﾄ'!F130</f>
        <v>0</v>
      </c>
      <c r="AA15" s="173">
        <f>'(入力)作業ｼｰﾄ'!G130</f>
        <v>0</v>
      </c>
      <c r="AB15" s="173">
        <f>'(入力)作業ｼｰﾄ'!H130</f>
        <v>0</v>
      </c>
      <c r="AC15" s="173">
        <f>'(入力)作業ｼｰﾄ'!I130</f>
        <v>0</v>
      </c>
      <c r="AD15" s="173">
        <f>'(入力)作業ｼｰﾄ'!J130</f>
        <v>0</v>
      </c>
      <c r="AE15" s="175">
        <f>'(入力)作業ｼｰﾄ'!K130</f>
        <v>0</v>
      </c>
    </row>
    <row r="16" spans="2:31" s="147" customFormat="1" ht="18.75" customHeight="1">
      <c r="B16" s="70" t="s">
        <v>487</v>
      </c>
      <c r="C16" s="177" t="s">
        <v>623</v>
      </c>
      <c r="D16" s="173">
        <f>'(入力)作業ｼｰﾄ'!D16</f>
        <v>0</v>
      </c>
      <c r="E16" s="173">
        <f>'(入力)作業ｼｰﾄ'!E16</f>
        <v>0</v>
      </c>
      <c r="F16" s="173">
        <f>'(入力)作業ｼｰﾄ'!F16</f>
        <v>0</v>
      </c>
      <c r="G16" s="174">
        <f>'(入力)作業ｼｰﾄ'!G16</f>
        <v>0</v>
      </c>
      <c r="H16" s="173">
        <f>'(入力)作業ｼｰﾄ'!H16</f>
        <v>0</v>
      </c>
      <c r="I16" s="173">
        <f>'(入力)作業ｼｰﾄ'!I16</f>
        <v>0</v>
      </c>
      <c r="J16" s="173">
        <f>'(入力)作業ｼｰﾄ'!J16</f>
        <v>0</v>
      </c>
      <c r="K16" s="173">
        <f>'(入力)作業ｼｰﾄ'!K16</f>
        <v>0</v>
      </c>
      <c r="L16" s="173">
        <f>'(入力)作業ｼｰﾄ'!L16</f>
        <v>0</v>
      </c>
      <c r="M16" s="584"/>
      <c r="N16" s="584"/>
      <c r="O16" s="173">
        <f>'(入力)作業ｼｰﾄ'!O16</f>
        <v>0</v>
      </c>
      <c r="P16" s="173">
        <f>'(入力)作業ｼｰﾄ'!P16</f>
        <v>0</v>
      </c>
      <c r="Q16" s="173">
        <f>'(入力)作業ｼｰﾄ'!Q16</f>
        <v>0</v>
      </c>
      <c r="R16" s="173">
        <f>'(入力)作業ｼｰﾄ'!R16</f>
        <v>0</v>
      </c>
      <c r="S16" s="173">
        <f>'(入力)作業ｼｰﾄ'!S16</f>
        <v>0</v>
      </c>
      <c r="T16" s="173">
        <f>'(入力)作業ｼｰﾄ'!T16</f>
        <v>0</v>
      </c>
      <c r="U16" s="173">
        <f>'(入力)作業ｼｰﾄ'!U16</f>
        <v>0</v>
      </c>
      <c r="V16" s="175">
        <f>'(入力)作業ｼｰﾄ'!V16</f>
        <v>0</v>
      </c>
      <c r="X16" s="176">
        <f>'(入力)作業ｼｰﾄ'!D131</f>
        <v>0</v>
      </c>
      <c r="Y16" s="173">
        <f>'(入力)作業ｼｰﾄ'!E131</f>
        <v>0</v>
      </c>
      <c r="Z16" s="173">
        <f>'(入力)作業ｼｰﾄ'!F131</f>
        <v>0</v>
      </c>
      <c r="AA16" s="173">
        <f>'(入力)作業ｼｰﾄ'!G131</f>
        <v>0</v>
      </c>
      <c r="AB16" s="173">
        <f>'(入力)作業ｼｰﾄ'!H131</f>
        <v>0</v>
      </c>
      <c r="AC16" s="173">
        <f>'(入力)作業ｼｰﾄ'!I131</f>
        <v>0</v>
      </c>
      <c r="AD16" s="173">
        <f>'(入力)作業ｼｰﾄ'!J131</f>
        <v>0</v>
      </c>
      <c r="AE16" s="175">
        <f>'(入力)作業ｼｰﾄ'!K131</f>
        <v>0</v>
      </c>
    </row>
    <row r="17" spans="2:31" s="147" customFormat="1" ht="18.75" customHeight="1">
      <c r="B17" s="70" t="s">
        <v>488</v>
      </c>
      <c r="C17" s="388" t="s">
        <v>624</v>
      </c>
      <c r="D17" s="173">
        <f>'(入力)作業ｼｰﾄ'!D17</f>
        <v>0</v>
      </c>
      <c r="E17" s="173">
        <f>'(入力)作業ｼｰﾄ'!E17</f>
        <v>0</v>
      </c>
      <c r="F17" s="173">
        <f>'(入力)作業ｼｰﾄ'!F17</f>
        <v>0</v>
      </c>
      <c r="G17" s="174">
        <f>'(入力)作業ｼｰﾄ'!G17</f>
        <v>0</v>
      </c>
      <c r="H17" s="173">
        <f>'(入力)作業ｼｰﾄ'!H17</f>
        <v>0</v>
      </c>
      <c r="I17" s="173">
        <f>'(入力)作業ｼｰﾄ'!I17</f>
        <v>0</v>
      </c>
      <c r="J17" s="173">
        <f>'(入力)作業ｼｰﾄ'!J17</f>
        <v>0</v>
      </c>
      <c r="K17" s="173">
        <f>'(入力)作業ｼｰﾄ'!K17</f>
        <v>0</v>
      </c>
      <c r="L17" s="173">
        <f>'(入力)作業ｼｰﾄ'!L17</f>
        <v>0</v>
      </c>
      <c r="M17" s="584"/>
      <c r="N17" s="584"/>
      <c r="O17" s="173">
        <f>'(入力)作業ｼｰﾄ'!O17</f>
        <v>0</v>
      </c>
      <c r="P17" s="173">
        <f>'(入力)作業ｼｰﾄ'!P17</f>
        <v>0</v>
      </c>
      <c r="Q17" s="173">
        <f>'(入力)作業ｼｰﾄ'!Q17</f>
        <v>0</v>
      </c>
      <c r="R17" s="173">
        <f>'(入力)作業ｼｰﾄ'!R17</f>
        <v>0</v>
      </c>
      <c r="S17" s="173">
        <f>'(入力)作業ｼｰﾄ'!S17</f>
        <v>0</v>
      </c>
      <c r="T17" s="173">
        <f>'(入力)作業ｼｰﾄ'!T17</f>
        <v>0</v>
      </c>
      <c r="U17" s="173">
        <f>'(入力)作業ｼｰﾄ'!U17</f>
        <v>0</v>
      </c>
      <c r="V17" s="175">
        <f>'(入力)作業ｼｰﾄ'!V17</f>
        <v>0</v>
      </c>
      <c r="X17" s="176">
        <f>'(入力)作業ｼｰﾄ'!D132</f>
        <v>0</v>
      </c>
      <c r="Y17" s="173">
        <f>'(入力)作業ｼｰﾄ'!E132</f>
        <v>0</v>
      </c>
      <c r="Z17" s="173">
        <f>'(入力)作業ｼｰﾄ'!F132</f>
        <v>0</v>
      </c>
      <c r="AA17" s="173">
        <f>'(入力)作業ｼｰﾄ'!G132</f>
        <v>0</v>
      </c>
      <c r="AB17" s="173">
        <f>'(入力)作業ｼｰﾄ'!H132</f>
        <v>0</v>
      </c>
      <c r="AC17" s="173">
        <f>'(入力)作業ｼｰﾄ'!I132</f>
        <v>0</v>
      </c>
      <c r="AD17" s="173">
        <f>'(入力)作業ｼｰﾄ'!J132</f>
        <v>0</v>
      </c>
      <c r="AE17" s="175">
        <f>'(入力)作業ｼｰﾄ'!K132</f>
        <v>0</v>
      </c>
    </row>
    <row r="18" spans="2:31" s="147" customFormat="1" ht="18.75" customHeight="1">
      <c r="B18" s="70" t="s">
        <v>489</v>
      </c>
      <c r="C18" s="71" t="s">
        <v>440</v>
      </c>
      <c r="D18" s="173">
        <f>'(入力)作業ｼｰﾄ'!D18</f>
        <v>0</v>
      </c>
      <c r="E18" s="173">
        <f>'(入力)作業ｼｰﾄ'!E18</f>
        <v>0</v>
      </c>
      <c r="F18" s="173">
        <f>'(入力)作業ｼｰﾄ'!F18</f>
        <v>0</v>
      </c>
      <c r="G18" s="174">
        <f>'(入力)作業ｼｰﾄ'!G18</f>
        <v>0</v>
      </c>
      <c r="H18" s="173">
        <f>'(入力)作業ｼｰﾄ'!H18</f>
        <v>0</v>
      </c>
      <c r="I18" s="173">
        <f>'(入力)作業ｼｰﾄ'!I18</f>
        <v>0</v>
      </c>
      <c r="J18" s="173">
        <f>'(入力)作業ｼｰﾄ'!J18</f>
        <v>0</v>
      </c>
      <c r="K18" s="173">
        <f>'(入力)作業ｼｰﾄ'!K18</f>
        <v>0</v>
      </c>
      <c r="L18" s="173">
        <f>'(入力)作業ｼｰﾄ'!L18</f>
        <v>0</v>
      </c>
      <c r="M18" s="584"/>
      <c r="N18" s="584"/>
      <c r="O18" s="173">
        <f>'(入力)作業ｼｰﾄ'!O18</f>
        <v>0</v>
      </c>
      <c r="P18" s="173">
        <f>'(入力)作業ｼｰﾄ'!P18</f>
        <v>0</v>
      </c>
      <c r="Q18" s="173">
        <f>'(入力)作業ｼｰﾄ'!Q18</f>
        <v>0</v>
      </c>
      <c r="R18" s="173">
        <f>'(入力)作業ｼｰﾄ'!R18</f>
        <v>0</v>
      </c>
      <c r="S18" s="173">
        <f>'(入力)作業ｼｰﾄ'!S18</f>
        <v>0</v>
      </c>
      <c r="T18" s="173">
        <f>'(入力)作業ｼｰﾄ'!T18</f>
        <v>0</v>
      </c>
      <c r="U18" s="173">
        <f>'(入力)作業ｼｰﾄ'!U18</f>
        <v>0</v>
      </c>
      <c r="V18" s="175">
        <f>'(入力)作業ｼｰﾄ'!V18</f>
        <v>0</v>
      </c>
      <c r="X18" s="176">
        <f>'(入力)作業ｼｰﾄ'!D133</f>
        <v>0</v>
      </c>
      <c r="Y18" s="173">
        <f>'(入力)作業ｼｰﾄ'!E133</f>
        <v>0</v>
      </c>
      <c r="Z18" s="173">
        <f>'(入力)作業ｼｰﾄ'!F133</f>
        <v>0</v>
      </c>
      <c r="AA18" s="173">
        <f>'(入力)作業ｼｰﾄ'!G133</f>
        <v>0</v>
      </c>
      <c r="AB18" s="173">
        <f>'(入力)作業ｼｰﾄ'!H133</f>
        <v>0</v>
      </c>
      <c r="AC18" s="173">
        <f>'(入力)作業ｼｰﾄ'!I133</f>
        <v>0</v>
      </c>
      <c r="AD18" s="173">
        <f>'(入力)作業ｼｰﾄ'!J133</f>
        <v>0</v>
      </c>
      <c r="AE18" s="175">
        <f>'(入力)作業ｼｰﾄ'!K133</f>
        <v>0</v>
      </c>
    </row>
    <row r="19" spans="2:31" s="147" customFormat="1" ht="18.75" customHeight="1">
      <c r="B19" s="70" t="s">
        <v>490</v>
      </c>
      <c r="C19" s="71" t="s">
        <v>441</v>
      </c>
      <c r="D19" s="173">
        <f>'(入力)作業ｼｰﾄ'!D19</f>
        <v>0</v>
      </c>
      <c r="E19" s="173">
        <f>'(入力)作業ｼｰﾄ'!E19</f>
        <v>0</v>
      </c>
      <c r="F19" s="173">
        <f>'(入力)作業ｼｰﾄ'!F19</f>
        <v>0</v>
      </c>
      <c r="G19" s="174">
        <f>'(入力)作業ｼｰﾄ'!G19</f>
        <v>0</v>
      </c>
      <c r="H19" s="173">
        <f>'(入力)作業ｼｰﾄ'!H19</f>
        <v>0</v>
      </c>
      <c r="I19" s="173">
        <f>'(入力)作業ｼｰﾄ'!I19</f>
        <v>0</v>
      </c>
      <c r="J19" s="173">
        <f>'(入力)作業ｼｰﾄ'!J19</f>
        <v>0</v>
      </c>
      <c r="K19" s="173">
        <f>'(入力)作業ｼｰﾄ'!K19</f>
        <v>0</v>
      </c>
      <c r="L19" s="173">
        <f>'(入力)作業ｼｰﾄ'!L19</f>
        <v>0</v>
      </c>
      <c r="M19" s="584"/>
      <c r="N19" s="584"/>
      <c r="O19" s="173">
        <f>'(入力)作業ｼｰﾄ'!O19</f>
        <v>0</v>
      </c>
      <c r="P19" s="173">
        <f>'(入力)作業ｼｰﾄ'!P19</f>
        <v>0</v>
      </c>
      <c r="Q19" s="173">
        <f>'(入力)作業ｼｰﾄ'!Q19</f>
        <v>0</v>
      </c>
      <c r="R19" s="173">
        <f>'(入力)作業ｼｰﾄ'!R19</f>
        <v>0</v>
      </c>
      <c r="S19" s="173">
        <f>'(入力)作業ｼｰﾄ'!S19</f>
        <v>0</v>
      </c>
      <c r="T19" s="173">
        <f>'(入力)作業ｼｰﾄ'!T19</f>
        <v>0</v>
      </c>
      <c r="U19" s="173">
        <f>'(入力)作業ｼｰﾄ'!U19</f>
        <v>0</v>
      </c>
      <c r="V19" s="175">
        <f>'(入力)作業ｼｰﾄ'!V19</f>
        <v>0</v>
      </c>
      <c r="X19" s="176">
        <f>'(入力)作業ｼｰﾄ'!D134</f>
        <v>0</v>
      </c>
      <c r="Y19" s="173">
        <f>'(入力)作業ｼｰﾄ'!E134</f>
        <v>0</v>
      </c>
      <c r="Z19" s="173">
        <f>'(入力)作業ｼｰﾄ'!F134</f>
        <v>0</v>
      </c>
      <c r="AA19" s="173">
        <f>'(入力)作業ｼｰﾄ'!G134</f>
        <v>0</v>
      </c>
      <c r="AB19" s="173">
        <f>'(入力)作業ｼｰﾄ'!H134</f>
        <v>0</v>
      </c>
      <c r="AC19" s="173">
        <f>'(入力)作業ｼｰﾄ'!I134</f>
        <v>0</v>
      </c>
      <c r="AD19" s="173">
        <f>'(入力)作業ｼｰﾄ'!J134</f>
        <v>0</v>
      </c>
      <c r="AE19" s="175">
        <f>'(入力)作業ｼｰﾄ'!K134</f>
        <v>0</v>
      </c>
    </row>
    <row r="20" spans="2:31" s="147" customFormat="1" ht="18.75" customHeight="1">
      <c r="B20" s="70" t="s">
        <v>491</v>
      </c>
      <c r="C20" s="71" t="s">
        <v>625</v>
      </c>
      <c r="D20" s="173">
        <f>'(入力)作業ｼｰﾄ'!D20</f>
        <v>0</v>
      </c>
      <c r="E20" s="173">
        <f>'(入力)作業ｼｰﾄ'!E20</f>
        <v>0</v>
      </c>
      <c r="F20" s="173">
        <f>'(入力)作業ｼｰﾄ'!F20</f>
        <v>0</v>
      </c>
      <c r="G20" s="174">
        <f>'(入力)作業ｼｰﾄ'!G20</f>
        <v>0</v>
      </c>
      <c r="H20" s="173">
        <f>'(入力)作業ｼｰﾄ'!H20</f>
        <v>0</v>
      </c>
      <c r="I20" s="173">
        <f>'(入力)作業ｼｰﾄ'!I20</f>
        <v>0</v>
      </c>
      <c r="J20" s="173">
        <f>'(入力)作業ｼｰﾄ'!J20</f>
        <v>0</v>
      </c>
      <c r="K20" s="173">
        <f>'(入力)作業ｼｰﾄ'!K20</f>
        <v>0</v>
      </c>
      <c r="L20" s="173">
        <f>'(入力)作業ｼｰﾄ'!L20</f>
        <v>0</v>
      </c>
      <c r="M20" s="584"/>
      <c r="N20" s="584"/>
      <c r="O20" s="173">
        <f>'(入力)作業ｼｰﾄ'!O20</f>
        <v>0</v>
      </c>
      <c r="P20" s="173">
        <f>'(入力)作業ｼｰﾄ'!P20</f>
        <v>0</v>
      </c>
      <c r="Q20" s="173">
        <f>'(入力)作業ｼｰﾄ'!Q20</f>
        <v>0</v>
      </c>
      <c r="R20" s="173">
        <f>'(入力)作業ｼｰﾄ'!R20</f>
        <v>0</v>
      </c>
      <c r="S20" s="173">
        <f>'(入力)作業ｼｰﾄ'!S20</f>
        <v>0</v>
      </c>
      <c r="T20" s="173">
        <f>'(入力)作業ｼｰﾄ'!T20</f>
        <v>0</v>
      </c>
      <c r="U20" s="173">
        <f>'(入力)作業ｼｰﾄ'!U20</f>
        <v>0</v>
      </c>
      <c r="V20" s="175">
        <f>'(入力)作業ｼｰﾄ'!V20</f>
        <v>0</v>
      </c>
      <c r="X20" s="176">
        <f>'(入力)作業ｼｰﾄ'!D135</f>
        <v>0</v>
      </c>
      <c r="Y20" s="173">
        <f>'(入力)作業ｼｰﾄ'!E135</f>
        <v>0</v>
      </c>
      <c r="Z20" s="173">
        <f>'(入力)作業ｼｰﾄ'!F135</f>
        <v>0</v>
      </c>
      <c r="AA20" s="173">
        <f>'(入力)作業ｼｰﾄ'!G135</f>
        <v>0</v>
      </c>
      <c r="AB20" s="173">
        <f>'(入力)作業ｼｰﾄ'!H135</f>
        <v>0</v>
      </c>
      <c r="AC20" s="173">
        <f>'(入力)作業ｼｰﾄ'!I135</f>
        <v>0</v>
      </c>
      <c r="AD20" s="173">
        <f>'(入力)作業ｼｰﾄ'!J135</f>
        <v>0</v>
      </c>
      <c r="AE20" s="175">
        <f>'(入力)作業ｼｰﾄ'!K135</f>
        <v>0</v>
      </c>
    </row>
    <row r="21" spans="2:31" s="147" customFormat="1" ht="18.75" customHeight="1">
      <c r="B21" s="70" t="s">
        <v>492</v>
      </c>
      <c r="C21" s="71" t="s">
        <v>626</v>
      </c>
      <c r="D21" s="173">
        <f>'(入力)作業ｼｰﾄ'!D21</f>
        <v>0</v>
      </c>
      <c r="E21" s="173">
        <f>'(入力)作業ｼｰﾄ'!E21</f>
        <v>0</v>
      </c>
      <c r="F21" s="173">
        <f>'(入力)作業ｼｰﾄ'!F21</f>
        <v>0</v>
      </c>
      <c r="G21" s="174">
        <f>'(入力)作業ｼｰﾄ'!G21</f>
        <v>0</v>
      </c>
      <c r="H21" s="173">
        <f>'(入力)作業ｼｰﾄ'!H21</f>
        <v>0</v>
      </c>
      <c r="I21" s="173">
        <f>'(入力)作業ｼｰﾄ'!I21</f>
        <v>0</v>
      </c>
      <c r="J21" s="173">
        <f>'(入力)作業ｼｰﾄ'!J21</f>
        <v>0</v>
      </c>
      <c r="K21" s="173">
        <f>'(入力)作業ｼｰﾄ'!K21</f>
        <v>0</v>
      </c>
      <c r="L21" s="173">
        <f>'(入力)作業ｼｰﾄ'!L21</f>
        <v>0</v>
      </c>
      <c r="M21" s="584"/>
      <c r="N21" s="584"/>
      <c r="O21" s="173">
        <f>'(入力)作業ｼｰﾄ'!O21</f>
        <v>0</v>
      </c>
      <c r="P21" s="173">
        <f>'(入力)作業ｼｰﾄ'!P21</f>
        <v>0</v>
      </c>
      <c r="Q21" s="173">
        <f>'(入力)作業ｼｰﾄ'!Q21</f>
        <v>0</v>
      </c>
      <c r="R21" s="173">
        <f>'(入力)作業ｼｰﾄ'!R21</f>
        <v>0</v>
      </c>
      <c r="S21" s="173">
        <f>'(入力)作業ｼｰﾄ'!S21</f>
        <v>0</v>
      </c>
      <c r="T21" s="173">
        <f>'(入力)作業ｼｰﾄ'!T21</f>
        <v>0</v>
      </c>
      <c r="U21" s="173">
        <f>'(入力)作業ｼｰﾄ'!U21</f>
        <v>0</v>
      </c>
      <c r="V21" s="175">
        <f>'(入力)作業ｼｰﾄ'!V21</f>
        <v>0</v>
      </c>
      <c r="X21" s="176">
        <f>'(入力)作業ｼｰﾄ'!D136</f>
        <v>0</v>
      </c>
      <c r="Y21" s="173">
        <f>'(入力)作業ｼｰﾄ'!E136</f>
        <v>0</v>
      </c>
      <c r="Z21" s="173">
        <f>'(入力)作業ｼｰﾄ'!F136</f>
        <v>0</v>
      </c>
      <c r="AA21" s="173">
        <f>'(入力)作業ｼｰﾄ'!G136</f>
        <v>0</v>
      </c>
      <c r="AB21" s="173">
        <f>'(入力)作業ｼｰﾄ'!H136</f>
        <v>0</v>
      </c>
      <c r="AC21" s="173">
        <f>'(入力)作業ｼｰﾄ'!I136</f>
        <v>0</v>
      </c>
      <c r="AD21" s="173">
        <f>'(入力)作業ｼｰﾄ'!J136</f>
        <v>0</v>
      </c>
      <c r="AE21" s="175">
        <f>'(入力)作業ｼｰﾄ'!K136</f>
        <v>0</v>
      </c>
    </row>
    <row r="22" spans="2:31" s="147" customFormat="1" ht="18.75" customHeight="1">
      <c r="B22" s="70" t="s">
        <v>493</v>
      </c>
      <c r="C22" s="71" t="s">
        <v>442</v>
      </c>
      <c r="D22" s="173">
        <f>'(入力)作業ｼｰﾄ'!D22</f>
        <v>0</v>
      </c>
      <c r="E22" s="173">
        <f>'(入力)作業ｼｰﾄ'!E22</f>
        <v>0</v>
      </c>
      <c r="F22" s="173">
        <f>'(入力)作業ｼｰﾄ'!F22</f>
        <v>0</v>
      </c>
      <c r="G22" s="174">
        <f>'(入力)作業ｼｰﾄ'!G22</f>
        <v>0</v>
      </c>
      <c r="H22" s="173">
        <f>'(入力)作業ｼｰﾄ'!H22</f>
        <v>0</v>
      </c>
      <c r="I22" s="173">
        <f>'(入力)作業ｼｰﾄ'!I22</f>
        <v>0</v>
      </c>
      <c r="J22" s="173">
        <f>'(入力)作業ｼｰﾄ'!J22</f>
        <v>0</v>
      </c>
      <c r="K22" s="173">
        <f>'(入力)作業ｼｰﾄ'!K22</f>
        <v>0</v>
      </c>
      <c r="L22" s="173">
        <f>'(入力)作業ｼｰﾄ'!L22</f>
        <v>0</v>
      </c>
      <c r="M22" s="584"/>
      <c r="N22" s="584"/>
      <c r="O22" s="173">
        <f>'(入力)作業ｼｰﾄ'!O22</f>
        <v>0</v>
      </c>
      <c r="P22" s="173">
        <f>'(入力)作業ｼｰﾄ'!P22</f>
        <v>0</v>
      </c>
      <c r="Q22" s="173">
        <f>'(入力)作業ｼｰﾄ'!Q22</f>
        <v>0</v>
      </c>
      <c r="R22" s="173">
        <f>'(入力)作業ｼｰﾄ'!R22</f>
        <v>0</v>
      </c>
      <c r="S22" s="173">
        <f>'(入力)作業ｼｰﾄ'!S22</f>
        <v>0</v>
      </c>
      <c r="T22" s="173">
        <f>'(入力)作業ｼｰﾄ'!T22</f>
        <v>0</v>
      </c>
      <c r="U22" s="173">
        <f>'(入力)作業ｼｰﾄ'!U22</f>
        <v>0</v>
      </c>
      <c r="V22" s="175">
        <f>'(入力)作業ｼｰﾄ'!V22</f>
        <v>0</v>
      </c>
      <c r="X22" s="176">
        <f>'(入力)作業ｼｰﾄ'!D137</f>
        <v>0</v>
      </c>
      <c r="Y22" s="173">
        <f>'(入力)作業ｼｰﾄ'!E137</f>
        <v>0</v>
      </c>
      <c r="Z22" s="173">
        <f>'(入力)作業ｼｰﾄ'!F137</f>
        <v>0</v>
      </c>
      <c r="AA22" s="173">
        <f>'(入力)作業ｼｰﾄ'!G137</f>
        <v>0</v>
      </c>
      <c r="AB22" s="173">
        <f>'(入力)作業ｼｰﾄ'!H137</f>
        <v>0</v>
      </c>
      <c r="AC22" s="173">
        <f>'(入力)作業ｼｰﾄ'!I137</f>
        <v>0</v>
      </c>
      <c r="AD22" s="173">
        <f>'(入力)作業ｼｰﾄ'!J137</f>
        <v>0</v>
      </c>
      <c r="AE22" s="175">
        <f>'(入力)作業ｼｰﾄ'!K137</f>
        <v>0</v>
      </c>
    </row>
    <row r="23" spans="2:31" s="147" customFormat="1" ht="18.75" customHeight="1">
      <c r="B23" s="70" t="s">
        <v>494</v>
      </c>
      <c r="C23" s="71" t="s">
        <v>627</v>
      </c>
      <c r="D23" s="173">
        <f>'(入力)作業ｼｰﾄ'!D23</f>
        <v>0</v>
      </c>
      <c r="E23" s="173">
        <f>'(入力)作業ｼｰﾄ'!E23</f>
        <v>0</v>
      </c>
      <c r="F23" s="173">
        <f>'(入力)作業ｼｰﾄ'!F23</f>
        <v>0</v>
      </c>
      <c r="G23" s="174">
        <f>'(入力)作業ｼｰﾄ'!G23</f>
        <v>0</v>
      </c>
      <c r="H23" s="173">
        <f>'(入力)作業ｼｰﾄ'!H23</f>
        <v>0</v>
      </c>
      <c r="I23" s="173">
        <f>'(入力)作業ｼｰﾄ'!I23</f>
        <v>0</v>
      </c>
      <c r="J23" s="173">
        <f>'(入力)作業ｼｰﾄ'!J23</f>
        <v>0</v>
      </c>
      <c r="K23" s="173">
        <f>'(入力)作業ｼｰﾄ'!K23</f>
        <v>0</v>
      </c>
      <c r="L23" s="173">
        <f>'(入力)作業ｼｰﾄ'!L23</f>
        <v>0</v>
      </c>
      <c r="M23" s="584"/>
      <c r="N23" s="584"/>
      <c r="O23" s="173">
        <f>'(入力)作業ｼｰﾄ'!O23</f>
        <v>0</v>
      </c>
      <c r="P23" s="173">
        <f>'(入力)作業ｼｰﾄ'!P23</f>
        <v>0</v>
      </c>
      <c r="Q23" s="173">
        <f>'(入力)作業ｼｰﾄ'!Q23</f>
        <v>0</v>
      </c>
      <c r="R23" s="173">
        <f>'(入力)作業ｼｰﾄ'!R23</f>
        <v>0</v>
      </c>
      <c r="S23" s="173">
        <f>'(入力)作業ｼｰﾄ'!S23</f>
        <v>0</v>
      </c>
      <c r="T23" s="173">
        <f>'(入力)作業ｼｰﾄ'!T23</f>
        <v>0</v>
      </c>
      <c r="U23" s="173">
        <f>'(入力)作業ｼｰﾄ'!U23</f>
        <v>0</v>
      </c>
      <c r="V23" s="175">
        <f>'(入力)作業ｼｰﾄ'!V23</f>
        <v>0</v>
      </c>
      <c r="X23" s="176">
        <f>'(入力)作業ｼｰﾄ'!D138</f>
        <v>0</v>
      </c>
      <c r="Y23" s="173">
        <f>'(入力)作業ｼｰﾄ'!E138</f>
        <v>0</v>
      </c>
      <c r="Z23" s="173">
        <f>'(入力)作業ｼｰﾄ'!F138</f>
        <v>0</v>
      </c>
      <c r="AA23" s="173">
        <f>'(入力)作業ｼｰﾄ'!G138</f>
        <v>0</v>
      </c>
      <c r="AB23" s="173">
        <f>'(入力)作業ｼｰﾄ'!H138</f>
        <v>0</v>
      </c>
      <c r="AC23" s="173">
        <f>'(入力)作業ｼｰﾄ'!I138</f>
        <v>0</v>
      </c>
      <c r="AD23" s="173">
        <f>'(入力)作業ｼｰﾄ'!J138</f>
        <v>0</v>
      </c>
      <c r="AE23" s="175">
        <f>'(入力)作業ｼｰﾄ'!K138</f>
        <v>0</v>
      </c>
    </row>
    <row r="24" spans="2:31" s="147" customFormat="1" ht="18.75" customHeight="1">
      <c r="B24" s="70" t="s">
        <v>495</v>
      </c>
      <c r="C24" s="71" t="s">
        <v>628</v>
      </c>
      <c r="D24" s="173">
        <f>'(入力)作業ｼｰﾄ'!D24</f>
        <v>0</v>
      </c>
      <c r="E24" s="173">
        <f>'(入力)作業ｼｰﾄ'!E24</f>
        <v>0</v>
      </c>
      <c r="F24" s="173">
        <f>'(入力)作業ｼｰﾄ'!F24</f>
        <v>0</v>
      </c>
      <c r="G24" s="174">
        <f>'(入力)作業ｼｰﾄ'!G24</f>
        <v>0</v>
      </c>
      <c r="H24" s="173">
        <f>'(入力)作業ｼｰﾄ'!H24</f>
        <v>0</v>
      </c>
      <c r="I24" s="173">
        <f>'(入力)作業ｼｰﾄ'!I24</f>
        <v>0</v>
      </c>
      <c r="J24" s="173">
        <f>'(入力)作業ｼｰﾄ'!J24</f>
        <v>0</v>
      </c>
      <c r="K24" s="173">
        <f>'(入力)作業ｼｰﾄ'!K24</f>
        <v>0</v>
      </c>
      <c r="L24" s="173">
        <f>'(入力)作業ｼｰﾄ'!L24</f>
        <v>0</v>
      </c>
      <c r="M24" s="584"/>
      <c r="N24" s="584"/>
      <c r="O24" s="173">
        <f>'(入力)作業ｼｰﾄ'!O24</f>
        <v>0</v>
      </c>
      <c r="P24" s="173">
        <f>'(入力)作業ｼｰﾄ'!P24</f>
        <v>0</v>
      </c>
      <c r="Q24" s="173">
        <f>'(入力)作業ｼｰﾄ'!Q24</f>
        <v>0</v>
      </c>
      <c r="R24" s="173">
        <f>'(入力)作業ｼｰﾄ'!R24</f>
        <v>0</v>
      </c>
      <c r="S24" s="173">
        <f>'(入力)作業ｼｰﾄ'!S24</f>
        <v>0</v>
      </c>
      <c r="T24" s="173">
        <f>'(入力)作業ｼｰﾄ'!T24</f>
        <v>0</v>
      </c>
      <c r="U24" s="173">
        <f>'(入力)作業ｼｰﾄ'!U24</f>
        <v>0</v>
      </c>
      <c r="V24" s="175">
        <f>'(入力)作業ｼｰﾄ'!V24</f>
        <v>0</v>
      </c>
      <c r="X24" s="176">
        <f>'(入力)作業ｼｰﾄ'!D139</f>
        <v>0</v>
      </c>
      <c r="Y24" s="173">
        <f>'(入力)作業ｼｰﾄ'!E139</f>
        <v>0</v>
      </c>
      <c r="Z24" s="173">
        <f>'(入力)作業ｼｰﾄ'!F139</f>
        <v>0</v>
      </c>
      <c r="AA24" s="173">
        <f>'(入力)作業ｼｰﾄ'!G139</f>
        <v>0</v>
      </c>
      <c r="AB24" s="173">
        <f>'(入力)作業ｼｰﾄ'!H139</f>
        <v>0</v>
      </c>
      <c r="AC24" s="173">
        <f>'(入力)作業ｼｰﾄ'!I139</f>
        <v>0</v>
      </c>
      <c r="AD24" s="173">
        <f>'(入力)作業ｼｰﾄ'!J139</f>
        <v>0</v>
      </c>
      <c r="AE24" s="175">
        <f>'(入力)作業ｼｰﾄ'!K139</f>
        <v>0</v>
      </c>
    </row>
    <row r="25" spans="2:31" s="147" customFormat="1" ht="18.75" customHeight="1">
      <c r="B25" s="70" t="s">
        <v>496</v>
      </c>
      <c r="C25" s="71" t="s">
        <v>629</v>
      </c>
      <c r="D25" s="173">
        <f>'(入力)作業ｼｰﾄ'!D25</f>
        <v>0</v>
      </c>
      <c r="E25" s="173">
        <f>'(入力)作業ｼｰﾄ'!E25</f>
        <v>0</v>
      </c>
      <c r="F25" s="173">
        <f>'(入力)作業ｼｰﾄ'!F25</f>
        <v>0</v>
      </c>
      <c r="G25" s="174">
        <f>'(入力)作業ｼｰﾄ'!G25</f>
        <v>0</v>
      </c>
      <c r="H25" s="173">
        <f>'(入力)作業ｼｰﾄ'!H25</f>
        <v>0</v>
      </c>
      <c r="I25" s="173">
        <f>'(入力)作業ｼｰﾄ'!I25</f>
        <v>0</v>
      </c>
      <c r="J25" s="173">
        <f>'(入力)作業ｼｰﾄ'!J25</f>
        <v>0</v>
      </c>
      <c r="K25" s="173">
        <f>'(入力)作業ｼｰﾄ'!K25</f>
        <v>0</v>
      </c>
      <c r="L25" s="173">
        <f>'(入力)作業ｼｰﾄ'!L25</f>
        <v>0</v>
      </c>
      <c r="M25" s="584"/>
      <c r="N25" s="584"/>
      <c r="O25" s="173">
        <f>'(入力)作業ｼｰﾄ'!O25</f>
        <v>0</v>
      </c>
      <c r="P25" s="173">
        <f>'(入力)作業ｼｰﾄ'!P25</f>
        <v>0</v>
      </c>
      <c r="Q25" s="173">
        <f>'(入力)作業ｼｰﾄ'!Q25</f>
        <v>0</v>
      </c>
      <c r="R25" s="173">
        <f>'(入力)作業ｼｰﾄ'!R25</f>
        <v>0</v>
      </c>
      <c r="S25" s="173">
        <f>'(入力)作業ｼｰﾄ'!S25</f>
        <v>0</v>
      </c>
      <c r="T25" s="173">
        <f>'(入力)作業ｼｰﾄ'!T25</f>
        <v>0</v>
      </c>
      <c r="U25" s="173">
        <f>'(入力)作業ｼｰﾄ'!U25</f>
        <v>0</v>
      </c>
      <c r="V25" s="175">
        <f>'(入力)作業ｼｰﾄ'!V25</f>
        <v>0</v>
      </c>
      <c r="X25" s="176">
        <f>'(入力)作業ｼｰﾄ'!D140</f>
        <v>0</v>
      </c>
      <c r="Y25" s="173">
        <f>'(入力)作業ｼｰﾄ'!E140</f>
        <v>0</v>
      </c>
      <c r="Z25" s="173">
        <f>'(入力)作業ｼｰﾄ'!F140</f>
        <v>0</v>
      </c>
      <c r="AA25" s="173">
        <f>'(入力)作業ｼｰﾄ'!G140</f>
        <v>0</v>
      </c>
      <c r="AB25" s="173">
        <f>'(入力)作業ｼｰﾄ'!H140</f>
        <v>0</v>
      </c>
      <c r="AC25" s="173">
        <f>'(入力)作業ｼｰﾄ'!I140</f>
        <v>0</v>
      </c>
      <c r="AD25" s="173">
        <f>'(入力)作業ｼｰﾄ'!J140</f>
        <v>0</v>
      </c>
      <c r="AE25" s="175">
        <f>'(入力)作業ｼｰﾄ'!K140</f>
        <v>0</v>
      </c>
    </row>
    <row r="26" spans="2:31" s="147" customFormat="1" ht="18.75" customHeight="1">
      <c r="B26" s="70" t="s">
        <v>497</v>
      </c>
      <c r="C26" s="71" t="s">
        <v>443</v>
      </c>
      <c r="D26" s="173">
        <f>'(入力)作業ｼｰﾄ'!D26</f>
        <v>0</v>
      </c>
      <c r="E26" s="173">
        <f>'(入力)作業ｼｰﾄ'!E26</f>
        <v>0</v>
      </c>
      <c r="F26" s="173">
        <f>'(入力)作業ｼｰﾄ'!F26</f>
        <v>0</v>
      </c>
      <c r="G26" s="174">
        <f>'(入力)作業ｼｰﾄ'!G26</f>
        <v>0</v>
      </c>
      <c r="H26" s="173">
        <f>'(入力)作業ｼｰﾄ'!H26</f>
        <v>0</v>
      </c>
      <c r="I26" s="173">
        <f>'(入力)作業ｼｰﾄ'!I26</f>
        <v>0</v>
      </c>
      <c r="J26" s="173">
        <f>'(入力)作業ｼｰﾄ'!J26</f>
        <v>0</v>
      </c>
      <c r="K26" s="173">
        <f>'(入力)作業ｼｰﾄ'!K26</f>
        <v>0</v>
      </c>
      <c r="L26" s="173">
        <f>'(入力)作業ｼｰﾄ'!L26</f>
        <v>0</v>
      </c>
      <c r="M26" s="584"/>
      <c r="N26" s="584"/>
      <c r="O26" s="173">
        <f>'(入力)作業ｼｰﾄ'!O26</f>
        <v>0</v>
      </c>
      <c r="P26" s="173">
        <f>'(入力)作業ｼｰﾄ'!P26</f>
        <v>0</v>
      </c>
      <c r="Q26" s="173">
        <f>'(入力)作業ｼｰﾄ'!Q26</f>
        <v>0</v>
      </c>
      <c r="R26" s="173">
        <f>'(入力)作業ｼｰﾄ'!R26</f>
        <v>0</v>
      </c>
      <c r="S26" s="173">
        <f>'(入力)作業ｼｰﾄ'!S26</f>
        <v>0</v>
      </c>
      <c r="T26" s="173">
        <f>'(入力)作業ｼｰﾄ'!T26</f>
        <v>0</v>
      </c>
      <c r="U26" s="173">
        <f>'(入力)作業ｼｰﾄ'!U26</f>
        <v>0</v>
      </c>
      <c r="V26" s="175">
        <f>'(入力)作業ｼｰﾄ'!V26</f>
        <v>0</v>
      </c>
      <c r="X26" s="176">
        <f>'(入力)作業ｼｰﾄ'!D141</f>
        <v>0</v>
      </c>
      <c r="Y26" s="173">
        <f>'(入力)作業ｼｰﾄ'!E141</f>
        <v>0</v>
      </c>
      <c r="Z26" s="173">
        <f>'(入力)作業ｼｰﾄ'!F141</f>
        <v>0</v>
      </c>
      <c r="AA26" s="173">
        <f>'(入力)作業ｼｰﾄ'!G141</f>
        <v>0</v>
      </c>
      <c r="AB26" s="173">
        <f>'(入力)作業ｼｰﾄ'!H141</f>
        <v>0</v>
      </c>
      <c r="AC26" s="173">
        <f>'(入力)作業ｼｰﾄ'!I141</f>
        <v>0</v>
      </c>
      <c r="AD26" s="173">
        <f>'(入力)作業ｼｰﾄ'!J141</f>
        <v>0</v>
      </c>
      <c r="AE26" s="175">
        <f>'(入力)作業ｼｰﾄ'!K141</f>
        <v>0</v>
      </c>
    </row>
    <row r="27" spans="2:31" s="147" customFormat="1" ht="18.75" customHeight="1">
      <c r="B27" s="70" t="s">
        <v>498</v>
      </c>
      <c r="C27" s="71" t="s">
        <v>630</v>
      </c>
      <c r="D27" s="173">
        <f>'(入力)作業ｼｰﾄ'!D27</f>
        <v>0</v>
      </c>
      <c r="E27" s="173">
        <f>'(入力)作業ｼｰﾄ'!E27</f>
        <v>0</v>
      </c>
      <c r="F27" s="173">
        <f>'(入力)作業ｼｰﾄ'!F27</f>
        <v>0</v>
      </c>
      <c r="G27" s="174">
        <f>'(入力)作業ｼｰﾄ'!G27</f>
        <v>0</v>
      </c>
      <c r="H27" s="173">
        <f>'(入力)作業ｼｰﾄ'!H27</f>
        <v>0</v>
      </c>
      <c r="I27" s="173">
        <f>'(入力)作業ｼｰﾄ'!I27</f>
        <v>0</v>
      </c>
      <c r="J27" s="173">
        <f>'(入力)作業ｼｰﾄ'!J27</f>
        <v>0</v>
      </c>
      <c r="K27" s="173">
        <f>'(入力)作業ｼｰﾄ'!K27</f>
        <v>0</v>
      </c>
      <c r="L27" s="173">
        <f>'(入力)作業ｼｰﾄ'!L27</f>
        <v>0</v>
      </c>
      <c r="M27" s="584"/>
      <c r="N27" s="584"/>
      <c r="O27" s="173">
        <f>'(入力)作業ｼｰﾄ'!O27</f>
        <v>0</v>
      </c>
      <c r="P27" s="173">
        <f>'(入力)作業ｼｰﾄ'!P27</f>
        <v>0</v>
      </c>
      <c r="Q27" s="173">
        <f>'(入力)作業ｼｰﾄ'!Q27</f>
        <v>0</v>
      </c>
      <c r="R27" s="173">
        <f>'(入力)作業ｼｰﾄ'!R27</f>
        <v>0</v>
      </c>
      <c r="S27" s="173">
        <f>'(入力)作業ｼｰﾄ'!S27</f>
        <v>0</v>
      </c>
      <c r="T27" s="173">
        <f>'(入力)作業ｼｰﾄ'!T27</f>
        <v>0</v>
      </c>
      <c r="U27" s="173">
        <f>'(入力)作業ｼｰﾄ'!U27</f>
        <v>0</v>
      </c>
      <c r="V27" s="175">
        <f>'(入力)作業ｼｰﾄ'!V27</f>
        <v>0</v>
      </c>
      <c r="X27" s="176">
        <f>'(入力)作業ｼｰﾄ'!D142</f>
        <v>0</v>
      </c>
      <c r="Y27" s="173">
        <f>'(入力)作業ｼｰﾄ'!E142</f>
        <v>0</v>
      </c>
      <c r="Z27" s="173">
        <f>'(入力)作業ｼｰﾄ'!F142</f>
        <v>0</v>
      </c>
      <c r="AA27" s="173">
        <f>'(入力)作業ｼｰﾄ'!G142</f>
        <v>0</v>
      </c>
      <c r="AB27" s="173">
        <f>'(入力)作業ｼｰﾄ'!H142</f>
        <v>0</v>
      </c>
      <c r="AC27" s="173">
        <f>'(入力)作業ｼｰﾄ'!I142</f>
        <v>0</v>
      </c>
      <c r="AD27" s="173">
        <f>'(入力)作業ｼｰﾄ'!J142</f>
        <v>0</v>
      </c>
      <c r="AE27" s="175">
        <f>'(入力)作業ｼｰﾄ'!K142</f>
        <v>0</v>
      </c>
    </row>
    <row r="28" spans="2:31" s="147" customFormat="1" ht="18.75" customHeight="1">
      <c r="B28" s="70" t="s">
        <v>499</v>
      </c>
      <c r="C28" s="71" t="s">
        <v>741</v>
      </c>
      <c r="D28" s="173">
        <f>'(入力)作業ｼｰﾄ'!D28</f>
        <v>0</v>
      </c>
      <c r="E28" s="173">
        <f>'(入力)作業ｼｰﾄ'!E28</f>
        <v>0</v>
      </c>
      <c r="F28" s="173">
        <f>'(入力)作業ｼｰﾄ'!F28</f>
        <v>0</v>
      </c>
      <c r="G28" s="174">
        <f>'(入力)作業ｼｰﾄ'!G28</f>
        <v>0</v>
      </c>
      <c r="H28" s="173">
        <f>'(入力)作業ｼｰﾄ'!H28</f>
        <v>0</v>
      </c>
      <c r="I28" s="173">
        <f>'(入力)作業ｼｰﾄ'!I28</f>
        <v>0</v>
      </c>
      <c r="J28" s="173">
        <f>'(入力)作業ｼｰﾄ'!J28</f>
        <v>0</v>
      </c>
      <c r="K28" s="173">
        <f>'(入力)作業ｼｰﾄ'!K28</f>
        <v>0</v>
      </c>
      <c r="L28" s="173">
        <f>'(入力)作業ｼｰﾄ'!L28</f>
        <v>0</v>
      </c>
      <c r="M28" s="584"/>
      <c r="N28" s="584"/>
      <c r="O28" s="173">
        <f>'(入力)作業ｼｰﾄ'!O28</f>
        <v>0</v>
      </c>
      <c r="P28" s="173">
        <f>'(入力)作業ｼｰﾄ'!P28</f>
        <v>0</v>
      </c>
      <c r="Q28" s="173">
        <f>'(入力)作業ｼｰﾄ'!Q28</f>
        <v>0</v>
      </c>
      <c r="R28" s="173">
        <f>'(入力)作業ｼｰﾄ'!R28</f>
        <v>0</v>
      </c>
      <c r="S28" s="173">
        <f>'(入力)作業ｼｰﾄ'!S28</f>
        <v>0</v>
      </c>
      <c r="T28" s="173">
        <f>'(入力)作業ｼｰﾄ'!T28</f>
        <v>0</v>
      </c>
      <c r="U28" s="173">
        <f>'(入力)作業ｼｰﾄ'!U28</f>
        <v>0</v>
      </c>
      <c r="V28" s="175">
        <f>'(入力)作業ｼｰﾄ'!V28</f>
        <v>0</v>
      </c>
      <c r="X28" s="176">
        <f>'(入力)作業ｼｰﾄ'!D143</f>
        <v>0</v>
      </c>
      <c r="Y28" s="173">
        <f>'(入力)作業ｼｰﾄ'!E143</f>
        <v>0</v>
      </c>
      <c r="Z28" s="173">
        <f>'(入力)作業ｼｰﾄ'!F143</f>
        <v>0</v>
      </c>
      <c r="AA28" s="173">
        <f>'(入力)作業ｼｰﾄ'!G143</f>
        <v>0</v>
      </c>
      <c r="AB28" s="173">
        <f>'(入力)作業ｼｰﾄ'!H143</f>
        <v>0</v>
      </c>
      <c r="AC28" s="173">
        <f>'(入力)作業ｼｰﾄ'!I143</f>
        <v>0</v>
      </c>
      <c r="AD28" s="173">
        <f>'(入力)作業ｼｰﾄ'!J143</f>
        <v>0</v>
      </c>
      <c r="AE28" s="175">
        <f>'(入力)作業ｼｰﾄ'!K143</f>
        <v>0</v>
      </c>
    </row>
    <row r="29" spans="2:31" s="147" customFormat="1" ht="18.75" customHeight="1">
      <c r="B29" s="70" t="s">
        <v>500</v>
      </c>
      <c r="C29" s="406" t="s">
        <v>742</v>
      </c>
      <c r="D29" s="173">
        <f>'(入力)作業ｼｰﾄ'!D29</f>
        <v>0</v>
      </c>
      <c r="E29" s="173">
        <f>'(入力)作業ｼｰﾄ'!E29</f>
        <v>0</v>
      </c>
      <c r="F29" s="173">
        <f>'(入力)作業ｼｰﾄ'!F29</f>
        <v>0</v>
      </c>
      <c r="G29" s="174">
        <f>'(入力)作業ｼｰﾄ'!G29</f>
        <v>0</v>
      </c>
      <c r="H29" s="173">
        <f>'(入力)作業ｼｰﾄ'!H29</f>
        <v>0</v>
      </c>
      <c r="I29" s="173">
        <f>'(入力)作業ｼｰﾄ'!I29</f>
        <v>0</v>
      </c>
      <c r="J29" s="173">
        <f>'(入力)作業ｼｰﾄ'!J29</f>
        <v>0</v>
      </c>
      <c r="K29" s="173">
        <f>'(入力)作業ｼｰﾄ'!K29</f>
        <v>0</v>
      </c>
      <c r="L29" s="173">
        <f>'(入力)作業ｼｰﾄ'!L29</f>
        <v>0</v>
      </c>
      <c r="M29" s="584"/>
      <c r="N29" s="584"/>
      <c r="O29" s="173">
        <f>'(入力)作業ｼｰﾄ'!O29</f>
        <v>0</v>
      </c>
      <c r="P29" s="173">
        <f>'(入力)作業ｼｰﾄ'!P29</f>
        <v>0</v>
      </c>
      <c r="Q29" s="173">
        <f>'(入力)作業ｼｰﾄ'!Q29</f>
        <v>0</v>
      </c>
      <c r="R29" s="173">
        <f>'(入力)作業ｼｰﾄ'!R29</f>
        <v>0</v>
      </c>
      <c r="S29" s="173">
        <f>'(入力)作業ｼｰﾄ'!S29</f>
        <v>0</v>
      </c>
      <c r="T29" s="173">
        <f>'(入力)作業ｼｰﾄ'!T29</f>
        <v>0</v>
      </c>
      <c r="U29" s="173">
        <f>'(入力)作業ｼｰﾄ'!U29</f>
        <v>0</v>
      </c>
      <c r="V29" s="175">
        <f>'(入力)作業ｼｰﾄ'!V29</f>
        <v>0</v>
      </c>
      <c r="X29" s="176">
        <f>'(入力)作業ｼｰﾄ'!D144</f>
        <v>0</v>
      </c>
      <c r="Y29" s="173">
        <f>'(入力)作業ｼｰﾄ'!E144</f>
        <v>0</v>
      </c>
      <c r="Z29" s="173">
        <f>'(入力)作業ｼｰﾄ'!F144</f>
        <v>0</v>
      </c>
      <c r="AA29" s="173">
        <f>'(入力)作業ｼｰﾄ'!G144</f>
        <v>0</v>
      </c>
      <c r="AB29" s="173">
        <f>'(入力)作業ｼｰﾄ'!H144</f>
        <v>0</v>
      </c>
      <c r="AC29" s="173">
        <f>'(入力)作業ｼｰﾄ'!I144</f>
        <v>0</v>
      </c>
      <c r="AD29" s="173">
        <f>'(入力)作業ｼｰﾄ'!J144</f>
        <v>0</v>
      </c>
      <c r="AE29" s="175">
        <f>'(入力)作業ｼｰﾄ'!K144</f>
        <v>0</v>
      </c>
    </row>
    <row r="30" spans="2:31" s="147" customFormat="1" ht="18.75" customHeight="1">
      <c r="B30" s="70" t="s">
        <v>501</v>
      </c>
      <c r="C30" s="71" t="s">
        <v>631</v>
      </c>
      <c r="D30" s="173">
        <f>'(入力)作業ｼｰﾄ'!D30</f>
        <v>0</v>
      </c>
      <c r="E30" s="173">
        <f>'(入力)作業ｼｰﾄ'!E30</f>
        <v>0</v>
      </c>
      <c r="F30" s="173">
        <f>'(入力)作業ｼｰﾄ'!F30</f>
        <v>0</v>
      </c>
      <c r="G30" s="174">
        <f>'(入力)作業ｼｰﾄ'!G30</f>
        <v>0</v>
      </c>
      <c r="H30" s="173">
        <f>'(入力)作業ｼｰﾄ'!H30</f>
        <v>0</v>
      </c>
      <c r="I30" s="173">
        <f>'(入力)作業ｼｰﾄ'!I30</f>
        <v>0</v>
      </c>
      <c r="J30" s="173">
        <f>'(入力)作業ｼｰﾄ'!J30</f>
        <v>0</v>
      </c>
      <c r="K30" s="173">
        <f>'(入力)作業ｼｰﾄ'!K30</f>
        <v>0</v>
      </c>
      <c r="L30" s="173">
        <f>'(入力)作業ｼｰﾄ'!L30</f>
        <v>0</v>
      </c>
      <c r="M30" s="584"/>
      <c r="N30" s="584"/>
      <c r="O30" s="173">
        <f>'(入力)作業ｼｰﾄ'!O30</f>
        <v>0</v>
      </c>
      <c r="P30" s="173">
        <f>'(入力)作業ｼｰﾄ'!P30</f>
        <v>0</v>
      </c>
      <c r="Q30" s="173">
        <f>'(入力)作業ｼｰﾄ'!Q30</f>
        <v>0</v>
      </c>
      <c r="R30" s="173">
        <f>'(入力)作業ｼｰﾄ'!R30</f>
        <v>0</v>
      </c>
      <c r="S30" s="173">
        <f>'(入力)作業ｼｰﾄ'!S30</f>
        <v>0</v>
      </c>
      <c r="T30" s="173">
        <f>'(入力)作業ｼｰﾄ'!T30</f>
        <v>0</v>
      </c>
      <c r="U30" s="173">
        <f>'(入力)作業ｼｰﾄ'!U30</f>
        <v>0</v>
      </c>
      <c r="V30" s="175">
        <f>'(入力)作業ｼｰﾄ'!V30</f>
        <v>0</v>
      </c>
      <c r="X30" s="176">
        <f>'(入力)作業ｼｰﾄ'!D145</f>
        <v>0</v>
      </c>
      <c r="Y30" s="173">
        <f>'(入力)作業ｼｰﾄ'!E145</f>
        <v>0</v>
      </c>
      <c r="Z30" s="173">
        <f>'(入力)作業ｼｰﾄ'!F145</f>
        <v>0</v>
      </c>
      <c r="AA30" s="173">
        <f>'(入力)作業ｼｰﾄ'!G145</f>
        <v>0</v>
      </c>
      <c r="AB30" s="173">
        <f>'(入力)作業ｼｰﾄ'!H145</f>
        <v>0</v>
      </c>
      <c r="AC30" s="173">
        <f>'(入力)作業ｼｰﾄ'!I145</f>
        <v>0</v>
      </c>
      <c r="AD30" s="173">
        <f>'(入力)作業ｼｰﾄ'!J145</f>
        <v>0</v>
      </c>
      <c r="AE30" s="175">
        <f>'(入力)作業ｼｰﾄ'!K145</f>
        <v>0</v>
      </c>
    </row>
    <row r="31" spans="2:31" s="147" customFormat="1" ht="18.75" customHeight="1">
      <c r="B31" s="70" t="s">
        <v>502</v>
      </c>
      <c r="C31" s="71" t="s">
        <v>632</v>
      </c>
      <c r="D31" s="173">
        <f>'(入力)作業ｼｰﾄ'!D31</f>
        <v>0</v>
      </c>
      <c r="E31" s="173">
        <f>'(入力)作業ｼｰﾄ'!E31</f>
        <v>0</v>
      </c>
      <c r="F31" s="173">
        <f>'(入力)作業ｼｰﾄ'!F31</f>
        <v>0</v>
      </c>
      <c r="G31" s="174">
        <f>'(入力)作業ｼｰﾄ'!G31</f>
        <v>0</v>
      </c>
      <c r="H31" s="173">
        <f>'(入力)作業ｼｰﾄ'!H31</f>
        <v>0</v>
      </c>
      <c r="I31" s="173">
        <f>'(入力)作業ｼｰﾄ'!I31</f>
        <v>0</v>
      </c>
      <c r="J31" s="173">
        <f>'(入力)作業ｼｰﾄ'!J31</f>
        <v>0</v>
      </c>
      <c r="K31" s="173">
        <f>'(入力)作業ｼｰﾄ'!K31</f>
        <v>0</v>
      </c>
      <c r="L31" s="173">
        <f>'(入力)作業ｼｰﾄ'!L31</f>
        <v>0</v>
      </c>
      <c r="M31" s="584"/>
      <c r="N31" s="584"/>
      <c r="O31" s="173">
        <f>'(入力)作業ｼｰﾄ'!O31</f>
        <v>0</v>
      </c>
      <c r="P31" s="173">
        <f>'(入力)作業ｼｰﾄ'!P31</f>
        <v>0</v>
      </c>
      <c r="Q31" s="173">
        <f>'(入力)作業ｼｰﾄ'!Q31</f>
        <v>0</v>
      </c>
      <c r="R31" s="173">
        <f>'(入力)作業ｼｰﾄ'!R31</f>
        <v>0</v>
      </c>
      <c r="S31" s="173">
        <f>'(入力)作業ｼｰﾄ'!S31</f>
        <v>0</v>
      </c>
      <c r="T31" s="173">
        <f>'(入力)作業ｼｰﾄ'!T31</f>
        <v>0</v>
      </c>
      <c r="U31" s="173">
        <f>'(入力)作業ｼｰﾄ'!U31</f>
        <v>0</v>
      </c>
      <c r="V31" s="175">
        <f>'(入力)作業ｼｰﾄ'!V31</f>
        <v>0</v>
      </c>
      <c r="X31" s="176">
        <f>'(入力)作業ｼｰﾄ'!D146</f>
        <v>0</v>
      </c>
      <c r="Y31" s="173">
        <f>'(入力)作業ｼｰﾄ'!E146</f>
        <v>0</v>
      </c>
      <c r="Z31" s="173">
        <f>'(入力)作業ｼｰﾄ'!F146</f>
        <v>0</v>
      </c>
      <c r="AA31" s="173">
        <f>'(入力)作業ｼｰﾄ'!G146</f>
        <v>0</v>
      </c>
      <c r="AB31" s="173">
        <f>'(入力)作業ｼｰﾄ'!H146</f>
        <v>0</v>
      </c>
      <c r="AC31" s="173">
        <f>'(入力)作業ｼｰﾄ'!I146</f>
        <v>0</v>
      </c>
      <c r="AD31" s="173">
        <f>'(入力)作業ｼｰﾄ'!J146</f>
        <v>0</v>
      </c>
      <c r="AE31" s="175">
        <f>'(入力)作業ｼｰﾄ'!K146</f>
        <v>0</v>
      </c>
    </row>
    <row r="32" spans="2:31" s="147" customFormat="1" ht="18.75" customHeight="1">
      <c r="B32" s="70" t="s">
        <v>503</v>
      </c>
      <c r="C32" s="71" t="s">
        <v>633</v>
      </c>
      <c r="D32" s="173">
        <f>'(入力)作業ｼｰﾄ'!D32</f>
        <v>0</v>
      </c>
      <c r="E32" s="173">
        <f>'(入力)作業ｼｰﾄ'!E32</f>
        <v>0</v>
      </c>
      <c r="F32" s="173">
        <f>'(入力)作業ｼｰﾄ'!F32</f>
        <v>0</v>
      </c>
      <c r="G32" s="174">
        <f>'(入力)作業ｼｰﾄ'!G32</f>
        <v>0</v>
      </c>
      <c r="H32" s="173">
        <f>'(入力)作業ｼｰﾄ'!H32</f>
        <v>0</v>
      </c>
      <c r="I32" s="173">
        <f>'(入力)作業ｼｰﾄ'!I32</f>
        <v>0</v>
      </c>
      <c r="J32" s="173">
        <f>'(入力)作業ｼｰﾄ'!J32</f>
        <v>0</v>
      </c>
      <c r="K32" s="173">
        <f>'(入力)作業ｼｰﾄ'!K32</f>
        <v>0</v>
      </c>
      <c r="L32" s="173">
        <f>'(入力)作業ｼｰﾄ'!L32</f>
        <v>0</v>
      </c>
      <c r="M32" s="584"/>
      <c r="N32" s="584"/>
      <c r="O32" s="173">
        <f>'(入力)作業ｼｰﾄ'!O32</f>
        <v>0</v>
      </c>
      <c r="P32" s="173">
        <f>'(入力)作業ｼｰﾄ'!P32</f>
        <v>0</v>
      </c>
      <c r="Q32" s="173">
        <f>'(入力)作業ｼｰﾄ'!Q32</f>
        <v>0</v>
      </c>
      <c r="R32" s="173">
        <f>'(入力)作業ｼｰﾄ'!R32</f>
        <v>0</v>
      </c>
      <c r="S32" s="173">
        <f>'(入力)作業ｼｰﾄ'!S32</f>
        <v>0</v>
      </c>
      <c r="T32" s="173">
        <f>'(入力)作業ｼｰﾄ'!T32</f>
        <v>0</v>
      </c>
      <c r="U32" s="173">
        <f>'(入力)作業ｼｰﾄ'!U32</f>
        <v>0</v>
      </c>
      <c r="V32" s="175">
        <f>'(入力)作業ｼｰﾄ'!V32</f>
        <v>0</v>
      </c>
      <c r="X32" s="176">
        <f>'(入力)作業ｼｰﾄ'!D147</f>
        <v>0</v>
      </c>
      <c r="Y32" s="173">
        <f>'(入力)作業ｼｰﾄ'!E147</f>
        <v>0</v>
      </c>
      <c r="Z32" s="173">
        <f>'(入力)作業ｼｰﾄ'!F147</f>
        <v>0</v>
      </c>
      <c r="AA32" s="173">
        <f>'(入力)作業ｼｰﾄ'!G147</f>
        <v>0</v>
      </c>
      <c r="AB32" s="173">
        <f>'(入力)作業ｼｰﾄ'!H147</f>
        <v>0</v>
      </c>
      <c r="AC32" s="173">
        <f>'(入力)作業ｼｰﾄ'!I147</f>
        <v>0</v>
      </c>
      <c r="AD32" s="173">
        <f>'(入力)作業ｼｰﾄ'!J147</f>
        <v>0</v>
      </c>
      <c r="AE32" s="175">
        <f>'(入力)作業ｼｰﾄ'!K147</f>
        <v>0</v>
      </c>
    </row>
    <row r="33" spans="2:31" s="147" customFormat="1" ht="18.75" customHeight="1">
      <c r="B33" s="70" t="s">
        <v>504</v>
      </c>
      <c r="C33" s="388" t="s">
        <v>634</v>
      </c>
      <c r="D33" s="173">
        <f>'(入力)作業ｼｰﾄ'!D33</f>
        <v>0</v>
      </c>
      <c r="E33" s="173">
        <f>'(入力)作業ｼｰﾄ'!E33</f>
        <v>0</v>
      </c>
      <c r="F33" s="173">
        <f>'(入力)作業ｼｰﾄ'!F33</f>
        <v>0</v>
      </c>
      <c r="G33" s="174">
        <f>'(入力)作業ｼｰﾄ'!G33</f>
        <v>0</v>
      </c>
      <c r="H33" s="173">
        <f>'(入力)作業ｼｰﾄ'!H33</f>
        <v>0</v>
      </c>
      <c r="I33" s="173">
        <f>'(入力)作業ｼｰﾄ'!I33</f>
        <v>0</v>
      </c>
      <c r="J33" s="173">
        <f>'(入力)作業ｼｰﾄ'!J33</f>
        <v>0</v>
      </c>
      <c r="K33" s="173">
        <f>'(入力)作業ｼｰﾄ'!K33</f>
        <v>0</v>
      </c>
      <c r="L33" s="173">
        <f>'(入力)作業ｼｰﾄ'!L33</f>
        <v>0</v>
      </c>
      <c r="M33" s="584"/>
      <c r="N33" s="584"/>
      <c r="O33" s="173">
        <f>'(入力)作業ｼｰﾄ'!O33</f>
        <v>0</v>
      </c>
      <c r="P33" s="173">
        <f>'(入力)作業ｼｰﾄ'!P33</f>
        <v>0</v>
      </c>
      <c r="Q33" s="173">
        <f>'(入力)作業ｼｰﾄ'!Q33</f>
        <v>0</v>
      </c>
      <c r="R33" s="173">
        <f>'(入力)作業ｼｰﾄ'!R33</f>
        <v>0</v>
      </c>
      <c r="S33" s="173">
        <f>'(入力)作業ｼｰﾄ'!S33</f>
        <v>0</v>
      </c>
      <c r="T33" s="173">
        <f>'(入力)作業ｼｰﾄ'!T33</f>
        <v>0</v>
      </c>
      <c r="U33" s="173">
        <f>'(入力)作業ｼｰﾄ'!U33</f>
        <v>0</v>
      </c>
      <c r="V33" s="175">
        <f>'(入力)作業ｼｰﾄ'!V33</f>
        <v>0</v>
      </c>
      <c r="X33" s="176">
        <f>'(入力)作業ｼｰﾄ'!D148</f>
        <v>0</v>
      </c>
      <c r="Y33" s="173">
        <f>'(入力)作業ｼｰﾄ'!E148</f>
        <v>0</v>
      </c>
      <c r="Z33" s="173">
        <f>'(入力)作業ｼｰﾄ'!F148</f>
        <v>0</v>
      </c>
      <c r="AA33" s="173">
        <f>'(入力)作業ｼｰﾄ'!G148</f>
        <v>0</v>
      </c>
      <c r="AB33" s="173">
        <f>'(入力)作業ｼｰﾄ'!H148</f>
        <v>0</v>
      </c>
      <c r="AC33" s="173">
        <f>'(入力)作業ｼｰﾄ'!I148</f>
        <v>0</v>
      </c>
      <c r="AD33" s="173">
        <f>'(入力)作業ｼｰﾄ'!J148</f>
        <v>0</v>
      </c>
      <c r="AE33" s="175">
        <f>'(入力)作業ｼｰﾄ'!K148</f>
        <v>0</v>
      </c>
    </row>
    <row r="34" spans="2:31" s="147" customFormat="1" ht="18.75" customHeight="1">
      <c r="B34" s="70" t="s">
        <v>505</v>
      </c>
      <c r="C34" s="71" t="s">
        <v>635</v>
      </c>
      <c r="D34" s="173">
        <f>'(入力)作業ｼｰﾄ'!D34</f>
        <v>0</v>
      </c>
      <c r="E34" s="173">
        <f>'(入力)作業ｼｰﾄ'!E34</f>
        <v>0</v>
      </c>
      <c r="F34" s="173">
        <f>'(入力)作業ｼｰﾄ'!F34</f>
        <v>0</v>
      </c>
      <c r="G34" s="174">
        <f>'(入力)作業ｼｰﾄ'!G34</f>
        <v>0</v>
      </c>
      <c r="H34" s="173">
        <f>'(入力)作業ｼｰﾄ'!H34</f>
        <v>0</v>
      </c>
      <c r="I34" s="173">
        <f>'(入力)作業ｼｰﾄ'!I34</f>
        <v>0</v>
      </c>
      <c r="J34" s="173">
        <f>'(入力)作業ｼｰﾄ'!J34</f>
        <v>0</v>
      </c>
      <c r="K34" s="173">
        <f>'(入力)作業ｼｰﾄ'!K34</f>
        <v>0</v>
      </c>
      <c r="L34" s="173">
        <f>'(入力)作業ｼｰﾄ'!L34</f>
        <v>0</v>
      </c>
      <c r="M34" s="584"/>
      <c r="N34" s="584"/>
      <c r="O34" s="173">
        <f>'(入力)作業ｼｰﾄ'!O34</f>
        <v>0</v>
      </c>
      <c r="P34" s="173">
        <f>'(入力)作業ｼｰﾄ'!P34</f>
        <v>0</v>
      </c>
      <c r="Q34" s="173">
        <f>'(入力)作業ｼｰﾄ'!Q34</f>
        <v>0</v>
      </c>
      <c r="R34" s="173">
        <f>'(入力)作業ｼｰﾄ'!R34</f>
        <v>0</v>
      </c>
      <c r="S34" s="173">
        <f>'(入力)作業ｼｰﾄ'!S34</f>
        <v>0</v>
      </c>
      <c r="T34" s="173">
        <f>'(入力)作業ｼｰﾄ'!T34</f>
        <v>0</v>
      </c>
      <c r="U34" s="173">
        <f>'(入力)作業ｼｰﾄ'!U34</f>
        <v>0</v>
      </c>
      <c r="V34" s="175">
        <f>'(入力)作業ｼｰﾄ'!V34</f>
        <v>0</v>
      </c>
      <c r="X34" s="176">
        <f>'(入力)作業ｼｰﾄ'!D149</f>
        <v>0</v>
      </c>
      <c r="Y34" s="173">
        <f>'(入力)作業ｼｰﾄ'!E149</f>
        <v>0</v>
      </c>
      <c r="Z34" s="173">
        <f>'(入力)作業ｼｰﾄ'!F149</f>
        <v>0</v>
      </c>
      <c r="AA34" s="173">
        <f>'(入力)作業ｼｰﾄ'!G149</f>
        <v>0</v>
      </c>
      <c r="AB34" s="173">
        <f>'(入力)作業ｼｰﾄ'!H149</f>
        <v>0</v>
      </c>
      <c r="AC34" s="173">
        <f>'(入力)作業ｼｰﾄ'!I149</f>
        <v>0</v>
      </c>
      <c r="AD34" s="173">
        <f>'(入力)作業ｼｰﾄ'!J149</f>
        <v>0</v>
      </c>
      <c r="AE34" s="175">
        <f>'(入力)作業ｼｰﾄ'!K149</f>
        <v>0</v>
      </c>
    </row>
    <row r="35" spans="2:31" s="147" customFormat="1" ht="18.75" customHeight="1">
      <c r="B35" s="70" t="s">
        <v>506</v>
      </c>
      <c r="C35" s="71" t="s">
        <v>636</v>
      </c>
      <c r="D35" s="173">
        <f>'(入力)作業ｼｰﾄ'!D35</f>
        <v>0</v>
      </c>
      <c r="E35" s="173">
        <f>'(入力)作業ｼｰﾄ'!E35</f>
        <v>0</v>
      </c>
      <c r="F35" s="173">
        <f>'(入力)作業ｼｰﾄ'!F35</f>
        <v>0</v>
      </c>
      <c r="G35" s="174">
        <f>'(入力)作業ｼｰﾄ'!G35</f>
        <v>0</v>
      </c>
      <c r="H35" s="173">
        <f>'(入力)作業ｼｰﾄ'!H35</f>
        <v>0</v>
      </c>
      <c r="I35" s="173">
        <f>'(入力)作業ｼｰﾄ'!I35</f>
        <v>0</v>
      </c>
      <c r="J35" s="173">
        <f>'(入力)作業ｼｰﾄ'!J35</f>
        <v>0</v>
      </c>
      <c r="K35" s="173">
        <f>'(入力)作業ｼｰﾄ'!K35</f>
        <v>0</v>
      </c>
      <c r="L35" s="173">
        <f>'(入力)作業ｼｰﾄ'!L35</f>
        <v>0</v>
      </c>
      <c r="M35" s="584"/>
      <c r="N35" s="584"/>
      <c r="O35" s="173">
        <f>'(入力)作業ｼｰﾄ'!O35</f>
        <v>0</v>
      </c>
      <c r="P35" s="173">
        <f>'(入力)作業ｼｰﾄ'!P35</f>
        <v>0</v>
      </c>
      <c r="Q35" s="173">
        <f>'(入力)作業ｼｰﾄ'!Q35</f>
        <v>0</v>
      </c>
      <c r="R35" s="173">
        <f>'(入力)作業ｼｰﾄ'!R35</f>
        <v>0</v>
      </c>
      <c r="S35" s="173">
        <f>'(入力)作業ｼｰﾄ'!S35</f>
        <v>0</v>
      </c>
      <c r="T35" s="173">
        <f>'(入力)作業ｼｰﾄ'!T35</f>
        <v>0</v>
      </c>
      <c r="U35" s="173">
        <f>'(入力)作業ｼｰﾄ'!U35</f>
        <v>0</v>
      </c>
      <c r="V35" s="175">
        <f>'(入力)作業ｼｰﾄ'!V35</f>
        <v>0</v>
      </c>
      <c r="X35" s="176">
        <f>'(入力)作業ｼｰﾄ'!D150</f>
        <v>0</v>
      </c>
      <c r="Y35" s="173">
        <f>'(入力)作業ｼｰﾄ'!E150</f>
        <v>0</v>
      </c>
      <c r="Z35" s="173">
        <f>'(入力)作業ｼｰﾄ'!F150</f>
        <v>0</v>
      </c>
      <c r="AA35" s="173">
        <f>'(入力)作業ｼｰﾄ'!G150</f>
        <v>0</v>
      </c>
      <c r="AB35" s="173">
        <f>'(入力)作業ｼｰﾄ'!H150</f>
        <v>0</v>
      </c>
      <c r="AC35" s="173">
        <f>'(入力)作業ｼｰﾄ'!I150</f>
        <v>0</v>
      </c>
      <c r="AD35" s="173">
        <f>'(入力)作業ｼｰﾄ'!J150</f>
        <v>0</v>
      </c>
      <c r="AE35" s="175">
        <f>'(入力)作業ｼｰﾄ'!K150</f>
        <v>0</v>
      </c>
    </row>
    <row r="36" spans="2:31" s="147" customFormat="1" ht="18.75" customHeight="1">
      <c r="B36" s="70" t="s">
        <v>507</v>
      </c>
      <c r="C36" s="71" t="s">
        <v>444</v>
      </c>
      <c r="D36" s="173">
        <f>'(入力)作業ｼｰﾄ'!D36</f>
        <v>0</v>
      </c>
      <c r="E36" s="173">
        <f>'(入力)作業ｼｰﾄ'!E36</f>
        <v>0</v>
      </c>
      <c r="F36" s="173">
        <f>'(入力)作業ｼｰﾄ'!F36</f>
        <v>0</v>
      </c>
      <c r="G36" s="174">
        <f>'(入力)作業ｼｰﾄ'!G36</f>
        <v>0</v>
      </c>
      <c r="H36" s="173">
        <f>'(入力)作業ｼｰﾄ'!H36</f>
        <v>0</v>
      </c>
      <c r="I36" s="173">
        <f>'(入力)作業ｼｰﾄ'!I36</f>
        <v>0</v>
      </c>
      <c r="J36" s="173">
        <f>'(入力)作業ｼｰﾄ'!J36</f>
        <v>0</v>
      </c>
      <c r="K36" s="173">
        <f>'(入力)作業ｼｰﾄ'!K36</f>
        <v>0</v>
      </c>
      <c r="L36" s="173">
        <f>'(入力)作業ｼｰﾄ'!L36</f>
        <v>0</v>
      </c>
      <c r="M36" s="584"/>
      <c r="N36" s="584"/>
      <c r="O36" s="173">
        <f>'(入力)作業ｼｰﾄ'!O36</f>
        <v>0</v>
      </c>
      <c r="P36" s="173">
        <f>'(入力)作業ｼｰﾄ'!P36</f>
        <v>0</v>
      </c>
      <c r="Q36" s="173">
        <f>'(入力)作業ｼｰﾄ'!Q36</f>
        <v>0</v>
      </c>
      <c r="R36" s="173">
        <f>'(入力)作業ｼｰﾄ'!R36</f>
        <v>0</v>
      </c>
      <c r="S36" s="173">
        <f>'(入力)作業ｼｰﾄ'!S36</f>
        <v>0</v>
      </c>
      <c r="T36" s="173">
        <f>'(入力)作業ｼｰﾄ'!T36</f>
        <v>0</v>
      </c>
      <c r="U36" s="173">
        <f>'(入力)作業ｼｰﾄ'!U36</f>
        <v>0</v>
      </c>
      <c r="V36" s="175">
        <f>'(入力)作業ｼｰﾄ'!V36</f>
        <v>0</v>
      </c>
      <c r="X36" s="176">
        <f>'(入力)作業ｼｰﾄ'!D151</f>
        <v>0</v>
      </c>
      <c r="Y36" s="173">
        <f>'(入力)作業ｼｰﾄ'!E151</f>
        <v>0</v>
      </c>
      <c r="Z36" s="173">
        <f>'(入力)作業ｼｰﾄ'!F151</f>
        <v>0</v>
      </c>
      <c r="AA36" s="173">
        <f>'(入力)作業ｼｰﾄ'!G151</f>
        <v>0</v>
      </c>
      <c r="AB36" s="173">
        <f>'(入力)作業ｼｰﾄ'!H151</f>
        <v>0</v>
      </c>
      <c r="AC36" s="173">
        <f>'(入力)作業ｼｰﾄ'!I151</f>
        <v>0</v>
      </c>
      <c r="AD36" s="173">
        <f>'(入力)作業ｼｰﾄ'!J151</f>
        <v>0</v>
      </c>
      <c r="AE36" s="175">
        <f>'(入力)作業ｼｰﾄ'!K151</f>
        <v>0</v>
      </c>
    </row>
    <row r="37" spans="2:31" s="147" customFormat="1" ht="18.75" customHeight="1">
      <c r="B37" s="70" t="s">
        <v>508</v>
      </c>
      <c r="C37" s="71" t="s">
        <v>445</v>
      </c>
      <c r="D37" s="173">
        <f>'(入力)作業ｼｰﾄ'!D37</f>
        <v>0</v>
      </c>
      <c r="E37" s="173">
        <f>'(入力)作業ｼｰﾄ'!E37</f>
        <v>0</v>
      </c>
      <c r="F37" s="173">
        <f>'(入力)作業ｼｰﾄ'!F37</f>
        <v>0</v>
      </c>
      <c r="G37" s="174">
        <f>'(入力)作業ｼｰﾄ'!G37</f>
        <v>0</v>
      </c>
      <c r="H37" s="173">
        <f>'(入力)作業ｼｰﾄ'!H37</f>
        <v>0</v>
      </c>
      <c r="I37" s="173">
        <f>'(入力)作業ｼｰﾄ'!I37</f>
        <v>0</v>
      </c>
      <c r="J37" s="173">
        <f>'(入力)作業ｼｰﾄ'!J37</f>
        <v>0</v>
      </c>
      <c r="K37" s="173">
        <f>'(入力)作業ｼｰﾄ'!K37</f>
        <v>0</v>
      </c>
      <c r="L37" s="173">
        <f>'(入力)作業ｼｰﾄ'!L37</f>
        <v>0</v>
      </c>
      <c r="M37" s="584"/>
      <c r="N37" s="584"/>
      <c r="O37" s="173">
        <f>'(入力)作業ｼｰﾄ'!O37</f>
        <v>0</v>
      </c>
      <c r="P37" s="173">
        <f>'(入力)作業ｼｰﾄ'!P37</f>
        <v>0</v>
      </c>
      <c r="Q37" s="173">
        <f>'(入力)作業ｼｰﾄ'!Q37</f>
        <v>0</v>
      </c>
      <c r="R37" s="173">
        <f>'(入力)作業ｼｰﾄ'!R37</f>
        <v>0</v>
      </c>
      <c r="S37" s="173">
        <f>'(入力)作業ｼｰﾄ'!S37</f>
        <v>0</v>
      </c>
      <c r="T37" s="173">
        <f>'(入力)作業ｼｰﾄ'!T37</f>
        <v>0</v>
      </c>
      <c r="U37" s="173">
        <f>'(入力)作業ｼｰﾄ'!U37</f>
        <v>0</v>
      </c>
      <c r="V37" s="175">
        <f>'(入力)作業ｼｰﾄ'!V37</f>
        <v>0</v>
      </c>
      <c r="X37" s="176">
        <f>'(入力)作業ｼｰﾄ'!D152</f>
        <v>0</v>
      </c>
      <c r="Y37" s="173">
        <f>'(入力)作業ｼｰﾄ'!E152</f>
        <v>0</v>
      </c>
      <c r="Z37" s="173">
        <f>'(入力)作業ｼｰﾄ'!F152</f>
        <v>0</v>
      </c>
      <c r="AA37" s="173">
        <f>'(入力)作業ｼｰﾄ'!G152</f>
        <v>0</v>
      </c>
      <c r="AB37" s="173">
        <f>'(入力)作業ｼｰﾄ'!H152</f>
        <v>0</v>
      </c>
      <c r="AC37" s="173">
        <f>'(入力)作業ｼｰﾄ'!I152</f>
        <v>0</v>
      </c>
      <c r="AD37" s="173">
        <f>'(入力)作業ｼｰﾄ'!J152</f>
        <v>0</v>
      </c>
      <c r="AE37" s="175">
        <f>'(入力)作業ｼｰﾄ'!K152</f>
        <v>0</v>
      </c>
    </row>
    <row r="38" spans="2:31" s="147" customFormat="1" ht="18.75" customHeight="1">
      <c r="B38" s="70" t="s">
        <v>509</v>
      </c>
      <c r="C38" s="71" t="s">
        <v>743</v>
      </c>
      <c r="D38" s="173">
        <f>'(入力)作業ｼｰﾄ'!D38</f>
        <v>0</v>
      </c>
      <c r="E38" s="173">
        <f>'(入力)作業ｼｰﾄ'!E38</f>
        <v>0</v>
      </c>
      <c r="F38" s="173">
        <f>'(入力)作業ｼｰﾄ'!F38</f>
        <v>0</v>
      </c>
      <c r="G38" s="174">
        <f>'(入力)作業ｼｰﾄ'!G38</f>
        <v>0</v>
      </c>
      <c r="H38" s="173">
        <f>'(入力)作業ｼｰﾄ'!H38</f>
        <v>0</v>
      </c>
      <c r="I38" s="173">
        <f>'(入力)作業ｼｰﾄ'!I38</f>
        <v>0</v>
      </c>
      <c r="J38" s="173">
        <f>'(入力)作業ｼｰﾄ'!J38</f>
        <v>0</v>
      </c>
      <c r="K38" s="173">
        <f>'(入力)作業ｼｰﾄ'!K38</f>
        <v>0</v>
      </c>
      <c r="L38" s="173">
        <f>'(入力)作業ｼｰﾄ'!L38</f>
        <v>0</v>
      </c>
      <c r="M38" s="584"/>
      <c r="N38" s="584"/>
      <c r="O38" s="173">
        <f>'(入力)作業ｼｰﾄ'!O38</f>
        <v>0</v>
      </c>
      <c r="P38" s="173">
        <f>'(入力)作業ｼｰﾄ'!P38</f>
        <v>0</v>
      </c>
      <c r="Q38" s="173">
        <f>'(入力)作業ｼｰﾄ'!Q38</f>
        <v>0</v>
      </c>
      <c r="R38" s="173">
        <f>'(入力)作業ｼｰﾄ'!R38</f>
        <v>0</v>
      </c>
      <c r="S38" s="173">
        <f>'(入力)作業ｼｰﾄ'!S38</f>
        <v>0</v>
      </c>
      <c r="T38" s="173">
        <f>'(入力)作業ｼｰﾄ'!T38</f>
        <v>0</v>
      </c>
      <c r="U38" s="173">
        <f>'(入力)作業ｼｰﾄ'!U38</f>
        <v>0</v>
      </c>
      <c r="V38" s="175">
        <f>'(入力)作業ｼｰﾄ'!V38</f>
        <v>0</v>
      </c>
      <c r="X38" s="176">
        <f>'(入力)作業ｼｰﾄ'!D153</f>
        <v>0</v>
      </c>
      <c r="Y38" s="173">
        <f>'(入力)作業ｼｰﾄ'!E153</f>
        <v>0</v>
      </c>
      <c r="Z38" s="173">
        <f>'(入力)作業ｼｰﾄ'!F153</f>
        <v>0</v>
      </c>
      <c r="AA38" s="173">
        <f>'(入力)作業ｼｰﾄ'!G153</f>
        <v>0</v>
      </c>
      <c r="AB38" s="173">
        <f>'(入力)作業ｼｰﾄ'!H153</f>
        <v>0</v>
      </c>
      <c r="AC38" s="173">
        <f>'(入力)作業ｼｰﾄ'!I153</f>
        <v>0</v>
      </c>
      <c r="AD38" s="173">
        <f>'(入力)作業ｼｰﾄ'!J153</f>
        <v>0</v>
      </c>
      <c r="AE38" s="175">
        <f>'(入力)作業ｼｰﾄ'!K153</f>
        <v>0</v>
      </c>
    </row>
    <row r="39" spans="2:31" s="147" customFormat="1" ht="18.75" customHeight="1">
      <c r="B39" s="70" t="s">
        <v>510</v>
      </c>
      <c r="C39" s="71" t="s">
        <v>446</v>
      </c>
      <c r="D39" s="173">
        <f>'(入力)作業ｼｰﾄ'!D39</f>
        <v>0</v>
      </c>
      <c r="E39" s="173">
        <f>'(入力)作業ｼｰﾄ'!E39</f>
        <v>0</v>
      </c>
      <c r="F39" s="173">
        <f>'(入力)作業ｼｰﾄ'!F39</f>
        <v>0</v>
      </c>
      <c r="G39" s="174">
        <f>'(入力)作業ｼｰﾄ'!G39</f>
        <v>0</v>
      </c>
      <c r="H39" s="173">
        <f>'(入力)作業ｼｰﾄ'!H39</f>
        <v>0</v>
      </c>
      <c r="I39" s="173">
        <f>'(入力)作業ｼｰﾄ'!I39</f>
        <v>0</v>
      </c>
      <c r="J39" s="173">
        <f>'(入力)作業ｼｰﾄ'!J39</f>
        <v>0</v>
      </c>
      <c r="K39" s="173">
        <f>'(入力)作業ｼｰﾄ'!K39</f>
        <v>0</v>
      </c>
      <c r="L39" s="173">
        <f>'(入力)作業ｼｰﾄ'!L39</f>
        <v>0</v>
      </c>
      <c r="M39" s="584"/>
      <c r="N39" s="584"/>
      <c r="O39" s="173">
        <f>'(入力)作業ｼｰﾄ'!O39</f>
        <v>0</v>
      </c>
      <c r="P39" s="173">
        <f>'(入力)作業ｼｰﾄ'!P39</f>
        <v>0</v>
      </c>
      <c r="Q39" s="173">
        <f>'(入力)作業ｼｰﾄ'!Q39</f>
        <v>0</v>
      </c>
      <c r="R39" s="173">
        <f>'(入力)作業ｼｰﾄ'!R39</f>
        <v>0</v>
      </c>
      <c r="S39" s="173">
        <f>'(入力)作業ｼｰﾄ'!S39</f>
        <v>0</v>
      </c>
      <c r="T39" s="173">
        <f>'(入力)作業ｼｰﾄ'!T39</f>
        <v>0</v>
      </c>
      <c r="U39" s="173">
        <f>'(入力)作業ｼｰﾄ'!U39</f>
        <v>0</v>
      </c>
      <c r="V39" s="175">
        <f>'(入力)作業ｼｰﾄ'!V39</f>
        <v>0</v>
      </c>
      <c r="X39" s="176">
        <f>'(入力)作業ｼｰﾄ'!D154</f>
        <v>0</v>
      </c>
      <c r="Y39" s="173">
        <f>'(入力)作業ｼｰﾄ'!E154</f>
        <v>0</v>
      </c>
      <c r="Z39" s="173">
        <f>'(入力)作業ｼｰﾄ'!F154</f>
        <v>0</v>
      </c>
      <c r="AA39" s="173">
        <f>'(入力)作業ｼｰﾄ'!G154</f>
        <v>0</v>
      </c>
      <c r="AB39" s="173">
        <f>'(入力)作業ｼｰﾄ'!H154</f>
        <v>0</v>
      </c>
      <c r="AC39" s="173">
        <f>'(入力)作業ｼｰﾄ'!I154</f>
        <v>0</v>
      </c>
      <c r="AD39" s="173">
        <f>'(入力)作業ｼｰﾄ'!J154</f>
        <v>0</v>
      </c>
      <c r="AE39" s="175">
        <f>'(入力)作業ｼｰﾄ'!K154</f>
        <v>0</v>
      </c>
    </row>
    <row r="40" spans="2:31" s="147" customFormat="1" ht="18.75" customHeight="1">
      <c r="B40" s="70" t="s">
        <v>511</v>
      </c>
      <c r="C40" s="71" t="s">
        <v>447</v>
      </c>
      <c r="D40" s="173">
        <f>'(入力)作業ｼｰﾄ'!D40</f>
        <v>0</v>
      </c>
      <c r="E40" s="173">
        <f>'(入力)作業ｼｰﾄ'!E40</f>
        <v>0</v>
      </c>
      <c r="F40" s="173">
        <f>'(入力)作業ｼｰﾄ'!F40</f>
        <v>0</v>
      </c>
      <c r="G40" s="174">
        <f>'(入力)作業ｼｰﾄ'!G40</f>
        <v>0</v>
      </c>
      <c r="H40" s="173">
        <f>'(入力)作業ｼｰﾄ'!H40</f>
        <v>0</v>
      </c>
      <c r="I40" s="173">
        <f>'(入力)作業ｼｰﾄ'!I40</f>
        <v>0</v>
      </c>
      <c r="J40" s="173">
        <f>'(入力)作業ｼｰﾄ'!J40</f>
        <v>0</v>
      </c>
      <c r="K40" s="173">
        <f>'(入力)作業ｼｰﾄ'!K40</f>
        <v>0</v>
      </c>
      <c r="L40" s="173">
        <f>'(入力)作業ｼｰﾄ'!L40</f>
        <v>0</v>
      </c>
      <c r="M40" s="584"/>
      <c r="N40" s="584"/>
      <c r="O40" s="173">
        <f>'(入力)作業ｼｰﾄ'!O40</f>
        <v>0</v>
      </c>
      <c r="P40" s="173">
        <f>'(入力)作業ｼｰﾄ'!P40</f>
        <v>0</v>
      </c>
      <c r="Q40" s="173">
        <f>'(入力)作業ｼｰﾄ'!Q40</f>
        <v>0</v>
      </c>
      <c r="R40" s="173">
        <f>'(入力)作業ｼｰﾄ'!R40</f>
        <v>0</v>
      </c>
      <c r="S40" s="173">
        <f>'(入力)作業ｼｰﾄ'!S40</f>
        <v>0</v>
      </c>
      <c r="T40" s="173">
        <f>'(入力)作業ｼｰﾄ'!T40</f>
        <v>0</v>
      </c>
      <c r="U40" s="173">
        <f>'(入力)作業ｼｰﾄ'!U40</f>
        <v>0</v>
      </c>
      <c r="V40" s="175">
        <f>'(入力)作業ｼｰﾄ'!V40</f>
        <v>0</v>
      </c>
      <c r="X40" s="176">
        <f>'(入力)作業ｼｰﾄ'!D155</f>
        <v>0</v>
      </c>
      <c r="Y40" s="173">
        <f>'(入力)作業ｼｰﾄ'!E155</f>
        <v>0</v>
      </c>
      <c r="Z40" s="173">
        <f>'(入力)作業ｼｰﾄ'!F155</f>
        <v>0</v>
      </c>
      <c r="AA40" s="173">
        <f>'(入力)作業ｼｰﾄ'!G155</f>
        <v>0</v>
      </c>
      <c r="AB40" s="173">
        <f>'(入力)作業ｼｰﾄ'!H155</f>
        <v>0</v>
      </c>
      <c r="AC40" s="173">
        <f>'(入力)作業ｼｰﾄ'!I155</f>
        <v>0</v>
      </c>
      <c r="AD40" s="173">
        <f>'(入力)作業ｼｰﾄ'!J155</f>
        <v>0</v>
      </c>
      <c r="AE40" s="175">
        <f>'(入力)作業ｼｰﾄ'!K155</f>
        <v>0</v>
      </c>
    </row>
    <row r="41" spans="2:31" s="147" customFormat="1" ht="18.75" customHeight="1">
      <c r="B41" s="70" t="s">
        <v>512</v>
      </c>
      <c r="C41" s="71" t="s">
        <v>637</v>
      </c>
      <c r="D41" s="173">
        <f>'(入力)作業ｼｰﾄ'!D41</f>
        <v>0</v>
      </c>
      <c r="E41" s="173">
        <f>'(入力)作業ｼｰﾄ'!E41</f>
        <v>0</v>
      </c>
      <c r="F41" s="173">
        <f>'(入力)作業ｼｰﾄ'!F41</f>
        <v>0</v>
      </c>
      <c r="G41" s="174">
        <f>'(入力)作業ｼｰﾄ'!G41</f>
        <v>0</v>
      </c>
      <c r="H41" s="173">
        <f>'(入力)作業ｼｰﾄ'!H41</f>
        <v>0</v>
      </c>
      <c r="I41" s="173">
        <f>'(入力)作業ｼｰﾄ'!I41</f>
        <v>0</v>
      </c>
      <c r="J41" s="173">
        <f>'(入力)作業ｼｰﾄ'!J41</f>
        <v>0</v>
      </c>
      <c r="K41" s="173">
        <f>'(入力)作業ｼｰﾄ'!K41</f>
        <v>0</v>
      </c>
      <c r="L41" s="173">
        <f>'(入力)作業ｼｰﾄ'!L41</f>
        <v>0</v>
      </c>
      <c r="M41" s="584"/>
      <c r="N41" s="584"/>
      <c r="O41" s="173">
        <f>'(入力)作業ｼｰﾄ'!O41</f>
        <v>0</v>
      </c>
      <c r="P41" s="173">
        <f>'(入力)作業ｼｰﾄ'!P41</f>
        <v>0</v>
      </c>
      <c r="Q41" s="173">
        <f>'(入力)作業ｼｰﾄ'!Q41</f>
        <v>0</v>
      </c>
      <c r="R41" s="173">
        <f>'(入力)作業ｼｰﾄ'!R41</f>
        <v>0</v>
      </c>
      <c r="S41" s="173">
        <f>'(入力)作業ｼｰﾄ'!S41</f>
        <v>0</v>
      </c>
      <c r="T41" s="173">
        <f>'(入力)作業ｼｰﾄ'!T41</f>
        <v>0</v>
      </c>
      <c r="U41" s="173">
        <f>'(入力)作業ｼｰﾄ'!U41</f>
        <v>0</v>
      </c>
      <c r="V41" s="175">
        <f>'(入力)作業ｼｰﾄ'!V41</f>
        <v>0</v>
      </c>
      <c r="X41" s="176">
        <f>'(入力)作業ｼｰﾄ'!D156</f>
        <v>0</v>
      </c>
      <c r="Y41" s="173">
        <f>'(入力)作業ｼｰﾄ'!E156</f>
        <v>0</v>
      </c>
      <c r="Z41" s="173">
        <f>'(入力)作業ｼｰﾄ'!F156</f>
        <v>0</v>
      </c>
      <c r="AA41" s="173">
        <f>'(入力)作業ｼｰﾄ'!G156</f>
        <v>0</v>
      </c>
      <c r="AB41" s="173">
        <f>'(入力)作業ｼｰﾄ'!H156</f>
        <v>0</v>
      </c>
      <c r="AC41" s="173">
        <f>'(入力)作業ｼｰﾄ'!I156</f>
        <v>0</v>
      </c>
      <c r="AD41" s="173">
        <f>'(入力)作業ｼｰﾄ'!J156</f>
        <v>0</v>
      </c>
      <c r="AE41" s="175">
        <f>'(入力)作業ｼｰﾄ'!K156</f>
        <v>0</v>
      </c>
    </row>
    <row r="42" spans="2:31" s="147" customFormat="1" ht="18.75" customHeight="1">
      <c r="B42" s="70" t="s">
        <v>513</v>
      </c>
      <c r="C42" s="71" t="s">
        <v>448</v>
      </c>
      <c r="D42" s="173">
        <f>'(入力)作業ｼｰﾄ'!D42</f>
        <v>0</v>
      </c>
      <c r="E42" s="173">
        <f>'(入力)作業ｼｰﾄ'!E42</f>
        <v>0</v>
      </c>
      <c r="F42" s="173">
        <f>'(入力)作業ｼｰﾄ'!F42</f>
        <v>0</v>
      </c>
      <c r="G42" s="174">
        <f>'(入力)作業ｼｰﾄ'!G42</f>
        <v>0</v>
      </c>
      <c r="H42" s="173">
        <f>'(入力)作業ｼｰﾄ'!H42</f>
        <v>0</v>
      </c>
      <c r="I42" s="173">
        <f>'(入力)作業ｼｰﾄ'!I42</f>
        <v>0</v>
      </c>
      <c r="J42" s="173">
        <f>'(入力)作業ｼｰﾄ'!J42</f>
        <v>0</v>
      </c>
      <c r="K42" s="173">
        <f>'(入力)作業ｼｰﾄ'!K42</f>
        <v>0</v>
      </c>
      <c r="L42" s="173">
        <f>'(入力)作業ｼｰﾄ'!L42</f>
        <v>0</v>
      </c>
      <c r="M42" s="584"/>
      <c r="N42" s="584"/>
      <c r="O42" s="173">
        <f>'(入力)作業ｼｰﾄ'!O42</f>
        <v>0</v>
      </c>
      <c r="P42" s="173">
        <f>'(入力)作業ｼｰﾄ'!P42</f>
        <v>0</v>
      </c>
      <c r="Q42" s="173">
        <f>'(入力)作業ｼｰﾄ'!Q42</f>
        <v>0</v>
      </c>
      <c r="R42" s="173">
        <f>'(入力)作業ｼｰﾄ'!R42</f>
        <v>0</v>
      </c>
      <c r="S42" s="173">
        <f>'(入力)作業ｼｰﾄ'!S42</f>
        <v>0</v>
      </c>
      <c r="T42" s="173">
        <f>'(入力)作業ｼｰﾄ'!T42</f>
        <v>0</v>
      </c>
      <c r="U42" s="173">
        <f>'(入力)作業ｼｰﾄ'!U42</f>
        <v>0</v>
      </c>
      <c r="V42" s="175">
        <f>'(入力)作業ｼｰﾄ'!V42</f>
        <v>0</v>
      </c>
      <c r="X42" s="176">
        <f>'(入力)作業ｼｰﾄ'!D157</f>
        <v>0</v>
      </c>
      <c r="Y42" s="173">
        <f>'(入力)作業ｼｰﾄ'!E157</f>
        <v>0</v>
      </c>
      <c r="Z42" s="173">
        <f>'(入力)作業ｼｰﾄ'!F157</f>
        <v>0</v>
      </c>
      <c r="AA42" s="173">
        <f>'(入力)作業ｼｰﾄ'!G157</f>
        <v>0</v>
      </c>
      <c r="AB42" s="173">
        <f>'(入力)作業ｼｰﾄ'!H157</f>
        <v>0</v>
      </c>
      <c r="AC42" s="173">
        <f>'(入力)作業ｼｰﾄ'!I157</f>
        <v>0</v>
      </c>
      <c r="AD42" s="173">
        <f>'(入力)作業ｼｰﾄ'!J157</f>
        <v>0</v>
      </c>
      <c r="AE42" s="175">
        <f>'(入力)作業ｼｰﾄ'!K157</f>
        <v>0</v>
      </c>
    </row>
    <row r="43" spans="2:31" s="147" customFormat="1" ht="18.75" customHeight="1">
      <c r="B43" s="70" t="s">
        <v>514</v>
      </c>
      <c r="C43" s="71" t="s">
        <v>449</v>
      </c>
      <c r="D43" s="173">
        <f>'(入力)作業ｼｰﾄ'!D43</f>
        <v>0</v>
      </c>
      <c r="E43" s="173">
        <f>'(入力)作業ｼｰﾄ'!E43</f>
        <v>0</v>
      </c>
      <c r="F43" s="173">
        <f>'(入力)作業ｼｰﾄ'!F43</f>
        <v>0</v>
      </c>
      <c r="G43" s="174">
        <f>'(入力)作業ｼｰﾄ'!G43</f>
        <v>0</v>
      </c>
      <c r="H43" s="173">
        <f>'(入力)作業ｼｰﾄ'!H43</f>
        <v>0</v>
      </c>
      <c r="I43" s="173">
        <f>'(入力)作業ｼｰﾄ'!I43</f>
        <v>0</v>
      </c>
      <c r="J43" s="173">
        <f>'(入力)作業ｼｰﾄ'!J43</f>
        <v>0</v>
      </c>
      <c r="K43" s="173">
        <f>'(入力)作業ｼｰﾄ'!K43</f>
        <v>0</v>
      </c>
      <c r="L43" s="173">
        <f>'(入力)作業ｼｰﾄ'!L43</f>
        <v>0</v>
      </c>
      <c r="M43" s="584"/>
      <c r="N43" s="584"/>
      <c r="O43" s="173">
        <f>'(入力)作業ｼｰﾄ'!O43</f>
        <v>0</v>
      </c>
      <c r="P43" s="173">
        <f>'(入力)作業ｼｰﾄ'!P43</f>
        <v>0</v>
      </c>
      <c r="Q43" s="173">
        <f>'(入力)作業ｼｰﾄ'!Q43</f>
        <v>0</v>
      </c>
      <c r="R43" s="173">
        <f>'(入力)作業ｼｰﾄ'!R43</f>
        <v>0</v>
      </c>
      <c r="S43" s="173">
        <f>'(入力)作業ｼｰﾄ'!S43</f>
        <v>0</v>
      </c>
      <c r="T43" s="173">
        <f>'(入力)作業ｼｰﾄ'!T43</f>
        <v>0</v>
      </c>
      <c r="U43" s="173">
        <f>'(入力)作業ｼｰﾄ'!U43</f>
        <v>0</v>
      </c>
      <c r="V43" s="175">
        <f>'(入力)作業ｼｰﾄ'!V43</f>
        <v>0</v>
      </c>
      <c r="X43" s="176">
        <f>'(入力)作業ｼｰﾄ'!D158</f>
        <v>0</v>
      </c>
      <c r="Y43" s="173">
        <f>'(入力)作業ｼｰﾄ'!E158</f>
        <v>0</v>
      </c>
      <c r="Z43" s="173">
        <f>'(入力)作業ｼｰﾄ'!F158</f>
        <v>0</v>
      </c>
      <c r="AA43" s="173">
        <f>'(入力)作業ｼｰﾄ'!G158</f>
        <v>0</v>
      </c>
      <c r="AB43" s="173">
        <f>'(入力)作業ｼｰﾄ'!H158</f>
        <v>0</v>
      </c>
      <c r="AC43" s="173">
        <f>'(入力)作業ｼｰﾄ'!I158</f>
        <v>0</v>
      </c>
      <c r="AD43" s="173">
        <f>'(入力)作業ｼｰﾄ'!J158</f>
        <v>0</v>
      </c>
      <c r="AE43" s="175">
        <f>'(入力)作業ｼｰﾄ'!K158</f>
        <v>0</v>
      </c>
    </row>
    <row r="44" spans="2:31" s="147" customFormat="1" ht="18.75" customHeight="1">
      <c r="B44" s="70" t="s">
        <v>515</v>
      </c>
      <c r="C44" s="71" t="s">
        <v>450</v>
      </c>
      <c r="D44" s="173">
        <f>'(入力)作業ｼｰﾄ'!D44</f>
        <v>0</v>
      </c>
      <c r="E44" s="173">
        <f>'(入力)作業ｼｰﾄ'!E44</f>
        <v>0</v>
      </c>
      <c r="F44" s="173">
        <f>'(入力)作業ｼｰﾄ'!F44</f>
        <v>0</v>
      </c>
      <c r="G44" s="174">
        <f>'(入力)作業ｼｰﾄ'!G44</f>
        <v>0</v>
      </c>
      <c r="H44" s="173">
        <f>'(入力)作業ｼｰﾄ'!H44</f>
        <v>0</v>
      </c>
      <c r="I44" s="173">
        <f>'(入力)作業ｼｰﾄ'!I44</f>
        <v>0</v>
      </c>
      <c r="J44" s="173">
        <f>'(入力)作業ｼｰﾄ'!J44</f>
        <v>0</v>
      </c>
      <c r="K44" s="173">
        <f>'(入力)作業ｼｰﾄ'!K44</f>
        <v>0</v>
      </c>
      <c r="L44" s="173">
        <f>'(入力)作業ｼｰﾄ'!L44</f>
        <v>0</v>
      </c>
      <c r="M44" s="584"/>
      <c r="N44" s="584"/>
      <c r="O44" s="173">
        <f>'(入力)作業ｼｰﾄ'!O44</f>
        <v>0</v>
      </c>
      <c r="P44" s="173">
        <f>'(入力)作業ｼｰﾄ'!P44</f>
        <v>0</v>
      </c>
      <c r="Q44" s="173">
        <f>'(入力)作業ｼｰﾄ'!Q44</f>
        <v>0</v>
      </c>
      <c r="R44" s="173">
        <f>'(入力)作業ｼｰﾄ'!R44</f>
        <v>0</v>
      </c>
      <c r="S44" s="173">
        <f>'(入力)作業ｼｰﾄ'!S44</f>
        <v>0</v>
      </c>
      <c r="T44" s="173">
        <f>'(入力)作業ｼｰﾄ'!T44</f>
        <v>0</v>
      </c>
      <c r="U44" s="173">
        <f>'(入力)作業ｼｰﾄ'!U44</f>
        <v>0</v>
      </c>
      <c r="V44" s="175">
        <f>'(入力)作業ｼｰﾄ'!V44</f>
        <v>0</v>
      </c>
      <c r="X44" s="176">
        <f>'(入力)作業ｼｰﾄ'!D159</f>
        <v>0</v>
      </c>
      <c r="Y44" s="173">
        <f>'(入力)作業ｼｰﾄ'!E159</f>
        <v>0</v>
      </c>
      <c r="Z44" s="173">
        <f>'(入力)作業ｼｰﾄ'!F159</f>
        <v>0</v>
      </c>
      <c r="AA44" s="173">
        <f>'(入力)作業ｼｰﾄ'!G159</f>
        <v>0</v>
      </c>
      <c r="AB44" s="173">
        <f>'(入力)作業ｼｰﾄ'!H159</f>
        <v>0</v>
      </c>
      <c r="AC44" s="173">
        <f>'(入力)作業ｼｰﾄ'!I159</f>
        <v>0</v>
      </c>
      <c r="AD44" s="173">
        <f>'(入力)作業ｼｰﾄ'!J159</f>
        <v>0</v>
      </c>
      <c r="AE44" s="175">
        <f>'(入力)作業ｼｰﾄ'!K159</f>
        <v>0</v>
      </c>
    </row>
    <row r="45" spans="2:31" s="147" customFormat="1" ht="18.75" customHeight="1">
      <c r="B45" s="70" t="s">
        <v>516</v>
      </c>
      <c r="C45" s="71" t="s">
        <v>744</v>
      </c>
      <c r="D45" s="173">
        <f>'(入力)作業ｼｰﾄ'!D45</f>
        <v>0</v>
      </c>
      <c r="E45" s="173">
        <f>'(入力)作業ｼｰﾄ'!E45</f>
        <v>0</v>
      </c>
      <c r="F45" s="173">
        <f>'(入力)作業ｼｰﾄ'!F45</f>
        <v>0</v>
      </c>
      <c r="G45" s="174">
        <f>'(入力)作業ｼｰﾄ'!G45</f>
        <v>0</v>
      </c>
      <c r="H45" s="173">
        <f>'(入力)作業ｼｰﾄ'!H45</f>
        <v>0</v>
      </c>
      <c r="I45" s="173">
        <f>'(入力)作業ｼｰﾄ'!I45</f>
        <v>0</v>
      </c>
      <c r="J45" s="173">
        <f>'(入力)作業ｼｰﾄ'!J45</f>
        <v>0</v>
      </c>
      <c r="K45" s="173">
        <f>'(入力)作業ｼｰﾄ'!K45</f>
        <v>0</v>
      </c>
      <c r="L45" s="173">
        <f>'(入力)作業ｼｰﾄ'!L45</f>
        <v>0</v>
      </c>
      <c r="M45" s="584"/>
      <c r="N45" s="584"/>
      <c r="O45" s="173">
        <f>'(入力)作業ｼｰﾄ'!O45</f>
        <v>0</v>
      </c>
      <c r="P45" s="173">
        <f>'(入力)作業ｼｰﾄ'!P45</f>
        <v>0</v>
      </c>
      <c r="Q45" s="173">
        <f>'(入力)作業ｼｰﾄ'!Q45</f>
        <v>0</v>
      </c>
      <c r="R45" s="173">
        <f>'(入力)作業ｼｰﾄ'!R45</f>
        <v>0</v>
      </c>
      <c r="S45" s="173">
        <f>'(入力)作業ｼｰﾄ'!S45</f>
        <v>0</v>
      </c>
      <c r="T45" s="173">
        <f>'(入力)作業ｼｰﾄ'!T45</f>
        <v>0</v>
      </c>
      <c r="U45" s="173">
        <f>'(入力)作業ｼｰﾄ'!U45</f>
        <v>0</v>
      </c>
      <c r="V45" s="175">
        <f>'(入力)作業ｼｰﾄ'!V45</f>
        <v>0</v>
      </c>
      <c r="X45" s="176">
        <f>'(入力)作業ｼｰﾄ'!D160</f>
        <v>0</v>
      </c>
      <c r="Y45" s="173">
        <f>'(入力)作業ｼｰﾄ'!E160</f>
        <v>0</v>
      </c>
      <c r="Z45" s="173">
        <f>'(入力)作業ｼｰﾄ'!F160</f>
        <v>0</v>
      </c>
      <c r="AA45" s="173">
        <f>'(入力)作業ｼｰﾄ'!G160</f>
        <v>0</v>
      </c>
      <c r="AB45" s="173">
        <f>'(入力)作業ｼｰﾄ'!H160</f>
        <v>0</v>
      </c>
      <c r="AC45" s="173">
        <f>'(入力)作業ｼｰﾄ'!I160</f>
        <v>0</v>
      </c>
      <c r="AD45" s="173">
        <f>'(入力)作業ｼｰﾄ'!J160</f>
        <v>0</v>
      </c>
      <c r="AE45" s="175">
        <f>'(入力)作業ｼｰﾄ'!K160</f>
        <v>0</v>
      </c>
    </row>
    <row r="46" spans="2:31" s="147" customFormat="1" ht="18.75" customHeight="1">
      <c r="B46" s="70" t="s">
        <v>517</v>
      </c>
      <c r="C46" s="71" t="s">
        <v>638</v>
      </c>
      <c r="D46" s="173">
        <f>'(入力)作業ｼｰﾄ'!D46</f>
        <v>0</v>
      </c>
      <c r="E46" s="173">
        <f>'(入力)作業ｼｰﾄ'!E46</f>
        <v>0</v>
      </c>
      <c r="F46" s="173">
        <f>'(入力)作業ｼｰﾄ'!F46</f>
        <v>0</v>
      </c>
      <c r="G46" s="174">
        <f>'(入力)作業ｼｰﾄ'!G46</f>
        <v>0</v>
      </c>
      <c r="H46" s="173">
        <f>'(入力)作業ｼｰﾄ'!H46</f>
        <v>0</v>
      </c>
      <c r="I46" s="173">
        <f>'(入力)作業ｼｰﾄ'!I46</f>
        <v>0</v>
      </c>
      <c r="J46" s="173">
        <f>'(入力)作業ｼｰﾄ'!J46</f>
        <v>0</v>
      </c>
      <c r="K46" s="173">
        <f>'(入力)作業ｼｰﾄ'!K46</f>
        <v>0</v>
      </c>
      <c r="L46" s="173">
        <f>'(入力)作業ｼｰﾄ'!L46</f>
        <v>0</v>
      </c>
      <c r="M46" s="584"/>
      <c r="N46" s="584"/>
      <c r="O46" s="173">
        <f>'(入力)作業ｼｰﾄ'!O46</f>
        <v>0</v>
      </c>
      <c r="P46" s="173">
        <f>'(入力)作業ｼｰﾄ'!P46</f>
        <v>0</v>
      </c>
      <c r="Q46" s="173">
        <f>'(入力)作業ｼｰﾄ'!Q46</f>
        <v>0</v>
      </c>
      <c r="R46" s="173">
        <f>'(入力)作業ｼｰﾄ'!R46</f>
        <v>0</v>
      </c>
      <c r="S46" s="173">
        <f>'(入力)作業ｼｰﾄ'!S46</f>
        <v>0</v>
      </c>
      <c r="T46" s="173">
        <f>'(入力)作業ｼｰﾄ'!T46</f>
        <v>0</v>
      </c>
      <c r="U46" s="173">
        <f>'(入力)作業ｼｰﾄ'!U46</f>
        <v>0</v>
      </c>
      <c r="V46" s="175">
        <f>'(入力)作業ｼｰﾄ'!V46</f>
        <v>0</v>
      </c>
      <c r="X46" s="176">
        <f>'(入力)作業ｼｰﾄ'!D161</f>
        <v>0</v>
      </c>
      <c r="Y46" s="173">
        <f>'(入力)作業ｼｰﾄ'!E161</f>
        <v>0</v>
      </c>
      <c r="Z46" s="173">
        <f>'(入力)作業ｼｰﾄ'!F161</f>
        <v>0</v>
      </c>
      <c r="AA46" s="173">
        <f>'(入力)作業ｼｰﾄ'!G161</f>
        <v>0</v>
      </c>
      <c r="AB46" s="173">
        <f>'(入力)作業ｼｰﾄ'!H161</f>
        <v>0</v>
      </c>
      <c r="AC46" s="173">
        <f>'(入力)作業ｼｰﾄ'!I161</f>
        <v>0</v>
      </c>
      <c r="AD46" s="173">
        <f>'(入力)作業ｼｰﾄ'!J161</f>
        <v>0</v>
      </c>
      <c r="AE46" s="175">
        <f>'(入力)作業ｼｰﾄ'!K161</f>
        <v>0</v>
      </c>
    </row>
    <row r="47" spans="2:31" s="147" customFormat="1" ht="18.75" customHeight="1">
      <c r="B47" s="70" t="s">
        <v>518</v>
      </c>
      <c r="C47" s="71" t="s">
        <v>451</v>
      </c>
      <c r="D47" s="173">
        <f>'(入力)作業ｼｰﾄ'!D47</f>
        <v>0</v>
      </c>
      <c r="E47" s="173">
        <f>'(入力)作業ｼｰﾄ'!E47</f>
        <v>0</v>
      </c>
      <c r="F47" s="173">
        <f>'(入力)作業ｼｰﾄ'!F47</f>
        <v>0</v>
      </c>
      <c r="G47" s="174">
        <f>'(入力)作業ｼｰﾄ'!G47</f>
        <v>0</v>
      </c>
      <c r="H47" s="173">
        <f>'(入力)作業ｼｰﾄ'!H47</f>
        <v>0</v>
      </c>
      <c r="I47" s="173">
        <f>'(入力)作業ｼｰﾄ'!I47</f>
        <v>0</v>
      </c>
      <c r="J47" s="173">
        <f>'(入力)作業ｼｰﾄ'!J47</f>
        <v>0</v>
      </c>
      <c r="K47" s="173">
        <f>'(入力)作業ｼｰﾄ'!K47</f>
        <v>0</v>
      </c>
      <c r="L47" s="173">
        <f>'(入力)作業ｼｰﾄ'!L47</f>
        <v>0</v>
      </c>
      <c r="M47" s="584"/>
      <c r="N47" s="584"/>
      <c r="O47" s="173">
        <f>'(入力)作業ｼｰﾄ'!O47</f>
        <v>0</v>
      </c>
      <c r="P47" s="173">
        <f>'(入力)作業ｼｰﾄ'!P47</f>
        <v>0</v>
      </c>
      <c r="Q47" s="173">
        <f>'(入力)作業ｼｰﾄ'!Q47</f>
        <v>0</v>
      </c>
      <c r="R47" s="173">
        <f>'(入力)作業ｼｰﾄ'!R47</f>
        <v>0</v>
      </c>
      <c r="S47" s="173">
        <f>'(入力)作業ｼｰﾄ'!S47</f>
        <v>0</v>
      </c>
      <c r="T47" s="173">
        <f>'(入力)作業ｼｰﾄ'!T47</f>
        <v>0</v>
      </c>
      <c r="U47" s="173">
        <f>'(入力)作業ｼｰﾄ'!U47</f>
        <v>0</v>
      </c>
      <c r="V47" s="175">
        <f>'(入力)作業ｼｰﾄ'!V47</f>
        <v>0</v>
      </c>
      <c r="X47" s="176">
        <f>'(入力)作業ｼｰﾄ'!D162</f>
        <v>0</v>
      </c>
      <c r="Y47" s="173">
        <f>'(入力)作業ｼｰﾄ'!E162</f>
        <v>0</v>
      </c>
      <c r="Z47" s="173">
        <f>'(入力)作業ｼｰﾄ'!F162</f>
        <v>0</v>
      </c>
      <c r="AA47" s="173">
        <f>'(入力)作業ｼｰﾄ'!G162</f>
        <v>0</v>
      </c>
      <c r="AB47" s="173">
        <f>'(入力)作業ｼｰﾄ'!H162</f>
        <v>0</v>
      </c>
      <c r="AC47" s="173">
        <f>'(入力)作業ｼｰﾄ'!I162</f>
        <v>0</v>
      </c>
      <c r="AD47" s="173">
        <f>'(入力)作業ｼｰﾄ'!J162</f>
        <v>0</v>
      </c>
      <c r="AE47" s="175">
        <f>'(入力)作業ｼｰﾄ'!K162</f>
        <v>0</v>
      </c>
    </row>
    <row r="48" spans="2:31" s="147" customFormat="1" ht="18.75" customHeight="1">
      <c r="B48" s="70" t="s">
        <v>519</v>
      </c>
      <c r="C48" s="71" t="s">
        <v>452</v>
      </c>
      <c r="D48" s="173">
        <f>'(入力)作業ｼｰﾄ'!D48</f>
        <v>0</v>
      </c>
      <c r="E48" s="173">
        <f>'(入力)作業ｼｰﾄ'!E48</f>
        <v>0</v>
      </c>
      <c r="F48" s="173">
        <f>'(入力)作業ｼｰﾄ'!F48</f>
        <v>0</v>
      </c>
      <c r="G48" s="174">
        <f>'(入力)作業ｼｰﾄ'!G48</f>
        <v>0</v>
      </c>
      <c r="H48" s="173">
        <f>'(入力)作業ｼｰﾄ'!H48</f>
        <v>0</v>
      </c>
      <c r="I48" s="173">
        <f>'(入力)作業ｼｰﾄ'!I48</f>
        <v>0</v>
      </c>
      <c r="J48" s="173">
        <f>'(入力)作業ｼｰﾄ'!J48</f>
        <v>0</v>
      </c>
      <c r="K48" s="173">
        <f>'(入力)作業ｼｰﾄ'!K48</f>
        <v>0</v>
      </c>
      <c r="L48" s="173">
        <f>'(入力)作業ｼｰﾄ'!L48</f>
        <v>0</v>
      </c>
      <c r="M48" s="584"/>
      <c r="N48" s="584"/>
      <c r="O48" s="173">
        <f>'(入力)作業ｼｰﾄ'!O48</f>
        <v>0</v>
      </c>
      <c r="P48" s="173">
        <f>'(入力)作業ｼｰﾄ'!P48</f>
        <v>0</v>
      </c>
      <c r="Q48" s="173">
        <f>'(入力)作業ｼｰﾄ'!Q48</f>
        <v>0</v>
      </c>
      <c r="R48" s="173">
        <f>'(入力)作業ｼｰﾄ'!R48</f>
        <v>0</v>
      </c>
      <c r="S48" s="173">
        <f>'(入力)作業ｼｰﾄ'!S48</f>
        <v>0</v>
      </c>
      <c r="T48" s="173">
        <f>'(入力)作業ｼｰﾄ'!T48</f>
        <v>0</v>
      </c>
      <c r="U48" s="173">
        <f>'(入力)作業ｼｰﾄ'!U48</f>
        <v>0</v>
      </c>
      <c r="V48" s="175">
        <f>'(入力)作業ｼｰﾄ'!V48</f>
        <v>0</v>
      </c>
      <c r="X48" s="176">
        <f>'(入力)作業ｼｰﾄ'!D163</f>
        <v>0</v>
      </c>
      <c r="Y48" s="173">
        <f>'(入力)作業ｼｰﾄ'!E163</f>
        <v>0</v>
      </c>
      <c r="Z48" s="173">
        <f>'(入力)作業ｼｰﾄ'!F163</f>
        <v>0</v>
      </c>
      <c r="AA48" s="173">
        <f>'(入力)作業ｼｰﾄ'!G163</f>
        <v>0</v>
      </c>
      <c r="AB48" s="173">
        <f>'(入力)作業ｼｰﾄ'!H163</f>
        <v>0</v>
      </c>
      <c r="AC48" s="173">
        <f>'(入力)作業ｼｰﾄ'!I163</f>
        <v>0</v>
      </c>
      <c r="AD48" s="173">
        <f>'(入力)作業ｼｰﾄ'!J163</f>
        <v>0</v>
      </c>
      <c r="AE48" s="175">
        <f>'(入力)作業ｼｰﾄ'!K163</f>
        <v>0</v>
      </c>
    </row>
    <row r="49" spans="2:31" s="147" customFormat="1" ht="18.75" customHeight="1">
      <c r="B49" s="70" t="s">
        <v>520</v>
      </c>
      <c r="C49" s="71" t="s">
        <v>745</v>
      </c>
      <c r="D49" s="173">
        <f>'(入力)作業ｼｰﾄ'!D49</f>
        <v>0</v>
      </c>
      <c r="E49" s="173">
        <f>'(入力)作業ｼｰﾄ'!E49</f>
        <v>0</v>
      </c>
      <c r="F49" s="173">
        <f>'(入力)作業ｼｰﾄ'!F49</f>
        <v>0</v>
      </c>
      <c r="G49" s="174">
        <f>'(入力)作業ｼｰﾄ'!G49</f>
        <v>0</v>
      </c>
      <c r="H49" s="173">
        <f>'(入力)作業ｼｰﾄ'!H49</f>
        <v>0</v>
      </c>
      <c r="I49" s="173">
        <f>'(入力)作業ｼｰﾄ'!I49</f>
        <v>0</v>
      </c>
      <c r="J49" s="173">
        <f>'(入力)作業ｼｰﾄ'!J49</f>
        <v>0</v>
      </c>
      <c r="K49" s="173">
        <f>'(入力)作業ｼｰﾄ'!K49</f>
        <v>0</v>
      </c>
      <c r="L49" s="173">
        <f>'(入力)作業ｼｰﾄ'!L49</f>
        <v>0</v>
      </c>
      <c r="M49" s="584"/>
      <c r="N49" s="584"/>
      <c r="O49" s="173">
        <f>'(入力)作業ｼｰﾄ'!O49</f>
        <v>0</v>
      </c>
      <c r="P49" s="173">
        <f>'(入力)作業ｼｰﾄ'!P49</f>
        <v>0</v>
      </c>
      <c r="Q49" s="173">
        <f>'(入力)作業ｼｰﾄ'!Q49</f>
        <v>0</v>
      </c>
      <c r="R49" s="173">
        <f>'(入力)作業ｼｰﾄ'!R49</f>
        <v>0</v>
      </c>
      <c r="S49" s="173">
        <f>'(入力)作業ｼｰﾄ'!S49</f>
        <v>0</v>
      </c>
      <c r="T49" s="173">
        <f>'(入力)作業ｼｰﾄ'!T49</f>
        <v>0</v>
      </c>
      <c r="U49" s="173">
        <f>'(入力)作業ｼｰﾄ'!U49</f>
        <v>0</v>
      </c>
      <c r="V49" s="175">
        <f>'(入力)作業ｼｰﾄ'!V49</f>
        <v>0</v>
      </c>
      <c r="X49" s="176">
        <f>'(入力)作業ｼｰﾄ'!D164</f>
        <v>0</v>
      </c>
      <c r="Y49" s="173">
        <f>'(入力)作業ｼｰﾄ'!E164</f>
        <v>0</v>
      </c>
      <c r="Z49" s="173">
        <f>'(入力)作業ｼｰﾄ'!F164</f>
        <v>0</v>
      </c>
      <c r="AA49" s="173">
        <f>'(入力)作業ｼｰﾄ'!G164</f>
        <v>0</v>
      </c>
      <c r="AB49" s="173">
        <f>'(入力)作業ｼｰﾄ'!H164</f>
        <v>0</v>
      </c>
      <c r="AC49" s="173">
        <f>'(入力)作業ｼｰﾄ'!I164</f>
        <v>0</v>
      </c>
      <c r="AD49" s="173">
        <f>'(入力)作業ｼｰﾄ'!J164</f>
        <v>0</v>
      </c>
      <c r="AE49" s="175">
        <f>'(入力)作業ｼｰﾄ'!K164</f>
        <v>0</v>
      </c>
    </row>
    <row r="50" spans="2:31" s="147" customFormat="1" ht="18.75" customHeight="1">
      <c r="B50" s="70" t="s">
        <v>521</v>
      </c>
      <c r="C50" s="71" t="s">
        <v>453</v>
      </c>
      <c r="D50" s="173">
        <f>'(入力)作業ｼｰﾄ'!D50</f>
        <v>0</v>
      </c>
      <c r="E50" s="173">
        <f>'(入力)作業ｼｰﾄ'!E50</f>
        <v>0</v>
      </c>
      <c r="F50" s="173">
        <f>'(入力)作業ｼｰﾄ'!F50</f>
        <v>0</v>
      </c>
      <c r="G50" s="174">
        <f>'(入力)作業ｼｰﾄ'!G50</f>
        <v>0</v>
      </c>
      <c r="H50" s="173">
        <f>'(入力)作業ｼｰﾄ'!H50</f>
        <v>0</v>
      </c>
      <c r="I50" s="173">
        <f>'(入力)作業ｼｰﾄ'!I50</f>
        <v>0</v>
      </c>
      <c r="J50" s="173">
        <f>'(入力)作業ｼｰﾄ'!J50</f>
        <v>0</v>
      </c>
      <c r="K50" s="173">
        <f>'(入力)作業ｼｰﾄ'!K50</f>
        <v>0</v>
      </c>
      <c r="L50" s="173">
        <f>'(入力)作業ｼｰﾄ'!L50</f>
        <v>0</v>
      </c>
      <c r="M50" s="584"/>
      <c r="N50" s="584"/>
      <c r="O50" s="173">
        <f>'(入力)作業ｼｰﾄ'!O50</f>
        <v>0</v>
      </c>
      <c r="P50" s="173">
        <f>'(入力)作業ｼｰﾄ'!P50</f>
        <v>0</v>
      </c>
      <c r="Q50" s="173">
        <f>'(入力)作業ｼｰﾄ'!Q50</f>
        <v>0</v>
      </c>
      <c r="R50" s="173">
        <f>'(入力)作業ｼｰﾄ'!R50</f>
        <v>0</v>
      </c>
      <c r="S50" s="173">
        <f>'(入力)作業ｼｰﾄ'!S50</f>
        <v>0</v>
      </c>
      <c r="T50" s="173">
        <f>'(入力)作業ｼｰﾄ'!T50</f>
        <v>0</v>
      </c>
      <c r="U50" s="173">
        <f>'(入力)作業ｼｰﾄ'!U50</f>
        <v>0</v>
      </c>
      <c r="V50" s="175">
        <f>'(入力)作業ｼｰﾄ'!V50</f>
        <v>0</v>
      </c>
      <c r="X50" s="176">
        <f>'(入力)作業ｼｰﾄ'!D165</f>
        <v>0</v>
      </c>
      <c r="Y50" s="173">
        <f>'(入力)作業ｼｰﾄ'!E165</f>
        <v>0</v>
      </c>
      <c r="Z50" s="173">
        <f>'(入力)作業ｼｰﾄ'!F165</f>
        <v>0</v>
      </c>
      <c r="AA50" s="173">
        <f>'(入力)作業ｼｰﾄ'!G165</f>
        <v>0</v>
      </c>
      <c r="AB50" s="173">
        <f>'(入力)作業ｼｰﾄ'!H165</f>
        <v>0</v>
      </c>
      <c r="AC50" s="173">
        <f>'(入力)作業ｼｰﾄ'!I165</f>
        <v>0</v>
      </c>
      <c r="AD50" s="173">
        <f>'(入力)作業ｼｰﾄ'!J165</f>
        <v>0</v>
      </c>
      <c r="AE50" s="175">
        <f>'(入力)作業ｼｰﾄ'!K165</f>
        <v>0</v>
      </c>
    </row>
    <row r="51" spans="2:31" s="147" customFormat="1" ht="18.75" customHeight="1">
      <c r="B51" s="70" t="s">
        <v>522</v>
      </c>
      <c r="C51" s="71" t="s">
        <v>639</v>
      </c>
      <c r="D51" s="173">
        <f>'(入力)作業ｼｰﾄ'!D51</f>
        <v>0</v>
      </c>
      <c r="E51" s="173">
        <f>'(入力)作業ｼｰﾄ'!E51</f>
        <v>0</v>
      </c>
      <c r="F51" s="173">
        <f>'(入力)作業ｼｰﾄ'!F51</f>
        <v>0</v>
      </c>
      <c r="G51" s="174">
        <f>'(入力)作業ｼｰﾄ'!G51</f>
        <v>0</v>
      </c>
      <c r="H51" s="173">
        <f>'(入力)作業ｼｰﾄ'!H51</f>
        <v>0</v>
      </c>
      <c r="I51" s="173">
        <f>'(入力)作業ｼｰﾄ'!I51</f>
        <v>0</v>
      </c>
      <c r="J51" s="173">
        <f>'(入力)作業ｼｰﾄ'!J51</f>
        <v>0</v>
      </c>
      <c r="K51" s="173">
        <f>'(入力)作業ｼｰﾄ'!K51</f>
        <v>0</v>
      </c>
      <c r="L51" s="173">
        <f>'(入力)作業ｼｰﾄ'!L51</f>
        <v>0</v>
      </c>
      <c r="M51" s="584"/>
      <c r="N51" s="584"/>
      <c r="O51" s="173">
        <f>'(入力)作業ｼｰﾄ'!O51</f>
        <v>0</v>
      </c>
      <c r="P51" s="173">
        <f>'(入力)作業ｼｰﾄ'!P51</f>
        <v>0</v>
      </c>
      <c r="Q51" s="173">
        <f>'(入力)作業ｼｰﾄ'!Q51</f>
        <v>0</v>
      </c>
      <c r="R51" s="173">
        <f>'(入力)作業ｼｰﾄ'!R51</f>
        <v>0</v>
      </c>
      <c r="S51" s="173">
        <f>'(入力)作業ｼｰﾄ'!S51</f>
        <v>0</v>
      </c>
      <c r="T51" s="173">
        <f>'(入力)作業ｼｰﾄ'!T51</f>
        <v>0</v>
      </c>
      <c r="U51" s="173">
        <f>'(入力)作業ｼｰﾄ'!U51</f>
        <v>0</v>
      </c>
      <c r="V51" s="175">
        <f>'(入力)作業ｼｰﾄ'!V51</f>
        <v>0</v>
      </c>
      <c r="X51" s="176">
        <f>'(入力)作業ｼｰﾄ'!D166</f>
        <v>0</v>
      </c>
      <c r="Y51" s="173">
        <f>'(入力)作業ｼｰﾄ'!E166</f>
        <v>0</v>
      </c>
      <c r="Z51" s="173">
        <f>'(入力)作業ｼｰﾄ'!F166</f>
        <v>0</v>
      </c>
      <c r="AA51" s="173">
        <f>'(入力)作業ｼｰﾄ'!G166</f>
        <v>0</v>
      </c>
      <c r="AB51" s="173">
        <f>'(入力)作業ｼｰﾄ'!H166</f>
        <v>0</v>
      </c>
      <c r="AC51" s="173">
        <f>'(入力)作業ｼｰﾄ'!I166</f>
        <v>0</v>
      </c>
      <c r="AD51" s="173">
        <f>'(入力)作業ｼｰﾄ'!J166</f>
        <v>0</v>
      </c>
      <c r="AE51" s="175">
        <f>'(入力)作業ｼｰﾄ'!K166</f>
        <v>0</v>
      </c>
    </row>
    <row r="52" spans="2:31" s="147" customFormat="1" ht="18.75" customHeight="1">
      <c r="B52" s="70" t="s">
        <v>523</v>
      </c>
      <c r="C52" s="71" t="s">
        <v>640</v>
      </c>
      <c r="D52" s="173">
        <f>'(入力)作業ｼｰﾄ'!D52</f>
        <v>0</v>
      </c>
      <c r="E52" s="173">
        <f>'(入力)作業ｼｰﾄ'!E52</f>
        <v>0</v>
      </c>
      <c r="F52" s="173">
        <f>'(入力)作業ｼｰﾄ'!F52</f>
        <v>0</v>
      </c>
      <c r="G52" s="174">
        <f>'(入力)作業ｼｰﾄ'!G52</f>
        <v>0</v>
      </c>
      <c r="H52" s="173">
        <f>'(入力)作業ｼｰﾄ'!H52</f>
        <v>0</v>
      </c>
      <c r="I52" s="173">
        <f>'(入力)作業ｼｰﾄ'!I52</f>
        <v>0</v>
      </c>
      <c r="J52" s="173">
        <f>'(入力)作業ｼｰﾄ'!J52</f>
        <v>0</v>
      </c>
      <c r="K52" s="173">
        <f>'(入力)作業ｼｰﾄ'!K52</f>
        <v>0</v>
      </c>
      <c r="L52" s="173">
        <f>'(入力)作業ｼｰﾄ'!L52</f>
        <v>0</v>
      </c>
      <c r="M52" s="584"/>
      <c r="N52" s="584"/>
      <c r="O52" s="173">
        <f>'(入力)作業ｼｰﾄ'!O52</f>
        <v>0</v>
      </c>
      <c r="P52" s="173">
        <f>'(入力)作業ｼｰﾄ'!P52</f>
        <v>0</v>
      </c>
      <c r="Q52" s="173">
        <f>'(入力)作業ｼｰﾄ'!Q52</f>
        <v>0</v>
      </c>
      <c r="R52" s="173">
        <f>'(入力)作業ｼｰﾄ'!R52</f>
        <v>0</v>
      </c>
      <c r="S52" s="173">
        <f>'(入力)作業ｼｰﾄ'!S52</f>
        <v>0</v>
      </c>
      <c r="T52" s="173">
        <f>'(入力)作業ｼｰﾄ'!T52</f>
        <v>0</v>
      </c>
      <c r="U52" s="173">
        <f>'(入力)作業ｼｰﾄ'!U52</f>
        <v>0</v>
      </c>
      <c r="V52" s="175">
        <f>'(入力)作業ｼｰﾄ'!V52</f>
        <v>0</v>
      </c>
      <c r="X52" s="176">
        <f>'(入力)作業ｼｰﾄ'!D167</f>
        <v>0</v>
      </c>
      <c r="Y52" s="173">
        <f>'(入力)作業ｼｰﾄ'!E167</f>
        <v>0</v>
      </c>
      <c r="Z52" s="173">
        <f>'(入力)作業ｼｰﾄ'!F167</f>
        <v>0</v>
      </c>
      <c r="AA52" s="173">
        <f>'(入力)作業ｼｰﾄ'!G167</f>
        <v>0</v>
      </c>
      <c r="AB52" s="173">
        <f>'(入力)作業ｼｰﾄ'!H167</f>
        <v>0</v>
      </c>
      <c r="AC52" s="173">
        <f>'(入力)作業ｼｰﾄ'!I167</f>
        <v>0</v>
      </c>
      <c r="AD52" s="173">
        <f>'(入力)作業ｼｰﾄ'!J167</f>
        <v>0</v>
      </c>
      <c r="AE52" s="175">
        <f>'(入力)作業ｼｰﾄ'!K167</f>
        <v>0</v>
      </c>
    </row>
    <row r="53" spans="2:31" s="147" customFormat="1" ht="18.75" customHeight="1">
      <c r="B53" s="70" t="s">
        <v>524</v>
      </c>
      <c r="C53" s="71" t="s">
        <v>641</v>
      </c>
      <c r="D53" s="173">
        <f>'(入力)作業ｼｰﾄ'!D53</f>
        <v>0</v>
      </c>
      <c r="E53" s="173">
        <f>'(入力)作業ｼｰﾄ'!E53</f>
        <v>0</v>
      </c>
      <c r="F53" s="173">
        <f>'(入力)作業ｼｰﾄ'!F53</f>
        <v>0</v>
      </c>
      <c r="G53" s="174">
        <f>'(入力)作業ｼｰﾄ'!G53</f>
        <v>0</v>
      </c>
      <c r="H53" s="173">
        <f>'(入力)作業ｼｰﾄ'!H53</f>
        <v>0</v>
      </c>
      <c r="I53" s="173">
        <f>'(入力)作業ｼｰﾄ'!I53</f>
        <v>0</v>
      </c>
      <c r="J53" s="173">
        <f>'(入力)作業ｼｰﾄ'!J53</f>
        <v>0</v>
      </c>
      <c r="K53" s="173">
        <f>'(入力)作業ｼｰﾄ'!K53</f>
        <v>0</v>
      </c>
      <c r="L53" s="173">
        <f>'(入力)作業ｼｰﾄ'!L53</f>
        <v>0</v>
      </c>
      <c r="M53" s="584"/>
      <c r="N53" s="584"/>
      <c r="O53" s="173">
        <f>'(入力)作業ｼｰﾄ'!O53</f>
        <v>0</v>
      </c>
      <c r="P53" s="173">
        <f>'(入力)作業ｼｰﾄ'!P53</f>
        <v>0</v>
      </c>
      <c r="Q53" s="173">
        <f>'(入力)作業ｼｰﾄ'!Q53</f>
        <v>0</v>
      </c>
      <c r="R53" s="173">
        <f>'(入力)作業ｼｰﾄ'!R53</f>
        <v>0</v>
      </c>
      <c r="S53" s="173">
        <f>'(入力)作業ｼｰﾄ'!S53</f>
        <v>0</v>
      </c>
      <c r="T53" s="173">
        <f>'(入力)作業ｼｰﾄ'!T53</f>
        <v>0</v>
      </c>
      <c r="U53" s="173">
        <f>'(入力)作業ｼｰﾄ'!U53</f>
        <v>0</v>
      </c>
      <c r="V53" s="175">
        <f>'(入力)作業ｼｰﾄ'!V53</f>
        <v>0</v>
      </c>
      <c r="X53" s="176">
        <f>'(入力)作業ｼｰﾄ'!D168</f>
        <v>0</v>
      </c>
      <c r="Y53" s="173">
        <f>'(入力)作業ｼｰﾄ'!E168</f>
        <v>0</v>
      </c>
      <c r="Z53" s="173">
        <f>'(入力)作業ｼｰﾄ'!F168</f>
        <v>0</v>
      </c>
      <c r="AA53" s="173">
        <f>'(入力)作業ｼｰﾄ'!G168</f>
        <v>0</v>
      </c>
      <c r="AB53" s="173">
        <f>'(入力)作業ｼｰﾄ'!H168</f>
        <v>0</v>
      </c>
      <c r="AC53" s="173">
        <f>'(入力)作業ｼｰﾄ'!I168</f>
        <v>0</v>
      </c>
      <c r="AD53" s="173">
        <f>'(入力)作業ｼｰﾄ'!J168</f>
        <v>0</v>
      </c>
      <c r="AE53" s="175">
        <f>'(入力)作業ｼｰﾄ'!K168</f>
        <v>0</v>
      </c>
    </row>
    <row r="54" spans="2:31" s="147" customFormat="1" ht="18.75" customHeight="1">
      <c r="B54" s="70" t="s">
        <v>525</v>
      </c>
      <c r="C54" s="71" t="s">
        <v>642</v>
      </c>
      <c r="D54" s="173">
        <f>'(入力)作業ｼｰﾄ'!D54</f>
        <v>0</v>
      </c>
      <c r="E54" s="173">
        <f>'(入力)作業ｼｰﾄ'!E54</f>
        <v>0</v>
      </c>
      <c r="F54" s="173">
        <f>'(入力)作業ｼｰﾄ'!F54</f>
        <v>0</v>
      </c>
      <c r="G54" s="174">
        <f>'(入力)作業ｼｰﾄ'!G54</f>
        <v>0</v>
      </c>
      <c r="H54" s="173">
        <f>'(入力)作業ｼｰﾄ'!H54</f>
        <v>0</v>
      </c>
      <c r="I54" s="173">
        <f>'(入力)作業ｼｰﾄ'!I54</f>
        <v>0</v>
      </c>
      <c r="J54" s="173">
        <f>'(入力)作業ｼｰﾄ'!J54</f>
        <v>0</v>
      </c>
      <c r="K54" s="173">
        <f>'(入力)作業ｼｰﾄ'!K54</f>
        <v>0</v>
      </c>
      <c r="L54" s="173">
        <f>'(入力)作業ｼｰﾄ'!L54</f>
        <v>0</v>
      </c>
      <c r="M54" s="584"/>
      <c r="N54" s="584"/>
      <c r="O54" s="173">
        <f>'(入力)作業ｼｰﾄ'!O54</f>
        <v>0</v>
      </c>
      <c r="P54" s="173">
        <f>'(入力)作業ｼｰﾄ'!P54</f>
        <v>0</v>
      </c>
      <c r="Q54" s="173">
        <f>'(入力)作業ｼｰﾄ'!Q54</f>
        <v>0</v>
      </c>
      <c r="R54" s="173">
        <f>'(入力)作業ｼｰﾄ'!R54</f>
        <v>0</v>
      </c>
      <c r="S54" s="173">
        <f>'(入力)作業ｼｰﾄ'!S54</f>
        <v>0</v>
      </c>
      <c r="T54" s="173">
        <f>'(入力)作業ｼｰﾄ'!T54</f>
        <v>0</v>
      </c>
      <c r="U54" s="173">
        <f>'(入力)作業ｼｰﾄ'!U54</f>
        <v>0</v>
      </c>
      <c r="V54" s="175">
        <f>'(入力)作業ｼｰﾄ'!V54</f>
        <v>0</v>
      </c>
      <c r="X54" s="176">
        <f>'(入力)作業ｼｰﾄ'!D169</f>
        <v>0</v>
      </c>
      <c r="Y54" s="173">
        <f>'(入力)作業ｼｰﾄ'!E169</f>
        <v>0</v>
      </c>
      <c r="Z54" s="173">
        <f>'(入力)作業ｼｰﾄ'!F169</f>
        <v>0</v>
      </c>
      <c r="AA54" s="173">
        <f>'(入力)作業ｼｰﾄ'!G169</f>
        <v>0</v>
      </c>
      <c r="AB54" s="173">
        <f>'(入力)作業ｼｰﾄ'!H169</f>
        <v>0</v>
      </c>
      <c r="AC54" s="173">
        <f>'(入力)作業ｼｰﾄ'!I169</f>
        <v>0</v>
      </c>
      <c r="AD54" s="173">
        <f>'(入力)作業ｼｰﾄ'!J169</f>
        <v>0</v>
      </c>
      <c r="AE54" s="175">
        <f>'(入力)作業ｼｰﾄ'!K169</f>
        <v>0</v>
      </c>
    </row>
    <row r="55" spans="2:31" s="147" customFormat="1" ht="18.75" customHeight="1">
      <c r="B55" s="70" t="s">
        <v>526</v>
      </c>
      <c r="C55" s="71" t="s">
        <v>643</v>
      </c>
      <c r="D55" s="173">
        <f>'(入力)作業ｼｰﾄ'!D55</f>
        <v>0</v>
      </c>
      <c r="E55" s="173">
        <f>'(入力)作業ｼｰﾄ'!E55</f>
        <v>0</v>
      </c>
      <c r="F55" s="173">
        <f>'(入力)作業ｼｰﾄ'!F55</f>
        <v>0</v>
      </c>
      <c r="G55" s="174">
        <f>'(入力)作業ｼｰﾄ'!G55</f>
        <v>0</v>
      </c>
      <c r="H55" s="173">
        <f>'(入力)作業ｼｰﾄ'!H55</f>
        <v>0</v>
      </c>
      <c r="I55" s="173">
        <f>'(入力)作業ｼｰﾄ'!I55</f>
        <v>0</v>
      </c>
      <c r="J55" s="173">
        <f>'(入力)作業ｼｰﾄ'!J55</f>
        <v>0</v>
      </c>
      <c r="K55" s="173">
        <f>'(入力)作業ｼｰﾄ'!K55</f>
        <v>0</v>
      </c>
      <c r="L55" s="173">
        <f>'(入力)作業ｼｰﾄ'!L55</f>
        <v>0</v>
      </c>
      <c r="M55" s="584"/>
      <c r="N55" s="584"/>
      <c r="O55" s="173">
        <f>'(入力)作業ｼｰﾄ'!O55</f>
        <v>0</v>
      </c>
      <c r="P55" s="173">
        <f>'(入力)作業ｼｰﾄ'!P55</f>
        <v>0</v>
      </c>
      <c r="Q55" s="173">
        <f>'(入力)作業ｼｰﾄ'!Q55</f>
        <v>0</v>
      </c>
      <c r="R55" s="173">
        <f>'(入力)作業ｼｰﾄ'!R55</f>
        <v>0</v>
      </c>
      <c r="S55" s="173">
        <f>'(入力)作業ｼｰﾄ'!S55</f>
        <v>0</v>
      </c>
      <c r="T55" s="173">
        <f>'(入力)作業ｼｰﾄ'!T55</f>
        <v>0</v>
      </c>
      <c r="U55" s="173">
        <f>'(入力)作業ｼｰﾄ'!U55</f>
        <v>0</v>
      </c>
      <c r="V55" s="175">
        <f>'(入力)作業ｼｰﾄ'!V55</f>
        <v>0</v>
      </c>
      <c r="X55" s="176">
        <f>'(入力)作業ｼｰﾄ'!D170</f>
        <v>0</v>
      </c>
      <c r="Y55" s="173">
        <f>'(入力)作業ｼｰﾄ'!E170</f>
        <v>0</v>
      </c>
      <c r="Z55" s="173">
        <f>'(入力)作業ｼｰﾄ'!F170</f>
        <v>0</v>
      </c>
      <c r="AA55" s="173">
        <f>'(入力)作業ｼｰﾄ'!G170</f>
        <v>0</v>
      </c>
      <c r="AB55" s="173">
        <f>'(入力)作業ｼｰﾄ'!H170</f>
        <v>0</v>
      </c>
      <c r="AC55" s="173">
        <f>'(入力)作業ｼｰﾄ'!I170</f>
        <v>0</v>
      </c>
      <c r="AD55" s="173">
        <f>'(入力)作業ｼｰﾄ'!J170</f>
        <v>0</v>
      </c>
      <c r="AE55" s="175">
        <f>'(入力)作業ｼｰﾄ'!K170</f>
        <v>0</v>
      </c>
    </row>
    <row r="56" spans="2:31" s="147" customFormat="1" ht="18.75" customHeight="1">
      <c r="B56" s="70" t="s">
        <v>527</v>
      </c>
      <c r="C56" s="71" t="s">
        <v>644</v>
      </c>
      <c r="D56" s="173">
        <f>'(入力)作業ｼｰﾄ'!D56</f>
        <v>0</v>
      </c>
      <c r="E56" s="173">
        <f>'(入力)作業ｼｰﾄ'!E56</f>
        <v>0</v>
      </c>
      <c r="F56" s="173">
        <f>'(入力)作業ｼｰﾄ'!F56</f>
        <v>0</v>
      </c>
      <c r="G56" s="174">
        <f>'(入力)作業ｼｰﾄ'!G56</f>
        <v>0</v>
      </c>
      <c r="H56" s="173">
        <f>'(入力)作業ｼｰﾄ'!H56</f>
        <v>0</v>
      </c>
      <c r="I56" s="173">
        <f>'(入力)作業ｼｰﾄ'!I56</f>
        <v>0</v>
      </c>
      <c r="J56" s="173">
        <f>'(入力)作業ｼｰﾄ'!J56</f>
        <v>0</v>
      </c>
      <c r="K56" s="173">
        <f>'(入力)作業ｼｰﾄ'!K56</f>
        <v>0</v>
      </c>
      <c r="L56" s="173">
        <f>'(入力)作業ｼｰﾄ'!L56</f>
        <v>0</v>
      </c>
      <c r="M56" s="584"/>
      <c r="N56" s="584"/>
      <c r="O56" s="173">
        <f>'(入力)作業ｼｰﾄ'!O56</f>
        <v>0</v>
      </c>
      <c r="P56" s="173">
        <f>'(入力)作業ｼｰﾄ'!P56</f>
        <v>0</v>
      </c>
      <c r="Q56" s="173">
        <f>'(入力)作業ｼｰﾄ'!Q56</f>
        <v>0</v>
      </c>
      <c r="R56" s="173">
        <f>'(入力)作業ｼｰﾄ'!R56</f>
        <v>0</v>
      </c>
      <c r="S56" s="173">
        <f>'(入力)作業ｼｰﾄ'!S56</f>
        <v>0</v>
      </c>
      <c r="T56" s="173">
        <f>'(入力)作業ｼｰﾄ'!T56</f>
        <v>0</v>
      </c>
      <c r="U56" s="173">
        <f>'(入力)作業ｼｰﾄ'!U56</f>
        <v>0</v>
      </c>
      <c r="V56" s="175">
        <f>'(入力)作業ｼｰﾄ'!V56</f>
        <v>0</v>
      </c>
      <c r="X56" s="176">
        <f>'(入力)作業ｼｰﾄ'!D171</f>
        <v>0</v>
      </c>
      <c r="Y56" s="173">
        <f>'(入力)作業ｼｰﾄ'!E171</f>
        <v>0</v>
      </c>
      <c r="Z56" s="173">
        <f>'(入力)作業ｼｰﾄ'!F171</f>
        <v>0</v>
      </c>
      <c r="AA56" s="173">
        <f>'(入力)作業ｼｰﾄ'!G171</f>
        <v>0</v>
      </c>
      <c r="AB56" s="173">
        <f>'(入力)作業ｼｰﾄ'!H171</f>
        <v>0</v>
      </c>
      <c r="AC56" s="173">
        <f>'(入力)作業ｼｰﾄ'!I171</f>
        <v>0</v>
      </c>
      <c r="AD56" s="173">
        <f>'(入力)作業ｼｰﾄ'!J171</f>
        <v>0</v>
      </c>
      <c r="AE56" s="175">
        <f>'(入力)作業ｼｰﾄ'!K171</f>
        <v>0</v>
      </c>
    </row>
    <row r="57" spans="2:31" s="147" customFormat="1" ht="18.75" customHeight="1">
      <c r="B57" s="70" t="s">
        <v>528</v>
      </c>
      <c r="C57" s="71" t="s">
        <v>645</v>
      </c>
      <c r="D57" s="173">
        <f>'(入力)作業ｼｰﾄ'!D57</f>
        <v>0</v>
      </c>
      <c r="E57" s="173">
        <f>'(入力)作業ｼｰﾄ'!E57</f>
        <v>0</v>
      </c>
      <c r="F57" s="173">
        <f>'(入力)作業ｼｰﾄ'!F57</f>
        <v>0</v>
      </c>
      <c r="G57" s="174">
        <f>'(入力)作業ｼｰﾄ'!G57</f>
        <v>0</v>
      </c>
      <c r="H57" s="173">
        <f>'(入力)作業ｼｰﾄ'!H57</f>
        <v>0</v>
      </c>
      <c r="I57" s="173">
        <f>'(入力)作業ｼｰﾄ'!I57</f>
        <v>0</v>
      </c>
      <c r="J57" s="173">
        <f>'(入力)作業ｼｰﾄ'!J57</f>
        <v>0</v>
      </c>
      <c r="K57" s="173">
        <f>'(入力)作業ｼｰﾄ'!K57</f>
        <v>0</v>
      </c>
      <c r="L57" s="173">
        <f>'(入力)作業ｼｰﾄ'!L57</f>
        <v>0</v>
      </c>
      <c r="M57" s="584"/>
      <c r="N57" s="584"/>
      <c r="O57" s="173">
        <f>'(入力)作業ｼｰﾄ'!O57</f>
        <v>0</v>
      </c>
      <c r="P57" s="173">
        <f>'(入力)作業ｼｰﾄ'!P57</f>
        <v>0</v>
      </c>
      <c r="Q57" s="173">
        <f>'(入力)作業ｼｰﾄ'!Q57</f>
        <v>0</v>
      </c>
      <c r="R57" s="173">
        <f>'(入力)作業ｼｰﾄ'!R57</f>
        <v>0</v>
      </c>
      <c r="S57" s="173">
        <f>'(入力)作業ｼｰﾄ'!S57</f>
        <v>0</v>
      </c>
      <c r="T57" s="173">
        <f>'(入力)作業ｼｰﾄ'!T57</f>
        <v>0</v>
      </c>
      <c r="U57" s="173">
        <f>'(入力)作業ｼｰﾄ'!U57</f>
        <v>0</v>
      </c>
      <c r="V57" s="175">
        <f>'(入力)作業ｼｰﾄ'!V57</f>
        <v>0</v>
      </c>
      <c r="X57" s="176">
        <f>'(入力)作業ｼｰﾄ'!D172</f>
        <v>0</v>
      </c>
      <c r="Y57" s="173">
        <f>'(入力)作業ｼｰﾄ'!E172</f>
        <v>0</v>
      </c>
      <c r="Z57" s="173">
        <f>'(入力)作業ｼｰﾄ'!F172</f>
        <v>0</v>
      </c>
      <c r="AA57" s="173">
        <f>'(入力)作業ｼｰﾄ'!G172</f>
        <v>0</v>
      </c>
      <c r="AB57" s="173">
        <f>'(入力)作業ｼｰﾄ'!H172</f>
        <v>0</v>
      </c>
      <c r="AC57" s="173">
        <f>'(入力)作業ｼｰﾄ'!I172</f>
        <v>0</v>
      </c>
      <c r="AD57" s="173">
        <f>'(入力)作業ｼｰﾄ'!J172</f>
        <v>0</v>
      </c>
      <c r="AE57" s="175">
        <f>'(入力)作業ｼｰﾄ'!K172</f>
        <v>0</v>
      </c>
    </row>
    <row r="58" spans="2:31" s="147" customFormat="1" ht="18.75" customHeight="1">
      <c r="B58" s="70" t="s">
        <v>529</v>
      </c>
      <c r="C58" s="71" t="s">
        <v>646</v>
      </c>
      <c r="D58" s="173">
        <f>'(入力)作業ｼｰﾄ'!D58</f>
        <v>0</v>
      </c>
      <c r="E58" s="173">
        <f>'(入力)作業ｼｰﾄ'!E58</f>
        <v>0</v>
      </c>
      <c r="F58" s="173">
        <f>'(入力)作業ｼｰﾄ'!F58</f>
        <v>0</v>
      </c>
      <c r="G58" s="174">
        <f>'(入力)作業ｼｰﾄ'!G58</f>
        <v>0</v>
      </c>
      <c r="H58" s="173">
        <f>'(入力)作業ｼｰﾄ'!H58</f>
        <v>0</v>
      </c>
      <c r="I58" s="173">
        <f>'(入力)作業ｼｰﾄ'!I58</f>
        <v>0</v>
      </c>
      <c r="J58" s="173">
        <f>'(入力)作業ｼｰﾄ'!J58</f>
        <v>0</v>
      </c>
      <c r="K58" s="173">
        <f>'(入力)作業ｼｰﾄ'!K58</f>
        <v>0</v>
      </c>
      <c r="L58" s="173">
        <f>'(入力)作業ｼｰﾄ'!L58</f>
        <v>0</v>
      </c>
      <c r="M58" s="584"/>
      <c r="N58" s="584"/>
      <c r="O58" s="173">
        <f>'(入力)作業ｼｰﾄ'!O58</f>
        <v>0</v>
      </c>
      <c r="P58" s="173">
        <f>'(入力)作業ｼｰﾄ'!P58</f>
        <v>0</v>
      </c>
      <c r="Q58" s="173">
        <f>'(入力)作業ｼｰﾄ'!Q58</f>
        <v>0</v>
      </c>
      <c r="R58" s="173">
        <f>'(入力)作業ｼｰﾄ'!R58</f>
        <v>0</v>
      </c>
      <c r="S58" s="173">
        <f>'(入力)作業ｼｰﾄ'!S58</f>
        <v>0</v>
      </c>
      <c r="T58" s="173">
        <f>'(入力)作業ｼｰﾄ'!T58</f>
        <v>0</v>
      </c>
      <c r="U58" s="173">
        <f>'(入力)作業ｼｰﾄ'!U58</f>
        <v>0</v>
      </c>
      <c r="V58" s="175">
        <f>'(入力)作業ｼｰﾄ'!V58</f>
        <v>0</v>
      </c>
      <c r="X58" s="176">
        <f>'(入力)作業ｼｰﾄ'!D173</f>
        <v>0</v>
      </c>
      <c r="Y58" s="173">
        <f>'(入力)作業ｼｰﾄ'!E173</f>
        <v>0</v>
      </c>
      <c r="Z58" s="173">
        <f>'(入力)作業ｼｰﾄ'!F173</f>
        <v>0</v>
      </c>
      <c r="AA58" s="173">
        <f>'(入力)作業ｼｰﾄ'!G173</f>
        <v>0</v>
      </c>
      <c r="AB58" s="173">
        <f>'(入力)作業ｼｰﾄ'!H173</f>
        <v>0</v>
      </c>
      <c r="AC58" s="173">
        <f>'(入力)作業ｼｰﾄ'!I173</f>
        <v>0</v>
      </c>
      <c r="AD58" s="173">
        <f>'(入力)作業ｼｰﾄ'!J173</f>
        <v>0</v>
      </c>
      <c r="AE58" s="175">
        <f>'(入力)作業ｼｰﾄ'!K173</f>
        <v>0</v>
      </c>
    </row>
    <row r="59" spans="2:31" s="147" customFormat="1" ht="18.75" customHeight="1">
      <c r="B59" s="70" t="s">
        <v>530</v>
      </c>
      <c r="C59" s="71" t="s">
        <v>647</v>
      </c>
      <c r="D59" s="173">
        <f>'(入力)作業ｼｰﾄ'!D59</f>
        <v>0</v>
      </c>
      <c r="E59" s="173">
        <f>'(入力)作業ｼｰﾄ'!E59</f>
        <v>0</v>
      </c>
      <c r="F59" s="173">
        <f>'(入力)作業ｼｰﾄ'!F59</f>
        <v>0</v>
      </c>
      <c r="G59" s="174">
        <f>'(入力)作業ｼｰﾄ'!G59</f>
        <v>0</v>
      </c>
      <c r="H59" s="173">
        <f>'(入力)作業ｼｰﾄ'!H59</f>
        <v>0</v>
      </c>
      <c r="I59" s="173">
        <f>'(入力)作業ｼｰﾄ'!I59</f>
        <v>0</v>
      </c>
      <c r="J59" s="173">
        <f>'(入力)作業ｼｰﾄ'!J59</f>
        <v>0</v>
      </c>
      <c r="K59" s="173">
        <f>'(入力)作業ｼｰﾄ'!K59</f>
        <v>0</v>
      </c>
      <c r="L59" s="173">
        <f>'(入力)作業ｼｰﾄ'!L59</f>
        <v>0</v>
      </c>
      <c r="M59" s="584"/>
      <c r="N59" s="584"/>
      <c r="O59" s="173">
        <f>'(入力)作業ｼｰﾄ'!O59</f>
        <v>0</v>
      </c>
      <c r="P59" s="173">
        <f>'(入力)作業ｼｰﾄ'!P59</f>
        <v>0</v>
      </c>
      <c r="Q59" s="173">
        <f>'(入力)作業ｼｰﾄ'!Q59</f>
        <v>0</v>
      </c>
      <c r="R59" s="173">
        <f>'(入力)作業ｼｰﾄ'!R59</f>
        <v>0</v>
      </c>
      <c r="S59" s="173">
        <f>'(入力)作業ｼｰﾄ'!S59</f>
        <v>0</v>
      </c>
      <c r="T59" s="173">
        <f>'(入力)作業ｼｰﾄ'!T59</f>
        <v>0</v>
      </c>
      <c r="U59" s="173">
        <f>'(入力)作業ｼｰﾄ'!U59</f>
        <v>0</v>
      </c>
      <c r="V59" s="175">
        <f>'(入力)作業ｼｰﾄ'!V59</f>
        <v>0</v>
      </c>
      <c r="X59" s="176">
        <f>'(入力)作業ｼｰﾄ'!D174</f>
        <v>0</v>
      </c>
      <c r="Y59" s="173">
        <f>'(入力)作業ｼｰﾄ'!E174</f>
        <v>0</v>
      </c>
      <c r="Z59" s="173">
        <f>'(入力)作業ｼｰﾄ'!F174</f>
        <v>0</v>
      </c>
      <c r="AA59" s="173">
        <f>'(入力)作業ｼｰﾄ'!G174</f>
        <v>0</v>
      </c>
      <c r="AB59" s="173">
        <f>'(入力)作業ｼｰﾄ'!H174</f>
        <v>0</v>
      </c>
      <c r="AC59" s="173">
        <f>'(入力)作業ｼｰﾄ'!I174</f>
        <v>0</v>
      </c>
      <c r="AD59" s="173">
        <f>'(入力)作業ｼｰﾄ'!J174</f>
        <v>0</v>
      </c>
      <c r="AE59" s="175">
        <f>'(入力)作業ｼｰﾄ'!K174</f>
        <v>0</v>
      </c>
    </row>
    <row r="60" spans="2:31" s="147" customFormat="1" ht="18.75" customHeight="1">
      <c r="B60" s="70" t="s">
        <v>531</v>
      </c>
      <c r="C60" s="71" t="s">
        <v>746</v>
      </c>
      <c r="D60" s="173">
        <f>'(入力)作業ｼｰﾄ'!D60</f>
        <v>0</v>
      </c>
      <c r="E60" s="173">
        <f>'(入力)作業ｼｰﾄ'!E60</f>
        <v>0</v>
      </c>
      <c r="F60" s="173">
        <f>'(入力)作業ｼｰﾄ'!F60</f>
        <v>0</v>
      </c>
      <c r="G60" s="174">
        <f>'(入力)作業ｼｰﾄ'!G60</f>
        <v>0</v>
      </c>
      <c r="H60" s="173">
        <f>'(入力)作業ｼｰﾄ'!H60</f>
        <v>0</v>
      </c>
      <c r="I60" s="173">
        <f>'(入力)作業ｼｰﾄ'!I60</f>
        <v>0</v>
      </c>
      <c r="J60" s="173">
        <f>'(入力)作業ｼｰﾄ'!J60</f>
        <v>0</v>
      </c>
      <c r="K60" s="173">
        <f>'(入力)作業ｼｰﾄ'!K60</f>
        <v>0</v>
      </c>
      <c r="L60" s="173">
        <f>'(入力)作業ｼｰﾄ'!L60</f>
        <v>0</v>
      </c>
      <c r="M60" s="584"/>
      <c r="N60" s="584"/>
      <c r="O60" s="173">
        <f>'(入力)作業ｼｰﾄ'!O60</f>
        <v>0</v>
      </c>
      <c r="P60" s="173">
        <f>'(入力)作業ｼｰﾄ'!P60</f>
        <v>0</v>
      </c>
      <c r="Q60" s="173">
        <f>'(入力)作業ｼｰﾄ'!Q60</f>
        <v>0</v>
      </c>
      <c r="R60" s="173">
        <f>'(入力)作業ｼｰﾄ'!R60</f>
        <v>0</v>
      </c>
      <c r="S60" s="173">
        <f>'(入力)作業ｼｰﾄ'!S60</f>
        <v>0</v>
      </c>
      <c r="T60" s="173">
        <f>'(入力)作業ｼｰﾄ'!T60</f>
        <v>0</v>
      </c>
      <c r="U60" s="173">
        <f>'(入力)作業ｼｰﾄ'!U60</f>
        <v>0</v>
      </c>
      <c r="V60" s="175">
        <f>'(入力)作業ｼｰﾄ'!V60</f>
        <v>0</v>
      </c>
      <c r="X60" s="176">
        <f>'(入力)作業ｼｰﾄ'!D175</f>
        <v>0</v>
      </c>
      <c r="Y60" s="173">
        <f>'(入力)作業ｼｰﾄ'!E175</f>
        <v>0</v>
      </c>
      <c r="Z60" s="173">
        <f>'(入力)作業ｼｰﾄ'!F175</f>
        <v>0</v>
      </c>
      <c r="AA60" s="173">
        <f>'(入力)作業ｼｰﾄ'!G175</f>
        <v>0</v>
      </c>
      <c r="AB60" s="173">
        <f>'(入力)作業ｼｰﾄ'!H175</f>
        <v>0</v>
      </c>
      <c r="AC60" s="173">
        <f>'(入力)作業ｼｰﾄ'!I175</f>
        <v>0</v>
      </c>
      <c r="AD60" s="173">
        <f>'(入力)作業ｼｰﾄ'!J175</f>
        <v>0</v>
      </c>
      <c r="AE60" s="175">
        <f>'(入力)作業ｼｰﾄ'!K175</f>
        <v>0</v>
      </c>
    </row>
    <row r="61" spans="2:31" s="147" customFormat="1" ht="18.75" customHeight="1">
      <c r="B61" s="178" t="s">
        <v>532</v>
      </c>
      <c r="C61" s="179" t="s">
        <v>648</v>
      </c>
      <c r="D61" s="180">
        <f>'(入力)作業ｼｰﾄ'!D61</f>
        <v>0</v>
      </c>
      <c r="E61" s="180">
        <f>'(入力)作業ｼｰﾄ'!E61</f>
        <v>0</v>
      </c>
      <c r="F61" s="180">
        <f>'(入力)作業ｼｰﾄ'!F61</f>
        <v>0</v>
      </c>
      <c r="G61" s="181">
        <f>'(入力)作業ｼｰﾄ'!G61</f>
        <v>0</v>
      </c>
      <c r="H61" s="180">
        <f>'(入力)作業ｼｰﾄ'!H61</f>
        <v>0</v>
      </c>
      <c r="I61" s="180">
        <f>'(入力)作業ｼｰﾄ'!I61</f>
        <v>0</v>
      </c>
      <c r="J61" s="180">
        <f>'(入力)作業ｼｰﾄ'!J61</f>
        <v>0</v>
      </c>
      <c r="K61" s="180">
        <f>'(入力)作業ｼｰﾄ'!K61</f>
        <v>0</v>
      </c>
      <c r="L61" s="180">
        <f>'(入力)作業ｼｰﾄ'!L61</f>
        <v>0</v>
      </c>
      <c r="M61" s="585"/>
      <c r="N61" s="585"/>
      <c r="O61" s="180">
        <f>'(入力)作業ｼｰﾄ'!O61</f>
        <v>0</v>
      </c>
      <c r="P61" s="180">
        <f>'(入力)作業ｼｰﾄ'!P61</f>
        <v>0</v>
      </c>
      <c r="Q61" s="180">
        <f>'(入力)作業ｼｰﾄ'!Q61</f>
        <v>0</v>
      </c>
      <c r="R61" s="180">
        <f>'(入力)作業ｼｰﾄ'!R61</f>
        <v>0</v>
      </c>
      <c r="S61" s="180">
        <f>'(入力)作業ｼｰﾄ'!S61</f>
        <v>0</v>
      </c>
      <c r="T61" s="180">
        <f>'(入力)作業ｼｰﾄ'!T61</f>
        <v>0</v>
      </c>
      <c r="U61" s="180">
        <f>'(入力)作業ｼｰﾄ'!U61</f>
        <v>0</v>
      </c>
      <c r="V61" s="182">
        <f>'(入力)作業ｼｰﾄ'!V61</f>
        <v>0</v>
      </c>
      <c r="X61" s="183">
        <f>'(入力)作業ｼｰﾄ'!D176</f>
        <v>0</v>
      </c>
      <c r="Y61" s="180">
        <f>'(入力)作業ｼｰﾄ'!E176</f>
        <v>0</v>
      </c>
      <c r="Z61" s="180">
        <f>'(入力)作業ｼｰﾄ'!F176</f>
        <v>0</v>
      </c>
      <c r="AA61" s="180">
        <f>'(入力)作業ｼｰﾄ'!G176</f>
        <v>0</v>
      </c>
      <c r="AB61" s="180">
        <f>'(入力)作業ｼｰﾄ'!H176</f>
        <v>0</v>
      </c>
      <c r="AC61" s="180">
        <f>'(入力)作業ｼｰﾄ'!I176</f>
        <v>0</v>
      </c>
      <c r="AD61" s="180">
        <f>'(入力)作業ｼｰﾄ'!J176</f>
        <v>0</v>
      </c>
      <c r="AE61" s="182">
        <f>'(入力)作業ｼｰﾄ'!K176</f>
        <v>0</v>
      </c>
    </row>
    <row r="62" spans="2:31" ht="15" customHeight="1"/>
    <row r="63" spans="2:31" ht="20.25" customHeight="1">
      <c r="B63" s="587"/>
      <c r="C63" s="587"/>
    </row>
    <row r="64" spans="2:31" s="147" customFormat="1" ht="18.75" customHeight="1">
      <c r="I64" s="148"/>
      <c r="V64" s="148" t="s">
        <v>175</v>
      </c>
      <c r="W64" s="149"/>
      <c r="AE64" s="148" t="s">
        <v>594</v>
      </c>
    </row>
    <row r="65" spans="2:31" s="149" customFormat="1" ht="18.75" customHeight="1">
      <c r="B65" s="150"/>
      <c r="C65" s="151"/>
      <c r="D65" s="459" t="s">
        <v>166</v>
      </c>
      <c r="E65" s="580" t="s">
        <v>60</v>
      </c>
      <c r="F65" s="580"/>
      <c r="G65" s="435"/>
      <c r="H65" s="459" t="s">
        <v>132</v>
      </c>
      <c r="I65" s="459" t="s">
        <v>176</v>
      </c>
      <c r="J65" s="580" t="s">
        <v>94</v>
      </c>
      <c r="K65" s="580"/>
      <c r="L65" s="580"/>
      <c r="M65" s="459" t="s">
        <v>95</v>
      </c>
      <c r="N65" s="459" t="s">
        <v>96</v>
      </c>
      <c r="O65" s="459" t="s">
        <v>187</v>
      </c>
      <c r="P65" s="459" t="s">
        <v>188</v>
      </c>
      <c r="Q65" s="580" t="s">
        <v>255</v>
      </c>
      <c r="R65" s="580"/>
      <c r="S65" s="580"/>
      <c r="T65" s="580" t="s">
        <v>61</v>
      </c>
      <c r="U65" s="580"/>
      <c r="V65" s="581"/>
      <c r="X65" s="582" t="s">
        <v>60</v>
      </c>
      <c r="Y65" s="450"/>
      <c r="Z65" s="435" t="s">
        <v>94</v>
      </c>
      <c r="AA65" s="450"/>
      <c r="AB65" s="435" t="s">
        <v>255</v>
      </c>
      <c r="AC65" s="450"/>
      <c r="AD65" s="435" t="s">
        <v>61</v>
      </c>
      <c r="AE65" s="436"/>
    </row>
    <row r="66" spans="2:31" s="157" customFormat="1" ht="36" customHeight="1">
      <c r="B66" s="152"/>
      <c r="C66" s="153"/>
      <c r="D66" s="460"/>
      <c r="E66" s="154" t="s">
        <v>167</v>
      </c>
      <c r="F66" s="154" t="s">
        <v>36</v>
      </c>
      <c r="G66" s="155" t="s">
        <v>37</v>
      </c>
      <c r="H66" s="460"/>
      <c r="I66" s="460"/>
      <c r="J66" s="154" t="s">
        <v>97</v>
      </c>
      <c r="K66" s="154" t="s">
        <v>98</v>
      </c>
      <c r="L66" s="154" t="s">
        <v>99</v>
      </c>
      <c r="M66" s="460"/>
      <c r="N66" s="460"/>
      <c r="O66" s="460"/>
      <c r="P66" s="460"/>
      <c r="Q66" s="154" t="s">
        <v>38</v>
      </c>
      <c r="R66" s="154" t="s">
        <v>100</v>
      </c>
      <c r="S66" s="154" t="s">
        <v>101</v>
      </c>
      <c r="T66" s="154" t="s">
        <v>102</v>
      </c>
      <c r="U66" s="154" t="s">
        <v>103</v>
      </c>
      <c r="V66" s="156" t="s">
        <v>104</v>
      </c>
      <c r="X66" s="158" t="s">
        <v>348</v>
      </c>
      <c r="Y66" s="154" t="s">
        <v>349</v>
      </c>
      <c r="Z66" s="154" t="s">
        <v>350</v>
      </c>
      <c r="AA66" s="154" t="s">
        <v>351</v>
      </c>
      <c r="AB66" s="154" t="s">
        <v>352</v>
      </c>
      <c r="AC66" s="154" t="s">
        <v>353</v>
      </c>
      <c r="AD66" s="154" t="s">
        <v>432</v>
      </c>
      <c r="AE66" s="156" t="s">
        <v>433</v>
      </c>
    </row>
    <row r="67" spans="2:31" s="162" customFormat="1" ht="18.75" customHeight="1">
      <c r="B67" s="448" t="s">
        <v>39</v>
      </c>
      <c r="C67" s="449"/>
      <c r="D67" s="159" t="s">
        <v>105</v>
      </c>
      <c r="E67" s="159" t="s">
        <v>106</v>
      </c>
      <c r="F67" s="159" t="s">
        <v>107</v>
      </c>
      <c r="G67" s="160" t="s">
        <v>108</v>
      </c>
      <c r="H67" s="159" t="s">
        <v>109</v>
      </c>
      <c r="I67" s="159" t="s">
        <v>110</v>
      </c>
      <c r="J67" s="159" t="s">
        <v>111</v>
      </c>
      <c r="K67" s="159" t="s">
        <v>112</v>
      </c>
      <c r="L67" s="159" t="s">
        <v>113</v>
      </c>
      <c r="M67" s="159" t="s">
        <v>114</v>
      </c>
      <c r="N67" s="159" t="s">
        <v>115</v>
      </c>
      <c r="O67" s="159" t="s">
        <v>116</v>
      </c>
      <c r="P67" s="159" t="s">
        <v>117</v>
      </c>
      <c r="Q67" s="159" t="s">
        <v>118</v>
      </c>
      <c r="R67" s="159" t="s">
        <v>119</v>
      </c>
      <c r="S67" s="159" t="s">
        <v>120</v>
      </c>
      <c r="T67" s="159" t="s">
        <v>121</v>
      </c>
      <c r="U67" s="159" t="s">
        <v>122</v>
      </c>
      <c r="V67" s="161" t="s">
        <v>123</v>
      </c>
      <c r="X67" s="163" t="s">
        <v>354</v>
      </c>
      <c r="Y67" s="159" t="s">
        <v>355</v>
      </c>
      <c r="Z67" s="159" t="s">
        <v>356</v>
      </c>
      <c r="AA67" s="159" t="s">
        <v>357</v>
      </c>
      <c r="AB67" s="159" t="s">
        <v>358</v>
      </c>
      <c r="AC67" s="159" t="s">
        <v>359</v>
      </c>
      <c r="AD67" s="159" t="s">
        <v>360</v>
      </c>
      <c r="AE67" s="161" t="s">
        <v>361</v>
      </c>
    </row>
    <row r="68" spans="2:31" s="167" customFormat="1" ht="18.75" customHeight="1">
      <c r="B68" s="578" t="s">
        <v>59</v>
      </c>
      <c r="C68" s="579"/>
      <c r="D68" s="164"/>
      <c r="E68" s="164" t="s">
        <v>172</v>
      </c>
      <c r="F68" s="164" t="s">
        <v>173</v>
      </c>
      <c r="G68" s="165" t="s">
        <v>174</v>
      </c>
      <c r="H68" s="164" t="s">
        <v>179</v>
      </c>
      <c r="I68" s="164" t="s">
        <v>180</v>
      </c>
      <c r="J68" s="164" t="s">
        <v>184</v>
      </c>
      <c r="K68" s="164" t="s">
        <v>185</v>
      </c>
      <c r="L68" s="164" t="s">
        <v>186</v>
      </c>
      <c r="M68" s="164" t="s">
        <v>193</v>
      </c>
      <c r="N68" s="164" t="s">
        <v>194</v>
      </c>
      <c r="O68" s="164" t="s">
        <v>195</v>
      </c>
      <c r="P68" s="164" t="s">
        <v>196</v>
      </c>
      <c r="Q68" s="164" t="s">
        <v>200</v>
      </c>
      <c r="R68" s="164" t="s">
        <v>201</v>
      </c>
      <c r="S68" s="164" t="s">
        <v>202</v>
      </c>
      <c r="T68" s="164" t="s">
        <v>206</v>
      </c>
      <c r="U68" s="164" t="s">
        <v>207</v>
      </c>
      <c r="V68" s="166" t="s">
        <v>208</v>
      </c>
      <c r="X68" s="168" t="s">
        <v>362</v>
      </c>
      <c r="Y68" s="164" t="s">
        <v>363</v>
      </c>
      <c r="Z68" s="164" t="s">
        <v>364</v>
      </c>
      <c r="AA68" s="164" t="s">
        <v>365</v>
      </c>
      <c r="AB68" s="164" t="s">
        <v>366</v>
      </c>
      <c r="AC68" s="164" t="s">
        <v>367</v>
      </c>
      <c r="AD68" s="164" t="s">
        <v>368</v>
      </c>
      <c r="AE68" s="166" t="s">
        <v>369</v>
      </c>
    </row>
    <row r="69" spans="2:31" s="147" customFormat="1" ht="18.75" customHeight="1">
      <c r="B69" s="57" t="s">
        <v>533</v>
      </c>
      <c r="C69" s="58" t="s">
        <v>649</v>
      </c>
      <c r="D69" s="169">
        <f>'(入力)作業ｼｰﾄ'!D62</f>
        <v>0</v>
      </c>
      <c r="E69" s="169">
        <f>'(入力)作業ｼｰﾄ'!E62</f>
        <v>0</v>
      </c>
      <c r="F69" s="169">
        <f>'(入力)作業ｼｰﾄ'!F62</f>
        <v>0</v>
      </c>
      <c r="G69" s="170">
        <f>'(入力)作業ｼｰﾄ'!G62</f>
        <v>0</v>
      </c>
      <c r="H69" s="169">
        <f>'(入力)作業ｼｰﾄ'!H62</f>
        <v>0</v>
      </c>
      <c r="I69" s="169">
        <f>'(入力)作業ｼｰﾄ'!I62</f>
        <v>0</v>
      </c>
      <c r="J69" s="169">
        <f>'(入力)作業ｼｰﾄ'!J62</f>
        <v>0</v>
      </c>
      <c r="K69" s="169">
        <f>'(入力)作業ｼｰﾄ'!K62</f>
        <v>0</v>
      </c>
      <c r="L69" s="169">
        <f>'(入力)作業ｼｰﾄ'!L62</f>
        <v>0</v>
      </c>
      <c r="M69" s="586"/>
      <c r="N69" s="586"/>
      <c r="O69" s="169">
        <f>'(入力)作業ｼｰﾄ'!O62</f>
        <v>0</v>
      </c>
      <c r="P69" s="169">
        <f>'(入力)作業ｼｰﾄ'!P62</f>
        <v>0</v>
      </c>
      <c r="Q69" s="169">
        <f>'(入力)作業ｼｰﾄ'!Q62</f>
        <v>0</v>
      </c>
      <c r="R69" s="169">
        <f>'(入力)作業ｼｰﾄ'!R62</f>
        <v>0</v>
      </c>
      <c r="S69" s="169">
        <f>'(入力)作業ｼｰﾄ'!S62</f>
        <v>0</v>
      </c>
      <c r="T69" s="169">
        <f>'(入力)作業ｼｰﾄ'!T62</f>
        <v>0</v>
      </c>
      <c r="U69" s="169">
        <f>'(入力)作業ｼｰﾄ'!U62</f>
        <v>0</v>
      </c>
      <c r="V69" s="171">
        <f>'(入力)作業ｼｰﾄ'!V62</f>
        <v>0</v>
      </c>
      <c r="X69" s="172">
        <f>'(入力)作業ｼｰﾄ'!D177</f>
        <v>0</v>
      </c>
      <c r="Y69" s="169">
        <f>'(入力)作業ｼｰﾄ'!E177</f>
        <v>0</v>
      </c>
      <c r="Z69" s="169">
        <f>'(入力)作業ｼｰﾄ'!F177</f>
        <v>0</v>
      </c>
      <c r="AA69" s="169">
        <f>'(入力)作業ｼｰﾄ'!G177</f>
        <v>0</v>
      </c>
      <c r="AB69" s="169">
        <f>'(入力)作業ｼｰﾄ'!H177</f>
        <v>0</v>
      </c>
      <c r="AC69" s="169">
        <f>'(入力)作業ｼｰﾄ'!I177</f>
        <v>0</v>
      </c>
      <c r="AD69" s="169">
        <f>'(入力)作業ｼｰﾄ'!J177</f>
        <v>0</v>
      </c>
      <c r="AE69" s="171">
        <f>'(入力)作業ｼｰﾄ'!K177</f>
        <v>0</v>
      </c>
    </row>
    <row r="70" spans="2:31" s="147" customFormat="1" ht="18.75" customHeight="1">
      <c r="B70" s="70" t="s">
        <v>534</v>
      </c>
      <c r="C70" s="71" t="s">
        <v>650</v>
      </c>
      <c r="D70" s="173">
        <f>'(入力)作業ｼｰﾄ'!D63</f>
        <v>0</v>
      </c>
      <c r="E70" s="173">
        <f>'(入力)作業ｼｰﾄ'!E63</f>
        <v>0</v>
      </c>
      <c r="F70" s="173">
        <f>'(入力)作業ｼｰﾄ'!F63</f>
        <v>0</v>
      </c>
      <c r="G70" s="174">
        <f>'(入力)作業ｼｰﾄ'!G63</f>
        <v>0</v>
      </c>
      <c r="H70" s="173">
        <f>'(入力)作業ｼｰﾄ'!H63</f>
        <v>0</v>
      </c>
      <c r="I70" s="173">
        <f>'(入力)作業ｼｰﾄ'!I63</f>
        <v>0</v>
      </c>
      <c r="J70" s="173">
        <f>'(入力)作業ｼｰﾄ'!J63</f>
        <v>0</v>
      </c>
      <c r="K70" s="173">
        <f>'(入力)作業ｼｰﾄ'!K63</f>
        <v>0</v>
      </c>
      <c r="L70" s="173">
        <f>'(入力)作業ｼｰﾄ'!L63</f>
        <v>0</v>
      </c>
      <c r="M70" s="463"/>
      <c r="N70" s="463"/>
      <c r="O70" s="173">
        <f>'(入力)作業ｼｰﾄ'!O63</f>
        <v>0</v>
      </c>
      <c r="P70" s="173">
        <f>'(入力)作業ｼｰﾄ'!P63</f>
        <v>0</v>
      </c>
      <c r="Q70" s="173">
        <f>'(入力)作業ｼｰﾄ'!Q63</f>
        <v>0</v>
      </c>
      <c r="R70" s="173">
        <f>'(入力)作業ｼｰﾄ'!R63</f>
        <v>0</v>
      </c>
      <c r="S70" s="173">
        <f>'(入力)作業ｼｰﾄ'!S63</f>
        <v>0</v>
      </c>
      <c r="T70" s="173">
        <f>'(入力)作業ｼｰﾄ'!T63</f>
        <v>0</v>
      </c>
      <c r="U70" s="173">
        <f>'(入力)作業ｼｰﾄ'!U63</f>
        <v>0</v>
      </c>
      <c r="V70" s="175">
        <f>'(入力)作業ｼｰﾄ'!V63</f>
        <v>0</v>
      </c>
      <c r="X70" s="176">
        <f>'(入力)作業ｼｰﾄ'!D178</f>
        <v>0</v>
      </c>
      <c r="Y70" s="173">
        <f>'(入力)作業ｼｰﾄ'!E178</f>
        <v>0</v>
      </c>
      <c r="Z70" s="173">
        <f>'(入力)作業ｼｰﾄ'!F178</f>
        <v>0</v>
      </c>
      <c r="AA70" s="173">
        <f>'(入力)作業ｼｰﾄ'!G178</f>
        <v>0</v>
      </c>
      <c r="AB70" s="173">
        <f>'(入力)作業ｼｰﾄ'!H178</f>
        <v>0</v>
      </c>
      <c r="AC70" s="173">
        <f>'(入力)作業ｼｰﾄ'!I178</f>
        <v>0</v>
      </c>
      <c r="AD70" s="173">
        <f>'(入力)作業ｼｰﾄ'!J178</f>
        <v>0</v>
      </c>
      <c r="AE70" s="175">
        <f>'(入力)作業ｼｰﾄ'!K178</f>
        <v>0</v>
      </c>
    </row>
    <row r="71" spans="2:31" s="147" customFormat="1" ht="18.75" customHeight="1">
      <c r="B71" s="70" t="s">
        <v>535</v>
      </c>
      <c r="C71" s="71" t="s">
        <v>651</v>
      </c>
      <c r="D71" s="173">
        <f>'(入力)作業ｼｰﾄ'!D64</f>
        <v>0</v>
      </c>
      <c r="E71" s="173">
        <f>'(入力)作業ｼｰﾄ'!E64</f>
        <v>0</v>
      </c>
      <c r="F71" s="173">
        <f>'(入力)作業ｼｰﾄ'!F64</f>
        <v>0</v>
      </c>
      <c r="G71" s="174">
        <f>'(入力)作業ｼｰﾄ'!G64</f>
        <v>0</v>
      </c>
      <c r="H71" s="173">
        <f>'(入力)作業ｼｰﾄ'!H64</f>
        <v>0</v>
      </c>
      <c r="I71" s="173">
        <f>'(入力)作業ｼｰﾄ'!I64</f>
        <v>0</v>
      </c>
      <c r="J71" s="173">
        <f>'(入力)作業ｼｰﾄ'!J64</f>
        <v>0</v>
      </c>
      <c r="K71" s="173">
        <f>'(入力)作業ｼｰﾄ'!K64</f>
        <v>0</v>
      </c>
      <c r="L71" s="173">
        <f>'(入力)作業ｼｰﾄ'!L64</f>
        <v>0</v>
      </c>
      <c r="M71" s="463"/>
      <c r="N71" s="463"/>
      <c r="O71" s="173">
        <f>'(入力)作業ｼｰﾄ'!O64</f>
        <v>0</v>
      </c>
      <c r="P71" s="173">
        <f>'(入力)作業ｼｰﾄ'!P64</f>
        <v>0</v>
      </c>
      <c r="Q71" s="173">
        <f>'(入力)作業ｼｰﾄ'!Q64</f>
        <v>0</v>
      </c>
      <c r="R71" s="173">
        <f>'(入力)作業ｼｰﾄ'!R64</f>
        <v>0</v>
      </c>
      <c r="S71" s="173">
        <f>'(入力)作業ｼｰﾄ'!S64</f>
        <v>0</v>
      </c>
      <c r="T71" s="173">
        <f>'(入力)作業ｼｰﾄ'!T64</f>
        <v>0</v>
      </c>
      <c r="U71" s="173">
        <f>'(入力)作業ｼｰﾄ'!U64</f>
        <v>0</v>
      </c>
      <c r="V71" s="175">
        <f>'(入力)作業ｼｰﾄ'!V64</f>
        <v>0</v>
      </c>
      <c r="X71" s="176">
        <f>'(入力)作業ｼｰﾄ'!D179</f>
        <v>0</v>
      </c>
      <c r="Y71" s="173">
        <f>'(入力)作業ｼｰﾄ'!E179</f>
        <v>0</v>
      </c>
      <c r="Z71" s="173">
        <f>'(入力)作業ｼｰﾄ'!F179</f>
        <v>0</v>
      </c>
      <c r="AA71" s="173">
        <f>'(入力)作業ｼｰﾄ'!G179</f>
        <v>0</v>
      </c>
      <c r="AB71" s="173">
        <f>'(入力)作業ｼｰﾄ'!H179</f>
        <v>0</v>
      </c>
      <c r="AC71" s="173">
        <f>'(入力)作業ｼｰﾄ'!I179</f>
        <v>0</v>
      </c>
      <c r="AD71" s="173">
        <f>'(入力)作業ｼｰﾄ'!J179</f>
        <v>0</v>
      </c>
      <c r="AE71" s="175">
        <f>'(入力)作業ｼｰﾄ'!K179</f>
        <v>0</v>
      </c>
    </row>
    <row r="72" spans="2:31" s="147" customFormat="1" ht="18.75" customHeight="1">
      <c r="B72" s="70" t="s">
        <v>536</v>
      </c>
      <c r="C72" s="71" t="s">
        <v>454</v>
      </c>
      <c r="D72" s="173">
        <f>'(入力)作業ｼｰﾄ'!D65</f>
        <v>0</v>
      </c>
      <c r="E72" s="173">
        <f>'(入力)作業ｼｰﾄ'!E65</f>
        <v>0</v>
      </c>
      <c r="F72" s="173">
        <f>'(入力)作業ｼｰﾄ'!F65</f>
        <v>0</v>
      </c>
      <c r="G72" s="174">
        <f>'(入力)作業ｼｰﾄ'!G65</f>
        <v>0</v>
      </c>
      <c r="H72" s="173">
        <f>'(入力)作業ｼｰﾄ'!H65</f>
        <v>0</v>
      </c>
      <c r="I72" s="173">
        <f>'(入力)作業ｼｰﾄ'!I65</f>
        <v>0</v>
      </c>
      <c r="J72" s="173">
        <f>'(入力)作業ｼｰﾄ'!J65</f>
        <v>0</v>
      </c>
      <c r="K72" s="173">
        <f>'(入力)作業ｼｰﾄ'!K65</f>
        <v>0</v>
      </c>
      <c r="L72" s="173">
        <f>'(入力)作業ｼｰﾄ'!L65</f>
        <v>0</v>
      </c>
      <c r="M72" s="463"/>
      <c r="N72" s="463"/>
      <c r="O72" s="173">
        <f>'(入力)作業ｼｰﾄ'!O65</f>
        <v>0</v>
      </c>
      <c r="P72" s="173">
        <f>'(入力)作業ｼｰﾄ'!P65</f>
        <v>0</v>
      </c>
      <c r="Q72" s="173">
        <f>'(入力)作業ｼｰﾄ'!Q65</f>
        <v>0</v>
      </c>
      <c r="R72" s="173">
        <f>'(入力)作業ｼｰﾄ'!R65</f>
        <v>0</v>
      </c>
      <c r="S72" s="173">
        <f>'(入力)作業ｼｰﾄ'!S65</f>
        <v>0</v>
      </c>
      <c r="T72" s="173">
        <f>'(入力)作業ｼｰﾄ'!T65</f>
        <v>0</v>
      </c>
      <c r="U72" s="173">
        <f>'(入力)作業ｼｰﾄ'!U65</f>
        <v>0</v>
      </c>
      <c r="V72" s="175">
        <f>'(入力)作業ｼｰﾄ'!V65</f>
        <v>0</v>
      </c>
      <c r="X72" s="176">
        <f>'(入力)作業ｼｰﾄ'!D180</f>
        <v>0</v>
      </c>
      <c r="Y72" s="173">
        <f>'(入力)作業ｼｰﾄ'!E180</f>
        <v>0</v>
      </c>
      <c r="Z72" s="173">
        <f>'(入力)作業ｼｰﾄ'!F180</f>
        <v>0</v>
      </c>
      <c r="AA72" s="173">
        <f>'(入力)作業ｼｰﾄ'!G180</f>
        <v>0</v>
      </c>
      <c r="AB72" s="173">
        <f>'(入力)作業ｼｰﾄ'!H180</f>
        <v>0</v>
      </c>
      <c r="AC72" s="173">
        <f>'(入力)作業ｼｰﾄ'!I180</f>
        <v>0</v>
      </c>
      <c r="AD72" s="173">
        <f>'(入力)作業ｼｰﾄ'!J180</f>
        <v>0</v>
      </c>
      <c r="AE72" s="175">
        <f>'(入力)作業ｼｰﾄ'!K180</f>
        <v>0</v>
      </c>
    </row>
    <row r="73" spans="2:31" s="147" customFormat="1" ht="18.75" customHeight="1">
      <c r="B73" s="70" t="s">
        <v>537</v>
      </c>
      <c r="C73" s="71" t="s">
        <v>455</v>
      </c>
      <c r="D73" s="173">
        <f>'(入力)作業ｼｰﾄ'!D66</f>
        <v>0</v>
      </c>
      <c r="E73" s="173">
        <f>'(入力)作業ｼｰﾄ'!E66</f>
        <v>0</v>
      </c>
      <c r="F73" s="173">
        <f>'(入力)作業ｼｰﾄ'!F66</f>
        <v>0</v>
      </c>
      <c r="G73" s="174">
        <f>'(入力)作業ｼｰﾄ'!G66</f>
        <v>0</v>
      </c>
      <c r="H73" s="173">
        <f>'(入力)作業ｼｰﾄ'!H66</f>
        <v>0</v>
      </c>
      <c r="I73" s="173">
        <f>'(入力)作業ｼｰﾄ'!I66</f>
        <v>0</v>
      </c>
      <c r="J73" s="173">
        <f>'(入力)作業ｼｰﾄ'!J66</f>
        <v>0</v>
      </c>
      <c r="K73" s="173">
        <f>'(入力)作業ｼｰﾄ'!K66</f>
        <v>0</v>
      </c>
      <c r="L73" s="173">
        <f>'(入力)作業ｼｰﾄ'!L66</f>
        <v>0</v>
      </c>
      <c r="M73" s="463"/>
      <c r="N73" s="463"/>
      <c r="O73" s="173">
        <f>'(入力)作業ｼｰﾄ'!O66</f>
        <v>0</v>
      </c>
      <c r="P73" s="173">
        <f>'(入力)作業ｼｰﾄ'!P66</f>
        <v>0</v>
      </c>
      <c r="Q73" s="173">
        <f>'(入力)作業ｼｰﾄ'!Q66</f>
        <v>0</v>
      </c>
      <c r="R73" s="173">
        <f>'(入力)作業ｼｰﾄ'!R66</f>
        <v>0</v>
      </c>
      <c r="S73" s="173">
        <f>'(入力)作業ｼｰﾄ'!S66</f>
        <v>0</v>
      </c>
      <c r="T73" s="173">
        <f>'(入力)作業ｼｰﾄ'!T66</f>
        <v>0</v>
      </c>
      <c r="U73" s="173">
        <f>'(入力)作業ｼｰﾄ'!U66</f>
        <v>0</v>
      </c>
      <c r="V73" s="175">
        <f>'(入力)作業ｼｰﾄ'!V66</f>
        <v>0</v>
      </c>
      <c r="X73" s="176">
        <f>'(入力)作業ｼｰﾄ'!D181</f>
        <v>0</v>
      </c>
      <c r="Y73" s="173">
        <f>'(入力)作業ｼｰﾄ'!E181</f>
        <v>0</v>
      </c>
      <c r="Z73" s="173">
        <f>'(入力)作業ｼｰﾄ'!F181</f>
        <v>0</v>
      </c>
      <c r="AA73" s="173">
        <f>'(入力)作業ｼｰﾄ'!G181</f>
        <v>0</v>
      </c>
      <c r="AB73" s="173">
        <f>'(入力)作業ｼｰﾄ'!H181</f>
        <v>0</v>
      </c>
      <c r="AC73" s="173">
        <f>'(入力)作業ｼｰﾄ'!I181</f>
        <v>0</v>
      </c>
      <c r="AD73" s="173">
        <f>'(入力)作業ｼｰﾄ'!J181</f>
        <v>0</v>
      </c>
      <c r="AE73" s="175">
        <f>'(入力)作業ｼｰﾄ'!K181</f>
        <v>0</v>
      </c>
    </row>
    <row r="74" spans="2:31" s="147" customFormat="1" ht="18.75" customHeight="1">
      <c r="B74" s="70" t="s">
        <v>538</v>
      </c>
      <c r="C74" s="71" t="s">
        <v>91</v>
      </c>
      <c r="D74" s="173">
        <f>'(入力)作業ｼｰﾄ'!D67</f>
        <v>0</v>
      </c>
      <c r="E74" s="173">
        <f>'(入力)作業ｼｰﾄ'!E67</f>
        <v>0</v>
      </c>
      <c r="F74" s="173">
        <f>'(入力)作業ｼｰﾄ'!F67</f>
        <v>0</v>
      </c>
      <c r="G74" s="174">
        <f>'(入力)作業ｼｰﾄ'!G67</f>
        <v>0</v>
      </c>
      <c r="H74" s="173">
        <f>'(入力)作業ｼｰﾄ'!H67</f>
        <v>0</v>
      </c>
      <c r="I74" s="173">
        <f>'(入力)作業ｼｰﾄ'!I67</f>
        <v>0</v>
      </c>
      <c r="J74" s="173">
        <f>'(入力)作業ｼｰﾄ'!J67</f>
        <v>0</v>
      </c>
      <c r="K74" s="173">
        <f>'(入力)作業ｼｰﾄ'!K67</f>
        <v>0</v>
      </c>
      <c r="L74" s="173">
        <f>'(入力)作業ｼｰﾄ'!L67</f>
        <v>0</v>
      </c>
      <c r="M74" s="463"/>
      <c r="N74" s="463"/>
      <c r="O74" s="173">
        <f>'(入力)作業ｼｰﾄ'!O67</f>
        <v>0</v>
      </c>
      <c r="P74" s="173">
        <f>'(入力)作業ｼｰﾄ'!P67</f>
        <v>0</v>
      </c>
      <c r="Q74" s="173">
        <f>'(入力)作業ｼｰﾄ'!Q67</f>
        <v>0</v>
      </c>
      <c r="R74" s="173">
        <f>'(入力)作業ｼｰﾄ'!R67</f>
        <v>0</v>
      </c>
      <c r="S74" s="173">
        <f>'(入力)作業ｼｰﾄ'!S67</f>
        <v>0</v>
      </c>
      <c r="T74" s="173">
        <f>'(入力)作業ｼｰﾄ'!T67</f>
        <v>0</v>
      </c>
      <c r="U74" s="173">
        <f>'(入力)作業ｼｰﾄ'!U67</f>
        <v>0</v>
      </c>
      <c r="V74" s="175">
        <f>'(入力)作業ｼｰﾄ'!V67</f>
        <v>0</v>
      </c>
      <c r="X74" s="176">
        <f>'(入力)作業ｼｰﾄ'!D182</f>
        <v>0</v>
      </c>
      <c r="Y74" s="173">
        <f>'(入力)作業ｼｰﾄ'!E182</f>
        <v>0</v>
      </c>
      <c r="Z74" s="173">
        <f>'(入力)作業ｼｰﾄ'!F182</f>
        <v>0</v>
      </c>
      <c r="AA74" s="173">
        <f>'(入力)作業ｼｰﾄ'!G182</f>
        <v>0</v>
      </c>
      <c r="AB74" s="173">
        <f>'(入力)作業ｼｰﾄ'!H182</f>
        <v>0</v>
      </c>
      <c r="AC74" s="173">
        <f>'(入力)作業ｼｰﾄ'!I182</f>
        <v>0</v>
      </c>
      <c r="AD74" s="173">
        <f>'(入力)作業ｼｰﾄ'!J182</f>
        <v>0</v>
      </c>
      <c r="AE74" s="175">
        <f>'(入力)作業ｼｰﾄ'!K182</f>
        <v>0</v>
      </c>
    </row>
    <row r="75" spans="2:31" s="147" customFormat="1" ht="18.75" customHeight="1">
      <c r="B75" s="70" t="s">
        <v>539</v>
      </c>
      <c r="C75" s="71" t="s">
        <v>652</v>
      </c>
      <c r="D75" s="173">
        <f>'(入力)作業ｼｰﾄ'!D68</f>
        <v>0</v>
      </c>
      <c r="E75" s="173">
        <f>'(入力)作業ｼｰﾄ'!E68</f>
        <v>0</v>
      </c>
      <c r="F75" s="173">
        <f>'(入力)作業ｼｰﾄ'!F68</f>
        <v>0</v>
      </c>
      <c r="G75" s="174">
        <f>'(入力)作業ｼｰﾄ'!G68</f>
        <v>0</v>
      </c>
      <c r="H75" s="173">
        <f>'(入力)作業ｼｰﾄ'!H68</f>
        <v>0</v>
      </c>
      <c r="I75" s="173">
        <f>'(入力)作業ｼｰﾄ'!I68</f>
        <v>0</v>
      </c>
      <c r="J75" s="173">
        <f>'(入力)作業ｼｰﾄ'!J68</f>
        <v>0</v>
      </c>
      <c r="K75" s="173">
        <f>'(入力)作業ｼｰﾄ'!K68</f>
        <v>0</v>
      </c>
      <c r="L75" s="173">
        <f>'(入力)作業ｼｰﾄ'!L68</f>
        <v>0</v>
      </c>
      <c r="M75" s="463"/>
      <c r="N75" s="463"/>
      <c r="O75" s="173">
        <f>'(入力)作業ｼｰﾄ'!O68</f>
        <v>0</v>
      </c>
      <c r="P75" s="173">
        <f>'(入力)作業ｼｰﾄ'!P68</f>
        <v>0</v>
      </c>
      <c r="Q75" s="173">
        <f>'(入力)作業ｼｰﾄ'!Q68</f>
        <v>0</v>
      </c>
      <c r="R75" s="173">
        <f>'(入力)作業ｼｰﾄ'!R68</f>
        <v>0</v>
      </c>
      <c r="S75" s="173">
        <f>'(入力)作業ｼｰﾄ'!S68</f>
        <v>0</v>
      </c>
      <c r="T75" s="173">
        <f>'(入力)作業ｼｰﾄ'!T68</f>
        <v>0</v>
      </c>
      <c r="U75" s="173">
        <f>'(入力)作業ｼｰﾄ'!U68</f>
        <v>0</v>
      </c>
      <c r="V75" s="175">
        <f>'(入力)作業ｼｰﾄ'!V68</f>
        <v>0</v>
      </c>
      <c r="X75" s="176">
        <f>'(入力)作業ｼｰﾄ'!D183</f>
        <v>0</v>
      </c>
      <c r="Y75" s="173">
        <f>'(入力)作業ｼｰﾄ'!E183</f>
        <v>0</v>
      </c>
      <c r="Z75" s="173">
        <f>'(入力)作業ｼｰﾄ'!F183</f>
        <v>0</v>
      </c>
      <c r="AA75" s="173">
        <f>'(入力)作業ｼｰﾄ'!G183</f>
        <v>0</v>
      </c>
      <c r="AB75" s="173">
        <f>'(入力)作業ｼｰﾄ'!H183</f>
        <v>0</v>
      </c>
      <c r="AC75" s="173">
        <f>'(入力)作業ｼｰﾄ'!I183</f>
        <v>0</v>
      </c>
      <c r="AD75" s="173">
        <f>'(入力)作業ｼｰﾄ'!J183</f>
        <v>0</v>
      </c>
      <c r="AE75" s="175">
        <f>'(入力)作業ｼｰﾄ'!K183</f>
        <v>0</v>
      </c>
    </row>
    <row r="76" spans="2:31" s="147" customFormat="1" ht="18.75" customHeight="1">
      <c r="B76" s="70" t="s">
        <v>540</v>
      </c>
      <c r="C76" s="71" t="s">
        <v>653</v>
      </c>
      <c r="D76" s="173">
        <f>'(入力)作業ｼｰﾄ'!D69</f>
        <v>0</v>
      </c>
      <c r="E76" s="173">
        <f>'(入力)作業ｼｰﾄ'!E69</f>
        <v>0</v>
      </c>
      <c r="F76" s="173">
        <f>'(入力)作業ｼｰﾄ'!F69</f>
        <v>0</v>
      </c>
      <c r="G76" s="174">
        <f>'(入力)作業ｼｰﾄ'!G69</f>
        <v>0</v>
      </c>
      <c r="H76" s="173">
        <f>'(入力)作業ｼｰﾄ'!H69</f>
        <v>0</v>
      </c>
      <c r="I76" s="173">
        <f>'(入力)作業ｼｰﾄ'!I69</f>
        <v>0</v>
      </c>
      <c r="J76" s="173">
        <f>'(入力)作業ｼｰﾄ'!J69</f>
        <v>0</v>
      </c>
      <c r="K76" s="173">
        <f>'(入力)作業ｼｰﾄ'!K69</f>
        <v>0</v>
      </c>
      <c r="L76" s="173">
        <f>'(入力)作業ｼｰﾄ'!L69</f>
        <v>0</v>
      </c>
      <c r="M76" s="463"/>
      <c r="N76" s="463"/>
      <c r="O76" s="173">
        <f>'(入力)作業ｼｰﾄ'!O69</f>
        <v>0</v>
      </c>
      <c r="P76" s="173">
        <f>'(入力)作業ｼｰﾄ'!P69</f>
        <v>0</v>
      </c>
      <c r="Q76" s="173">
        <f>'(入力)作業ｼｰﾄ'!Q69</f>
        <v>0</v>
      </c>
      <c r="R76" s="173">
        <f>'(入力)作業ｼｰﾄ'!R69</f>
        <v>0</v>
      </c>
      <c r="S76" s="173">
        <f>'(入力)作業ｼｰﾄ'!S69</f>
        <v>0</v>
      </c>
      <c r="T76" s="173">
        <f>'(入力)作業ｼｰﾄ'!T69</f>
        <v>0</v>
      </c>
      <c r="U76" s="173">
        <f>'(入力)作業ｼｰﾄ'!U69</f>
        <v>0</v>
      </c>
      <c r="V76" s="175">
        <f>'(入力)作業ｼｰﾄ'!V69</f>
        <v>0</v>
      </c>
      <c r="X76" s="176">
        <f>'(入力)作業ｼｰﾄ'!D184</f>
        <v>0</v>
      </c>
      <c r="Y76" s="173">
        <f>'(入力)作業ｼｰﾄ'!E184</f>
        <v>0</v>
      </c>
      <c r="Z76" s="173">
        <f>'(入力)作業ｼｰﾄ'!F184</f>
        <v>0</v>
      </c>
      <c r="AA76" s="173">
        <f>'(入力)作業ｼｰﾄ'!G184</f>
        <v>0</v>
      </c>
      <c r="AB76" s="173">
        <f>'(入力)作業ｼｰﾄ'!H184</f>
        <v>0</v>
      </c>
      <c r="AC76" s="173">
        <f>'(入力)作業ｼｰﾄ'!I184</f>
        <v>0</v>
      </c>
      <c r="AD76" s="173">
        <f>'(入力)作業ｼｰﾄ'!J184</f>
        <v>0</v>
      </c>
      <c r="AE76" s="175">
        <f>'(入力)作業ｼｰﾄ'!K184</f>
        <v>0</v>
      </c>
    </row>
    <row r="77" spans="2:31" s="147" customFormat="1" ht="18.75" customHeight="1">
      <c r="B77" s="70" t="s">
        <v>541</v>
      </c>
      <c r="C77" s="71" t="s">
        <v>456</v>
      </c>
      <c r="D77" s="173">
        <f>'(入力)作業ｼｰﾄ'!D70</f>
        <v>0</v>
      </c>
      <c r="E77" s="173">
        <f>'(入力)作業ｼｰﾄ'!E70</f>
        <v>0</v>
      </c>
      <c r="F77" s="173">
        <f>'(入力)作業ｼｰﾄ'!F70</f>
        <v>0</v>
      </c>
      <c r="G77" s="174">
        <f>'(入力)作業ｼｰﾄ'!G70</f>
        <v>0</v>
      </c>
      <c r="H77" s="173">
        <f>'(入力)作業ｼｰﾄ'!H70</f>
        <v>0</v>
      </c>
      <c r="I77" s="173">
        <f>'(入力)作業ｼｰﾄ'!I70</f>
        <v>0</v>
      </c>
      <c r="J77" s="173">
        <f>'(入力)作業ｼｰﾄ'!J70</f>
        <v>0</v>
      </c>
      <c r="K77" s="173">
        <f>'(入力)作業ｼｰﾄ'!K70</f>
        <v>0</v>
      </c>
      <c r="L77" s="173">
        <f>'(入力)作業ｼｰﾄ'!L70</f>
        <v>0</v>
      </c>
      <c r="M77" s="463"/>
      <c r="N77" s="463"/>
      <c r="O77" s="173">
        <f>'(入力)作業ｼｰﾄ'!O70</f>
        <v>0</v>
      </c>
      <c r="P77" s="173">
        <f>'(入力)作業ｼｰﾄ'!P70</f>
        <v>0</v>
      </c>
      <c r="Q77" s="173">
        <f>'(入力)作業ｼｰﾄ'!Q70</f>
        <v>0</v>
      </c>
      <c r="R77" s="173">
        <f>'(入力)作業ｼｰﾄ'!R70</f>
        <v>0</v>
      </c>
      <c r="S77" s="173">
        <f>'(入力)作業ｼｰﾄ'!S70</f>
        <v>0</v>
      </c>
      <c r="T77" s="173">
        <f>'(入力)作業ｼｰﾄ'!T70</f>
        <v>0</v>
      </c>
      <c r="U77" s="173">
        <f>'(入力)作業ｼｰﾄ'!U70</f>
        <v>0</v>
      </c>
      <c r="V77" s="175">
        <f>'(入力)作業ｼｰﾄ'!V70</f>
        <v>0</v>
      </c>
      <c r="X77" s="176">
        <f>'(入力)作業ｼｰﾄ'!D185</f>
        <v>0</v>
      </c>
      <c r="Y77" s="173">
        <f>'(入力)作業ｼｰﾄ'!E185</f>
        <v>0</v>
      </c>
      <c r="Z77" s="173">
        <f>'(入力)作業ｼｰﾄ'!F185</f>
        <v>0</v>
      </c>
      <c r="AA77" s="173">
        <f>'(入力)作業ｼｰﾄ'!G185</f>
        <v>0</v>
      </c>
      <c r="AB77" s="173">
        <f>'(入力)作業ｼｰﾄ'!H185</f>
        <v>0</v>
      </c>
      <c r="AC77" s="173">
        <f>'(入力)作業ｼｰﾄ'!I185</f>
        <v>0</v>
      </c>
      <c r="AD77" s="173">
        <f>'(入力)作業ｼｰﾄ'!J185</f>
        <v>0</v>
      </c>
      <c r="AE77" s="175">
        <f>'(入力)作業ｼｰﾄ'!K185</f>
        <v>0</v>
      </c>
    </row>
    <row r="78" spans="2:31" s="147" customFormat="1" ht="18.75" customHeight="1">
      <c r="B78" s="70" t="s">
        <v>542</v>
      </c>
      <c r="C78" s="71" t="s">
        <v>457</v>
      </c>
      <c r="D78" s="173">
        <f>'(入力)作業ｼｰﾄ'!D71</f>
        <v>0</v>
      </c>
      <c r="E78" s="173">
        <f>'(入力)作業ｼｰﾄ'!E71</f>
        <v>0</v>
      </c>
      <c r="F78" s="173">
        <f>'(入力)作業ｼｰﾄ'!F71</f>
        <v>0</v>
      </c>
      <c r="G78" s="174">
        <f>'(入力)作業ｼｰﾄ'!G71</f>
        <v>0</v>
      </c>
      <c r="H78" s="173">
        <f>'(入力)作業ｼｰﾄ'!H71</f>
        <v>0</v>
      </c>
      <c r="I78" s="173">
        <f>'(入力)作業ｼｰﾄ'!I71</f>
        <v>0</v>
      </c>
      <c r="J78" s="173">
        <f>'(入力)作業ｼｰﾄ'!J71</f>
        <v>0</v>
      </c>
      <c r="K78" s="173">
        <f>'(入力)作業ｼｰﾄ'!K71</f>
        <v>0</v>
      </c>
      <c r="L78" s="173">
        <f>'(入力)作業ｼｰﾄ'!L71</f>
        <v>0</v>
      </c>
      <c r="M78" s="463"/>
      <c r="N78" s="463"/>
      <c r="O78" s="173">
        <f>'(入力)作業ｼｰﾄ'!O71</f>
        <v>0</v>
      </c>
      <c r="P78" s="173">
        <f>'(入力)作業ｼｰﾄ'!P71</f>
        <v>0</v>
      </c>
      <c r="Q78" s="173">
        <f>'(入力)作業ｼｰﾄ'!Q71</f>
        <v>0</v>
      </c>
      <c r="R78" s="173">
        <f>'(入力)作業ｼｰﾄ'!R71</f>
        <v>0</v>
      </c>
      <c r="S78" s="173">
        <f>'(入力)作業ｼｰﾄ'!S71</f>
        <v>0</v>
      </c>
      <c r="T78" s="173">
        <f>'(入力)作業ｼｰﾄ'!T71</f>
        <v>0</v>
      </c>
      <c r="U78" s="173">
        <f>'(入力)作業ｼｰﾄ'!U71</f>
        <v>0</v>
      </c>
      <c r="V78" s="175">
        <f>'(入力)作業ｼｰﾄ'!V71</f>
        <v>0</v>
      </c>
      <c r="X78" s="176">
        <f>'(入力)作業ｼｰﾄ'!D186</f>
        <v>0</v>
      </c>
      <c r="Y78" s="173">
        <f>'(入力)作業ｼｰﾄ'!E186</f>
        <v>0</v>
      </c>
      <c r="Z78" s="173">
        <f>'(入力)作業ｼｰﾄ'!F186</f>
        <v>0</v>
      </c>
      <c r="AA78" s="173">
        <f>'(入力)作業ｼｰﾄ'!G186</f>
        <v>0</v>
      </c>
      <c r="AB78" s="173">
        <f>'(入力)作業ｼｰﾄ'!H186</f>
        <v>0</v>
      </c>
      <c r="AC78" s="173">
        <f>'(入力)作業ｼｰﾄ'!I186</f>
        <v>0</v>
      </c>
      <c r="AD78" s="173">
        <f>'(入力)作業ｼｰﾄ'!J186</f>
        <v>0</v>
      </c>
      <c r="AE78" s="175">
        <f>'(入力)作業ｼｰﾄ'!K186</f>
        <v>0</v>
      </c>
    </row>
    <row r="79" spans="2:31" s="147" customFormat="1" ht="18.75" customHeight="1">
      <c r="B79" s="70" t="s">
        <v>543</v>
      </c>
      <c r="C79" s="71" t="s">
        <v>458</v>
      </c>
      <c r="D79" s="173">
        <f>'(入力)作業ｼｰﾄ'!D72</f>
        <v>0</v>
      </c>
      <c r="E79" s="173">
        <f>'(入力)作業ｼｰﾄ'!E72</f>
        <v>0</v>
      </c>
      <c r="F79" s="173">
        <f>'(入力)作業ｼｰﾄ'!F72</f>
        <v>0</v>
      </c>
      <c r="G79" s="174">
        <f>'(入力)作業ｼｰﾄ'!G72</f>
        <v>0</v>
      </c>
      <c r="H79" s="173">
        <f>'(入力)作業ｼｰﾄ'!H72</f>
        <v>0</v>
      </c>
      <c r="I79" s="173">
        <f>'(入力)作業ｼｰﾄ'!I72</f>
        <v>0</v>
      </c>
      <c r="J79" s="173">
        <f>'(入力)作業ｼｰﾄ'!J72</f>
        <v>0</v>
      </c>
      <c r="K79" s="173">
        <f>'(入力)作業ｼｰﾄ'!K72</f>
        <v>0</v>
      </c>
      <c r="L79" s="173">
        <f>'(入力)作業ｼｰﾄ'!L72</f>
        <v>0</v>
      </c>
      <c r="M79" s="463"/>
      <c r="N79" s="463"/>
      <c r="O79" s="173">
        <f>'(入力)作業ｼｰﾄ'!O72</f>
        <v>0</v>
      </c>
      <c r="P79" s="173">
        <f>'(入力)作業ｼｰﾄ'!P72</f>
        <v>0</v>
      </c>
      <c r="Q79" s="173">
        <f>'(入力)作業ｼｰﾄ'!Q72</f>
        <v>0</v>
      </c>
      <c r="R79" s="173">
        <f>'(入力)作業ｼｰﾄ'!R72</f>
        <v>0</v>
      </c>
      <c r="S79" s="173">
        <f>'(入力)作業ｼｰﾄ'!S72</f>
        <v>0</v>
      </c>
      <c r="T79" s="173">
        <f>'(入力)作業ｼｰﾄ'!T72</f>
        <v>0</v>
      </c>
      <c r="U79" s="173">
        <f>'(入力)作業ｼｰﾄ'!U72</f>
        <v>0</v>
      </c>
      <c r="V79" s="175">
        <f>'(入力)作業ｼｰﾄ'!V72</f>
        <v>0</v>
      </c>
      <c r="X79" s="176">
        <f>'(入力)作業ｼｰﾄ'!D187</f>
        <v>0</v>
      </c>
      <c r="Y79" s="173">
        <f>'(入力)作業ｼｰﾄ'!E187</f>
        <v>0</v>
      </c>
      <c r="Z79" s="173">
        <f>'(入力)作業ｼｰﾄ'!F187</f>
        <v>0</v>
      </c>
      <c r="AA79" s="173">
        <f>'(入力)作業ｼｰﾄ'!G187</f>
        <v>0</v>
      </c>
      <c r="AB79" s="173">
        <f>'(入力)作業ｼｰﾄ'!H187</f>
        <v>0</v>
      </c>
      <c r="AC79" s="173">
        <f>'(入力)作業ｼｰﾄ'!I187</f>
        <v>0</v>
      </c>
      <c r="AD79" s="173">
        <f>'(入力)作業ｼｰﾄ'!J187</f>
        <v>0</v>
      </c>
      <c r="AE79" s="175">
        <f>'(入力)作業ｼｰﾄ'!K187</f>
        <v>0</v>
      </c>
    </row>
    <row r="80" spans="2:31" s="147" customFormat="1" ht="18.75" customHeight="1">
      <c r="B80" s="70" t="s">
        <v>544</v>
      </c>
      <c r="C80" s="71" t="s">
        <v>459</v>
      </c>
      <c r="D80" s="173">
        <f>'(入力)作業ｼｰﾄ'!D73</f>
        <v>0</v>
      </c>
      <c r="E80" s="173">
        <f>'(入力)作業ｼｰﾄ'!E73</f>
        <v>0</v>
      </c>
      <c r="F80" s="173">
        <f>'(入力)作業ｼｰﾄ'!F73</f>
        <v>0</v>
      </c>
      <c r="G80" s="174">
        <f>'(入力)作業ｼｰﾄ'!G73</f>
        <v>0</v>
      </c>
      <c r="H80" s="173">
        <f>'(入力)作業ｼｰﾄ'!H73</f>
        <v>0</v>
      </c>
      <c r="I80" s="173">
        <f>'(入力)作業ｼｰﾄ'!I73</f>
        <v>0</v>
      </c>
      <c r="J80" s="173">
        <f>'(入力)作業ｼｰﾄ'!J73</f>
        <v>0</v>
      </c>
      <c r="K80" s="173">
        <f>'(入力)作業ｼｰﾄ'!K73</f>
        <v>0</v>
      </c>
      <c r="L80" s="173">
        <f>'(入力)作業ｼｰﾄ'!L73</f>
        <v>0</v>
      </c>
      <c r="M80" s="463"/>
      <c r="N80" s="463"/>
      <c r="O80" s="173">
        <f>'(入力)作業ｼｰﾄ'!O73</f>
        <v>0</v>
      </c>
      <c r="P80" s="173">
        <f>'(入力)作業ｼｰﾄ'!P73</f>
        <v>0</v>
      </c>
      <c r="Q80" s="173">
        <f>'(入力)作業ｼｰﾄ'!Q73</f>
        <v>0</v>
      </c>
      <c r="R80" s="173">
        <f>'(入力)作業ｼｰﾄ'!R73</f>
        <v>0</v>
      </c>
      <c r="S80" s="173">
        <f>'(入力)作業ｼｰﾄ'!S73</f>
        <v>0</v>
      </c>
      <c r="T80" s="173">
        <f>'(入力)作業ｼｰﾄ'!T73</f>
        <v>0</v>
      </c>
      <c r="U80" s="173">
        <f>'(入力)作業ｼｰﾄ'!U73</f>
        <v>0</v>
      </c>
      <c r="V80" s="175">
        <f>'(入力)作業ｼｰﾄ'!V73</f>
        <v>0</v>
      </c>
      <c r="X80" s="176">
        <f>'(入力)作業ｼｰﾄ'!D188</f>
        <v>0</v>
      </c>
      <c r="Y80" s="173">
        <f>'(入力)作業ｼｰﾄ'!E188</f>
        <v>0</v>
      </c>
      <c r="Z80" s="173">
        <f>'(入力)作業ｼｰﾄ'!F188</f>
        <v>0</v>
      </c>
      <c r="AA80" s="173">
        <f>'(入力)作業ｼｰﾄ'!G188</f>
        <v>0</v>
      </c>
      <c r="AB80" s="173">
        <f>'(入力)作業ｼｰﾄ'!H188</f>
        <v>0</v>
      </c>
      <c r="AC80" s="173">
        <f>'(入力)作業ｼｰﾄ'!I188</f>
        <v>0</v>
      </c>
      <c r="AD80" s="173">
        <f>'(入力)作業ｼｰﾄ'!J188</f>
        <v>0</v>
      </c>
      <c r="AE80" s="175">
        <f>'(入力)作業ｼｰﾄ'!K188</f>
        <v>0</v>
      </c>
    </row>
    <row r="81" spans="2:31" s="147" customFormat="1" ht="18.75" customHeight="1">
      <c r="B81" s="70" t="s">
        <v>545</v>
      </c>
      <c r="C81" s="71" t="s">
        <v>460</v>
      </c>
      <c r="D81" s="173">
        <f>'(入力)作業ｼｰﾄ'!D74</f>
        <v>0</v>
      </c>
      <c r="E81" s="173">
        <f>'(入力)作業ｼｰﾄ'!E74</f>
        <v>0</v>
      </c>
      <c r="F81" s="173">
        <f>'(入力)作業ｼｰﾄ'!F74</f>
        <v>0</v>
      </c>
      <c r="G81" s="174">
        <f>'(入力)作業ｼｰﾄ'!G74</f>
        <v>0</v>
      </c>
      <c r="H81" s="173">
        <f>'(入力)作業ｼｰﾄ'!H74</f>
        <v>0</v>
      </c>
      <c r="I81" s="173">
        <f>'(入力)作業ｼｰﾄ'!I74</f>
        <v>0</v>
      </c>
      <c r="J81" s="173">
        <f>'(入力)作業ｼｰﾄ'!J74</f>
        <v>0</v>
      </c>
      <c r="K81" s="173">
        <f>'(入力)作業ｼｰﾄ'!K74</f>
        <v>0</v>
      </c>
      <c r="L81" s="173">
        <f>'(入力)作業ｼｰﾄ'!L74</f>
        <v>0</v>
      </c>
      <c r="M81" s="463"/>
      <c r="N81" s="463"/>
      <c r="O81" s="173">
        <f>'(入力)作業ｼｰﾄ'!O74</f>
        <v>0</v>
      </c>
      <c r="P81" s="173">
        <f>'(入力)作業ｼｰﾄ'!P74</f>
        <v>0</v>
      </c>
      <c r="Q81" s="173">
        <f>'(入力)作業ｼｰﾄ'!Q74</f>
        <v>0</v>
      </c>
      <c r="R81" s="173">
        <f>'(入力)作業ｼｰﾄ'!R74</f>
        <v>0</v>
      </c>
      <c r="S81" s="173">
        <f>'(入力)作業ｼｰﾄ'!S74</f>
        <v>0</v>
      </c>
      <c r="T81" s="173">
        <f>'(入力)作業ｼｰﾄ'!T74</f>
        <v>0</v>
      </c>
      <c r="U81" s="173">
        <f>'(入力)作業ｼｰﾄ'!U74</f>
        <v>0</v>
      </c>
      <c r="V81" s="175">
        <f>'(入力)作業ｼｰﾄ'!V74</f>
        <v>0</v>
      </c>
      <c r="X81" s="176">
        <f>'(入力)作業ｼｰﾄ'!D189</f>
        <v>0</v>
      </c>
      <c r="Y81" s="173">
        <f>'(入力)作業ｼｰﾄ'!E189</f>
        <v>0</v>
      </c>
      <c r="Z81" s="173">
        <f>'(入力)作業ｼｰﾄ'!F189</f>
        <v>0</v>
      </c>
      <c r="AA81" s="173">
        <f>'(入力)作業ｼｰﾄ'!G189</f>
        <v>0</v>
      </c>
      <c r="AB81" s="173">
        <f>'(入力)作業ｼｰﾄ'!H189</f>
        <v>0</v>
      </c>
      <c r="AC81" s="173">
        <f>'(入力)作業ｼｰﾄ'!I189</f>
        <v>0</v>
      </c>
      <c r="AD81" s="173">
        <f>'(入力)作業ｼｰﾄ'!J189</f>
        <v>0</v>
      </c>
      <c r="AE81" s="175">
        <f>'(入力)作業ｼｰﾄ'!K189</f>
        <v>0</v>
      </c>
    </row>
    <row r="82" spans="2:31" s="147" customFormat="1" ht="18.75" customHeight="1">
      <c r="B82" s="70" t="s">
        <v>546</v>
      </c>
      <c r="C82" s="71" t="s">
        <v>461</v>
      </c>
      <c r="D82" s="173">
        <f>'(入力)作業ｼｰﾄ'!D75</f>
        <v>0</v>
      </c>
      <c r="E82" s="173">
        <f>'(入力)作業ｼｰﾄ'!E75</f>
        <v>0</v>
      </c>
      <c r="F82" s="173">
        <f>'(入力)作業ｼｰﾄ'!F75</f>
        <v>0</v>
      </c>
      <c r="G82" s="174">
        <f>'(入力)作業ｼｰﾄ'!G75</f>
        <v>0</v>
      </c>
      <c r="H82" s="173">
        <f>'(入力)作業ｼｰﾄ'!H75</f>
        <v>0</v>
      </c>
      <c r="I82" s="173">
        <f>'(入力)作業ｼｰﾄ'!I75</f>
        <v>0</v>
      </c>
      <c r="J82" s="173">
        <f>'(入力)作業ｼｰﾄ'!J75</f>
        <v>0</v>
      </c>
      <c r="K82" s="173">
        <f>'(入力)作業ｼｰﾄ'!K75</f>
        <v>0</v>
      </c>
      <c r="L82" s="173">
        <f>'(入力)作業ｼｰﾄ'!L75</f>
        <v>0</v>
      </c>
      <c r="M82" s="463"/>
      <c r="N82" s="463"/>
      <c r="O82" s="173">
        <f>'(入力)作業ｼｰﾄ'!O75</f>
        <v>0</v>
      </c>
      <c r="P82" s="173">
        <f>'(入力)作業ｼｰﾄ'!P75</f>
        <v>0</v>
      </c>
      <c r="Q82" s="173">
        <f>'(入力)作業ｼｰﾄ'!Q75</f>
        <v>0</v>
      </c>
      <c r="R82" s="173">
        <f>'(入力)作業ｼｰﾄ'!R75</f>
        <v>0</v>
      </c>
      <c r="S82" s="173">
        <f>'(入力)作業ｼｰﾄ'!S75</f>
        <v>0</v>
      </c>
      <c r="T82" s="173">
        <f>'(入力)作業ｼｰﾄ'!T75</f>
        <v>0</v>
      </c>
      <c r="U82" s="173">
        <f>'(入力)作業ｼｰﾄ'!U75</f>
        <v>0</v>
      </c>
      <c r="V82" s="175">
        <f>'(入力)作業ｼｰﾄ'!V75</f>
        <v>0</v>
      </c>
      <c r="X82" s="176">
        <f>'(入力)作業ｼｰﾄ'!D190</f>
        <v>0</v>
      </c>
      <c r="Y82" s="173">
        <f>'(入力)作業ｼｰﾄ'!E190</f>
        <v>0</v>
      </c>
      <c r="Z82" s="173">
        <f>'(入力)作業ｼｰﾄ'!F190</f>
        <v>0</v>
      </c>
      <c r="AA82" s="173">
        <f>'(入力)作業ｼｰﾄ'!G190</f>
        <v>0</v>
      </c>
      <c r="AB82" s="173">
        <f>'(入力)作業ｼｰﾄ'!H190</f>
        <v>0</v>
      </c>
      <c r="AC82" s="173">
        <f>'(入力)作業ｼｰﾄ'!I190</f>
        <v>0</v>
      </c>
      <c r="AD82" s="173">
        <f>'(入力)作業ｼｰﾄ'!J190</f>
        <v>0</v>
      </c>
      <c r="AE82" s="175">
        <f>'(入力)作業ｼｰﾄ'!K190</f>
        <v>0</v>
      </c>
    </row>
    <row r="83" spans="2:31" s="147" customFormat="1" ht="18.75" customHeight="1">
      <c r="B83" s="70" t="s">
        <v>547</v>
      </c>
      <c r="C83" s="71" t="s">
        <v>462</v>
      </c>
      <c r="D83" s="173">
        <f>'(入力)作業ｼｰﾄ'!D76</f>
        <v>0</v>
      </c>
      <c r="E83" s="173">
        <f>'(入力)作業ｼｰﾄ'!E76</f>
        <v>0</v>
      </c>
      <c r="F83" s="173">
        <f>'(入力)作業ｼｰﾄ'!F76</f>
        <v>0</v>
      </c>
      <c r="G83" s="174">
        <f>'(入力)作業ｼｰﾄ'!G76</f>
        <v>0</v>
      </c>
      <c r="H83" s="173">
        <f>'(入力)作業ｼｰﾄ'!H76</f>
        <v>0</v>
      </c>
      <c r="I83" s="173">
        <f>'(入力)作業ｼｰﾄ'!I76</f>
        <v>0</v>
      </c>
      <c r="J83" s="173">
        <f>'(入力)作業ｼｰﾄ'!J76</f>
        <v>0</v>
      </c>
      <c r="K83" s="173">
        <f>'(入力)作業ｼｰﾄ'!K76</f>
        <v>0</v>
      </c>
      <c r="L83" s="173">
        <f>'(入力)作業ｼｰﾄ'!L76</f>
        <v>0</v>
      </c>
      <c r="M83" s="463"/>
      <c r="N83" s="463"/>
      <c r="O83" s="173">
        <f>'(入力)作業ｼｰﾄ'!O76</f>
        <v>0</v>
      </c>
      <c r="P83" s="173">
        <f>'(入力)作業ｼｰﾄ'!P76</f>
        <v>0</v>
      </c>
      <c r="Q83" s="173">
        <f>'(入力)作業ｼｰﾄ'!Q76</f>
        <v>0</v>
      </c>
      <c r="R83" s="173">
        <f>'(入力)作業ｼｰﾄ'!R76</f>
        <v>0</v>
      </c>
      <c r="S83" s="173">
        <f>'(入力)作業ｼｰﾄ'!S76</f>
        <v>0</v>
      </c>
      <c r="T83" s="173">
        <f>'(入力)作業ｼｰﾄ'!T76</f>
        <v>0</v>
      </c>
      <c r="U83" s="173">
        <f>'(入力)作業ｼｰﾄ'!U76</f>
        <v>0</v>
      </c>
      <c r="V83" s="175">
        <f>'(入力)作業ｼｰﾄ'!V76</f>
        <v>0</v>
      </c>
      <c r="X83" s="176">
        <f>'(入力)作業ｼｰﾄ'!D191</f>
        <v>0</v>
      </c>
      <c r="Y83" s="173">
        <f>'(入力)作業ｼｰﾄ'!E191</f>
        <v>0</v>
      </c>
      <c r="Z83" s="173">
        <f>'(入力)作業ｼｰﾄ'!F191</f>
        <v>0</v>
      </c>
      <c r="AA83" s="173">
        <f>'(入力)作業ｼｰﾄ'!G191</f>
        <v>0</v>
      </c>
      <c r="AB83" s="173">
        <f>'(入力)作業ｼｰﾄ'!H191</f>
        <v>0</v>
      </c>
      <c r="AC83" s="173">
        <f>'(入力)作業ｼｰﾄ'!I191</f>
        <v>0</v>
      </c>
      <c r="AD83" s="173">
        <f>'(入力)作業ｼｰﾄ'!J191</f>
        <v>0</v>
      </c>
      <c r="AE83" s="175">
        <f>'(入力)作業ｼｰﾄ'!K191</f>
        <v>0</v>
      </c>
    </row>
    <row r="84" spans="2:31" s="147" customFormat="1" ht="18.75" customHeight="1">
      <c r="B84" s="70" t="s">
        <v>548</v>
      </c>
      <c r="C84" s="71" t="s">
        <v>3</v>
      </c>
      <c r="D84" s="173">
        <f>'(入力)作業ｼｰﾄ'!D77</f>
        <v>0</v>
      </c>
      <c r="E84" s="173">
        <f>'(入力)作業ｼｰﾄ'!E77</f>
        <v>0</v>
      </c>
      <c r="F84" s="173">
        <f>'(入力)作業ｼｰﾄ'!F77</f>
        <v>0</v>
      </c>
      <c r="G84" s="174">
        <f>'(入力)作業ｼｰﾄ'!G77</f>
        <v>0</v>
      </c>
      <c r="H84" s="173">
        <f>'(入力)作業ｼｰﾄ'!H77</f>
        <v>0</v>
      </c>
      <c r="I84" s="173">
        <f>'(入力)作業ｼｰﾄ'!I77</f>
        <v>0</v>
      </c>
      <c r="J84" s="173">
        <f>'(入力)作業ｼｰﾄ'!J77</f>
        <v>0</v>
      </c>
      <c r="K84" s="173">
        <f>'(入力)作業ｼｰﾄ'!K77</f>
        <v>0</v>
      </c>
      <c r="L84" s="173">
        <f>'(入力)作業ｼｰﾄ'!L77</f>
        <v>0</v>
      </c>
      <c r="M84" s="463"/>
      <c r="N84" s="463"/>
      <c r="O84" s="173">
        <f>'(入力)作業ｼｰﾄ'!O77</f>
        <v>0</v>
      </c>
      <c r="P84" s="173">
        <f>'(入力)作業ｼｰﾄ'!P77</f>
        <v>0</v>
      </c>
      <c r="Q84" s="173">
        <f>'(入力)作業ｼｰﾄ'!Q77</f>
        <v>0</v>
      </c>
      <c r="R84" s="173">
        <f>'(入力)作業ｼｰﾄ'!R77</f>
        <v>0</v>
      </c>
      <c r="S84" s="173">
        <f>'(入力)作業ｼｰﾄ'!S77</f>
        <v>0</v>
      </c>
      <c r="T84" s="173">
        <f>'(入力)作業ｼｰﾄ'!T77</f>
        <v>0</v>
      </c>
      <c r="U84" s="173">
        <f>'(入力)作業ｼｰﾄ'!U77</f>
        <v>0</v>
      </c>
      <c r="V84" s="175">
        <f>'(入力)作業ｼｰﾄ'!V77</f>
        <v>0</v>
      </c>
      <c r="X84" s="176">
        <f>'(入力)作業ｼｰﾄ'!D192</f>
        <v>0</v>
      </c>
      <c r="Y84" s="173">
        <f>'(入力)作業ｼｰﾄ'!E192</f>
        <v>0</v>
      </c>
      <c r="Z84" s="173">
        <f>'(入力)作業ｼｰﾄ'!F192</f>
        <v>0</v>
      </c>
      <c r="AA84" s="173">
        <f>'(入力)作業ｼｰﾄ'!G192</f>
        <v>0</v>
      </c>
      <c r="AB84" s="173">
        <f>'(入力)作業ｼｰﾄ'!H192</f>
        <v>0</v>
      </c>
      <c r="AC84" s="173">
        <f>'(入力)作業ｼｰﾄ'!I192</f>
        <v>0</v>
      </c>
      <c r="AD84" s="173">
        <f>'(入力)作業ｼｰﾄ'!J192</f>
        <v>0</v>
      </c>
      <c r="AE84" s="175">
        <f>'(入力)作業ｼｰﾄ'!K192</f>
        <v>0</v>
      </c>
    </row>
    <row r="85" spans="2:31" s="147" customFormat="1" ht="18.75" customHeight="1">
      <c r="B85" s="70" t="s">
        <v>549</v>
      </c>
      <c r="C85" s="71" t="s">
        <v>4</v>
      </c>
      <c r="D85" s="173">
        <f>'(入力)作業ｼｰﾄ'!D78</f>
        <v>0</v>
      </c>
      <c r="E85" s="173">
        <f>'(入力)作業ｼｰﾄ'!E78</f>
        <v>0</v>
      </c>
      <c r="F85" s="173">
        <f>'(入力)作業ｼｰﾄ'!F78</f>
        <v>0</v>
      </c>
      <c r="G85" s="174">
        <f>'(入力)作業ｼｰﾄ'!G78</f>
        <v>0</v>
      </c>
      <c r="H85" s="173">
        <f>'(入力)作業ｼｰﾄ'!H78</f>
        <v>0</v>
      </c>
      <c r="I85" s="173">
        <f>'(入力)作業ｼｰﾄ'!I78</f>
        <v>0</v>
      </c>
      <c r="J85" s="173">
        <f>'(入力)作業ｼｰﾄ'!J78</f>
        <v>0</v>
      </c>
      <c r="K85" s="173">
        <f>'(入力)作業ｼｰﾄ'!K78</f>
        <v>0</v>
      </c>
      <c r="L85" s="173">
        <f>'(入力)作業ｼｰﾄ'!L78</f>
        <v>0</v>
      </c>
      <c r="M85" s="463"/>
      <c r="N85" s="463"/>
      <c r="O85" s="173">
        <f>'(入力)作業ｼｰﾄ'!O78</f>
        <v>0</v>
      </c>
      <c r="P85" s="173">
        <f>'(入力)作業ｼｰﾄ'!P78</f>
        <v>0</v>
      </c>
      <c r="Q85" s="173">
        <f>'(入力)作業ｼｰﾄ'!Q78</f>
        <v>0</v>
      </c>
      <c r="R85" s="173">
        <f>'(入力)作業ｼｰﾄ'!R78</f>
        <v>0</v>
      </c>
      <c r="S85" s="173">
        <f>'(入力)作業ｼｰﾄ'!S78</f>
        <v>0</v>
      </c>
      <c r="T85" s="173">
        <f>'(入力)作業ｼｰﾄ'!T78</f>
        <v>0</v>
      </c>
      <c r="U85" s="173">
        <f>'(入力)作業ｼｰﾄ'!U78</f>
        <v>0</v>
      </c>
      <c r="V85" s="175">
        <f>'(入力)作業ｼｰﾄ'!V78</f>
        <v>0</v>
      </c>
      <c r="X85" s="176">
        <f>'(入力)作業ｼｰﾄ'!D193</f>
        <v>0</v>
      </c>
      <c r="Y85" s="173">
        <f>'(入力)作業ｼｰﾄ'!E193</f>
        <v>0</v>
      </c>
      <c r="Z85" s="173">
        <f>'(入力)作業ｼｰﾄ'!F193</f>
        <v>0</v>
      </c>
      <c r="AA85" s="173">
        <f>'(入力)作業ｼｰﾄ'!G193</f>
        <v>0</v>
      </c>
      <c r="AB85" s="173">
        <f>'(入力)作業ｼｰﾄ'!H193</f>
        <v>0</v>
      </c>
      <c r="AC85" s="173">
        <f>'(入力)作業ｼｰﾄ'!I193</f>
        <v>0</v>
      </c>
      <c r="AD85" s="173">
        <f>'(入力)作業ｼｰﾄ'!J193</f>
        <v>0</v>
      </c>
      <c r="AE85" s="175">
        <f>'(入力)作業ｼｰﾄ'!K193</f>
        <v>0</v>
      </c>
    </row>
    <row r="86" spans="2:31" s="147" customFormat="1" ht="18.75" customHeight="1">
      <c r="B86" s="70" t="s">
        <v>550</v>
      </c>
      <c r="C86" s="71" t="s">
        <v>463</v>
      </c>
      <c r="D86" s="173">
        <f>'(入力)作業ｼｰﾄ'!D79</f>
        <v>0</v>
      </c>
      <c r="E86" s="173">
        <f>'(入力)作業ｼｰﾄ'!E79</f>
        <v>0</v>
      </c>
      <c r="F86" s="173">
        <f>'(入力)作業ｼｰﾄ'!F79</f>
        <v>0</v>
      </c>
      <c r="G86" s="174">
        <f>'(入力)作業ｼｰﾄ'!G79</f>
        <v>0</v>
      </c>
      <c r="H86" s="173">
        <f>'(入力)作業ｼｰﾄ'!H79</f>
        <v>0</v>
      </c>
      <c r="I86" s="173">
        <f>'(入力)作業ｼｰﾄ'!I79</f>
        <v>0</v>
      </c>
      <c r="J86" s="173">
        <f>'(入力)作業ｼｰﾄ'!J79</f>
        <v>0</v>
      </c>
      <c r="K86" s="173">
        <f>'(入力)作業ｼｰﾄ'!K79</f>
        <v>0</v>
      </c>
      <c r="L86" s="173">
        <f>'(入力)作業ｼｰﾄ'!L79</f>
        <v>0</v>
      </c>
      <c r="M86" s="463"/>
      <c r="N86" s="463"/>
      <c r="O86" s="173">
        <f>'(入力)作業ｼｰﾄ'!O79</f>
        <v>0</v>
      </c>
      <c r="P86" s="173">
        <f>'(入力)作業ｼｰﾄ'!P79</f>
        <v>0</v>
      </c>
      <c r="Q86" s="173">
        <f>'(入力)作業ｼｰﾄ'!Q79</f>
        <v>0</v>
      </c>
      <c r="R86" s="173">
        <f>'(入力)作業ｼｰﾄ'!R79</f>
        <v>0</v>
      </c>
      <c r="S86" s="173">
        <f>'(入力)作業ｼｰﾄ'!S79</f>
        <v>0</v>
      </c>
      <c r="T86" s="173">
        <f>'(入力)作業ｼｰﾄ'!T79</f>
        <v>0</v>
      </c>
      <c r="U86" s="173">
        <f>'(入力)作業ｼｰﾄ'!U79</f>
        <v>0</v>
      </c>
      <c r="V86" s="175">
        <f>'(入力)作業ｼｰﾄ'!V79</f>
        <v>0</v>
      </c>
      <c r="X86" s="176">
        <f>'(入力)作業ｼｰﾄ'!D194</f>
        <v>0</v>
      </c>
      <c r="Y86" s="173">
        <f>'(入力)作業ｼｰﾄ'!E194</f>
        <v>0</v>
      </c>
      <c r="Z86" s="173">
        <f>'(入力)作業ｼｰﾄ'!F194</f>
        <v>0</v>
      </c>
      <c r="AA86" s="173">
        <f>'(入力)作業ｼｰﾄ'!G194</f>
        <v>0</v>
      </c>
      <c r="AB86" s="173">
        <f>'(入力)作業ｼｰﾄ'!H194</f>
        <v>0</v>
      </c>
      <c r="AC86" s="173">
        <f>'(入力)作業ｼｰﾄ'!I194</f>
        <v>0</v>
      </c>
      <c r="AD86" s="173">
        <f>'(入力)作業ｼｰﾄ'!J194</f>
        <v>0</v>
      </c>
      <c r="AE86" s="175">
        <f>'(入力)作業ｼｰﾄ'!K194</f>
        <v>0</v>
      </c>
    </row>
    <row r="87" spans="2:31" s="147" customFormat="1" ht="18.75" customHeight="1">
      <c r="B87" s="70" t="s">
        <v>551</v>
      </c>
      <c r="C87" s="71" t="s">
        <v>464</v>
      </c>
      <c r="D87" s="173">
        <f>'(入力)作業ｼｰﾄ'!D80</f>
        <v>0</v>
      </c>
      <c r="E87" s="173">
        <f>'(入力)作業ｼｰﾄ'!E80</f>
        <v>0</v>
      </c>
      <c r="F87" s="173">
        <f>'(入力)作業ｼｰﾄ'!F80</f>
        <v>0</v>
      </c>
      <c r="G87" s="174">
        <f>'(入力)作業ｼｰﾄ'!G80</f>
        <v>0</v>
      </c>
      <c r="H87" s="173">
        <f>'(入力)作業ｼｰﾄ'!H80</f>
        <v>0</v>
      </c>
      <c r="I87" s="173">
        <f>'(入力)作業ｼｰﾄ'!I80</f>
        <v>0</v>
      </c>
      <c r="J87" s="173">
        <f>'(入力)作業ｼｰﾄ'!J80</f>
        <v>0</v>
      </c>
      <c r="K87" s="173">
        <f>'(入力)作業ｼｰﾄ'!K80</f>
        <v>0</v>
      </c>
      <c r="L87" s="173">
        <f>'(入力)作業ｼｰﾄ'!L80</f>
        <v>0</v>
      </c>
      <c r="M87" s="463"/>
      <c r="N87" s="463"/>
      <c r="O87" s="173">
        <f>'(入力)作業ｼｰﾄ'!O80</f>
        <v>0</v>
      </c>
      <c r="P87" s="173">
        <f>'(入力)作業ｼｰﾄ'!P80</f>
        <v>0</v>
      </c>
      <c r="Q87" s="173">
        <f>'(入力)作業ｼｰﾄ'!Q80</f>
        <v>0</v>
      </c>
      <c r="R87" s="173">
        <f>'(入力)作業ｼｰﾄ'!R80</f>
        <v>0</v>
      </c>
      <c r="S87" s="173">
        <f>'(入力)作業ｼｰﾄ'!S80</f>
        <v>0</v>
      </c>
      <c r="T87" s="173">
        <f>'(入力)作業ｼｰﾄ'!T80</f>
        <v>0</v>
      </c>
      <c r="U87" s="173">
        <f>'(入力)作業ｼｰﾄ'!U80</f>
        <v>0</v>
      </c>
      <c r="V87" s="175">
        <f>'(入力)作業ｼｰﾄ'!V80</f>
        <v>0</v>
      </c>
      <c r="X87" s="176">
        <f>'(入力)作業ｼｰﾄ'!D195</f>
        <v>0</v>
      </c>
      <c r="Y87" s="173">
        <f>'(入力)作業ｼｰﾄ'!E195</f>
        <v>0</v>
      </c>
      <c r="Z87" s="173">
        <f>'(入力)作業ｼｰﾄ'!F195</f>
        <v>0</v>
      </c>
      <c r="AA87" s="173">
        <f>'(入力)作業ｼｰﾄ'!G195</f>
        <v>0</v>
      </c>
      <c r="AB87" s="173">
        <f>'(入力)作業ｼｰﾄ'!H195</f>
        <v>0</v>
      </c>
      <c r="AC87" s="173">
        <f>'(入力)作業ｼｰﾄ'!I195</f>
        <v>0</v>
      </c>
      <c r="AD87" s="173">
        <f>'(入力)作業ｼｰﾄ'!J195</f>
        <v>0</v>
      </c>
      <c r="AE87" s="175">
        <f>'(入力)作業ｼｰﾄ'!K195</f>
        <v>0</v>
      </c>
    </row>
    <row r="88" spans="2:31" s="147" customFormat="1" ht="18.75" customHeight="1">
      <c r="B88" s="70" t="s">
        <v>552</v>
      </c>
      <c r="C88" s="71" t="s">
        <v>654</v>
      </c>
      <c r="D88" s="173">
        <f>'(入力)作業ｼｰﾄ'!D81</f>
        <v>0</v>
      </c>
      <c r="E88" s="173">
        <f>'(入力)作業ｼｰﾄ'!E81</f>
        <v>0</v>
      </c>
      <c r="F88" s="173">
        <f>'(入力)作業ｼｰﾄ'!F81</f>
        <v>0</v>
      </c>
      <c r="G88" s="174">
        <f>'(入力)作業ｼｰﾄ'!G81</f>
        <v>0</v>
      </c>
      <c r="H88" s="173">
        <f>'(入力)作業ｼｰﾄ'!H81</f>
        <v>0</v>
      </c>
      <c r="I88" s="173">
        <f>'(入力)作業ｼｰﾄ'!I81</f>
        <v>0</v>
      </c>
      <c r="J88" s="173">
        <f>'(入力)作業ｼｰﾄ'!J81</f>
        <v>0</v>
      </c>
      <c r="K88" s="173">
        <f>'(入力)作業ｼｰﾄ'!K81</f>
        <v>0</v>
      </c>
      <c r="L88" s="173">
        <f>'(入力)作業ｼｰﾄ'!L81</f>
        <v>0</v>
      </c>
      <c r="M88" s="463"/>
      <c r="N88" s="463"/>
      <c r="O88" s="173">
        <f>'(入力)作業ｼｰﾄ'!O81</f>
        <v>0</v>
      </c>
      <c r="P88" s="173">
        <f>'(入力)作業ｼｰﾄ'!P81</f>
        <v>0</v>
      </c>
      <c r="Q88" s="173">
        <f>'(入力)作業ｼｰﾄ'!Q81</f>
        <v>0</v>
      </c>
      <c r="R88" s="173">
        <f>'(入力)作業ｼｰﾄ'!R81</f>
        <v>0</v>
      </c>
      <c r="S88" s="173">
        <f>'(入力)作業ｼｰﾄ'!S81</f>
        <v>0</v>
      </c>
      <c r="T88" s="173">
        <f>'(入力)作業ｼｰﾄ'!T81</f>
        <v>0</v>
      </c>
      <c r="U88" s="173">
        <f>'(入力)作業ｼｰﾄ'!U81</f>
        <v>0</v>
      </c>
      <c r="V88" s="175">
        <f>'(入力)作業ｼｰﾄ'!V81</f>
        <v>0</v>
      </c>
      <c r="X88" s="176">
        <f>'(入力)作業ｼｰﾄ'!D196</f>
        <v>0</v>
      </c>
      <c r="Y88" s="173">
        <f>'(入力)作業ｼｰﾄ'!E196</f>
        <v>0</v>
      </c>
      <c r="Z88" s="173">
        <f>'(入力)作業ｼｰﾄ'!F196</f>
        <v>0</v>
      </c>
      <c r="AA88" s="173">
        <f>'(入力)作業ｼｰﾄ'!G196</f>
        <v>0</v>
      </c>
      <c r="AB88" s="173">
        <f>'(入力)作業ｼｰﾄ'!H196</f>
        <v>0</v>
      </c>
      <c r="AC88" s="173">
        <f>'(入力)作業ｼｰﾄ'!I196</f>
        <v>0</v>
      </c>
      <c r="AD88" s="173">
        <f>'(入力)作業ｼｰﾄ'!J196</f>
        <v>0</v>
      </c>
      <c r="AE88" s="175">
        <f>'(入力)作業ｼｰﾄ'!K196</f>
        <v>0</v>
      </c>
    </row>
    <row r="89" spans="2:31" s="147" customFormat="1" ht="18.75" customHeight="1">
      <c r="B89" s="70" t="s">
        <v>553</v>
      </c>
      <c r="C89" s="71" t="s">
        <v>465</v>
      </c>
      <c r="D89" s="173">
        <f>'(入力)作業ｼｰﾄ'!D82</f>
        <v>0</v>
      </c>
      <c r="E89" s="173">
        <f>'(入力)作業ｼｰﾄ'!E82</f>
        <v>0</v>
      </c>
      <c r="F89" s="173">
        <f>'(入力)作業ｼｰﾄ'!F82</f>
        <v>0</v>
      </c>
      <c r="G89" s="174">
        <f>'(入力)作業ｼｰﾄ'!G82</f>
        <v>0</v>
      </c>
      <c r="H89" s="173">
        <f>'(入力)作業ｼｰﾄ'!H82</f>
        <v>0</v>
      </c>
      <c r="I89" s="173">
        <f>'(入力)作業ｼｰﾄ'!I82</f>
        <v>0</v>
      </c>
      <c r="J89" s="173">
        <f>'(入力)作業ｼｰﾄ'!J82</f>
        <v>0</v>
      </c>
      <c r="K89" s="173">
        <f>'(入力)作業ｼｰﾄ'!K82</f>
        <v>0</v>
      </c>
      <c r="L89" s="173">
        <f>'(入力)作業ｼｰﾄ'!L82</f>
        <v>0</v>
      </c>
      <c r="M89" s="463"/>
      <c r="N89" s="463"/>
      <c r="O89" s="173">
        <f>'(入力)作業ｼｰﾄ'!O82</f>
        <v>0</v>
      </c>
      <c r="P89" s="173">
        <f>'(入力)作業ｼｰﾄ'!P82</f>
        <v>0</v>
      </c>
      <c r="Q89" s="173">
        <f>'(入力)作業ｼｰﾄ'!Q82</f>
        <v>0</v>
      </c>
      <c r="R89" s="173">
        <f>'(入力)作業ｼｰﾄ'!R82</f>
        <v>0</v>
      </c>
      <c r="S89" s="173">
        <f>'(入力)作業ｼｰﾄ'!S82</f>
        <v>0</v>
      </c>
      <c r="T89" s="173">
        <f>'(入力)作業ｼｰﾄ'!T82</f>
        <v>0</v>
      </c>
      <c r="U89" s="173">
        <f>'(入力)作業ｼｰﾄ'!U82</f>
        <v>0</v>
      </c>
      <c r="V89" s="175">
        <f>'(入力)作業ｼｰﾄ'!V82</f>
        <v>0</v>
      </c>
      <c r="X89" s="176">
        <f>'(入力)作業ｼｰﾄ'!D197</f>
        <v>0</v>
      </c>
      <c r="Y89" s="173">
        <f>'(入力)作業ｼｰﾄ'!E197</f>
        <v>0</v>
      </c>
      <c r="Z89" s="173">
        <f>'(入力)作業ｼｰﾄ'!F197</f>
        <v>0</v>
      </c>
      <c r="AA89" s="173">
        <f>'(入力)作業ｼｰﾄ'!G197</f>
        <v>0</v>
      </c>
      <c r="AB89" s="173">
        <f>'(入力)作業ｼｰﾄ'!H197</f>
        <v>0</v>
      </c>
      <c r="AC89" s="173">
        <f>'(入力)作業ｼｰﾄ'!I197</f>
        <v>0</v>
      </c>
      <c r="AD89" s="173">
        <f>'(入力)作業ｼｰﾄ'!J197</f>
        <v>0</v>
      </c>
      <c r="AE89" s="175">
        <f>'(入力)作業ｼｰﾄ'!K197</f>
        <v>0</v>
      </c>
    </row>
    <row r="90" spans="2:31" s="147" customFormat="1" ht="18.75" customHeight="1">
      <c r="B90" s="70" t="s">
        <v>554</v>
      </c>
      <c r="C90" s="71" t="s">
        <v>655</v>
      </c>
      <c r="D90" s="173">
        <f>'(入力)作業ｼｰﾄ'!D83</f>
        <v>0</v>
      </c>
      <c r="E90" s="173">
        <f>'(入力)作業ｼｰﾄ'!E83</f>
        <v>0</v>
      </c>
      <c r="F90" s="173">
        <f>'(入力)作業ｼｰﾄ'!F83</f>
        <v>0</v>
      </c>
      <c r="G90" s="174">
        <f>'(入力)作業ｼｰﾄ'!G83</f>
        <v>0</v>
      </c>
      <c r="H90" s="173">
        <f>'(入力)作業ｼｰﾄ'!H83</f>
        <v>0</v>
      </c>
      <c r="I90" s="173">
        <f>'(入力)作業ｼｰﾄ'!I83</f>
        <v>0</v>
      </c>
      <c r="J90" s="173">
        <f>'(入力)作業ｼｰﾄ'!J83</f>
        <v>0</v>
      </c>
      <c r="K90" s="173">
        <f>'(入力)作業ｼｰﾄ'!K83</f>
        <v>0</v>
      </c>
      <c r="L90" s="173">
        <f>'(入力)作業ｼｰﾄ'!L83</f>
        <v>0</v>
      </c>
      <c r="M90" s="463"/>
      <c r="N90" s="463"/>
      <c r="O90" s="173">
        <f>'(入力)作業ｼｰﾄ'!O83</f>
        <v>0</v>
      </c>
      <c r="P90" s="173">
        <f>'(入力)作業ｼｰﾄ'!P83</f>
        <v>0</v>
      </c>
      <c r="Q90" s="173">
        <f>'(入力)作業ｼｰﾄ'!Q83</f>
        <v>0</v>
      </c>
      <c r="R90" s="173">
        <f>'(入力)作業ｼｰﾄ'!R83</f>
        <v>0</v>
      </c>
      <c r="S90" s="173">
        <f>'(入力)作業ｼｰﾄ'!S83</f>
        <v>0</v>
      </c>
      <c r="T90" s="173">
        <f>'(入力)作業ｼｰﾄ'!T83</f>
        <v>0</v>
      </c>
      <c r="U90" s="173">
        <f>'(入力)作業ｼｰﾄ'!U83</f>
        <v>0</v>
      </c>
      <c r="V90" s="175">
        <f>'(入力)作業ｼｰﾄ'!V83</f>
        <v>0</v>
      </c>
      <c r="X90" s="176">
        <f>'(入力)作業ｼｰﾄ'!D198</f>
        <v>0</v>
      </c>
      <c r="Y90" s="173">
        <f>'(入力)作業ｼｰﾄ'!E198</f>
        <v>0</v>
      </c>
      <c r="Z90" s="173">
        <f>'(入力)作業ｼｰﾄ'!F198</f>
        <v>0</v>
      </c>
      <c r="AA90" s="173">
        <f>'(入力)作業ｼｰﾄ'!G198</f>
        <v>0</v>
      </c>
      <c r="AB90" s="173">
        <f>'(入力)作業ｼｰﾄ'!H198</f>
        <v>0</v>
      </c>
      <c r="AC90" s="173">
        <f>'(入力)作業ｼｰﾄ'!I198</f>
        <v>0</v>
      </c>
      <c r="AD90" s="173">
        <f>'(入力)作業ｼｰﾄ'!J198</f>
        <v>0</v>
      </c>
      <c r="AE90" s="175">
        <f>'(入力)作業ｼｰﾄ'!K198</f>
        <v>0</v>
      </c>
    </row>
    <row r="91" spans="2:31" s="147" customFormat="1" ht="18.75" customHeight="1">
      <c r="B91" s="70" t="s">
        <v>555</v>
      </c>
      <c r="C91" s="71" t="s">
        <v>466</v>
      </c>
      <c r="D91" s="173">
        <f>'(入力)作業ｼｰﾄ'!D84</f>
        <v>0</v>
      </c>
      <c r="E91" s="173">
        <f>'(入力)作業ｼｰﾄ'!E84</f>
        <v>0</v>
      </c>
      <c r="F91" s="173">
        <f>'(入力)作業ｼｰﾄ'!F84</f>
        <v>0</v>
      </c>
      <c r="G91" s="174">
        <f>'(入力)作業ｼｰﾄ'!G84</f>
        <v>0</v>
      </c>
      <c r="H91" s="173">
        <f>'(入力)作業ｼｰﾄ'!H84</f>
        <v>0</v>
      </c>
      <c r="I91" s="173">
        <f>'(入力)作業ｼｰﾄ'!I84</f>
        <v>0</v>
      </c>
      <c r="J91" s="173">
        <f>'(入力)作業ｼｰﾄ'!J84</f>
        <v>0</v>
      </c>
      <c r="K91" s="173">
        <f>'(入力)作業ｼｰﾄ'!K84</f>
        <v>0</v>
      </c>
      <c r="L91" s="173">
        <f>'(入力)作業ｼｰﾄ'!L84</f>
        <v>0</v>
      </c>
      <c r="M91" s="463"/>
      <c r="N91" s="463"/>
      <c r="O91" s="173">
        <f>'(入力)作業ｼｰﾄ'!O84</f>
        <v>0</v>
      </c>
      <c r="P91" s="173">
        <f>'(入力)作業ｼｰﾄ'!P84</f>
        <v>0</v>
      </c>
      <c r="Q91" s="173">
        <f>'(入力)作業ｼｰﾄ'!Q84</f>
        <v>0</v>
      </c>
      <c r="R91" s="173">
        <f>'(入力)作業ｼｰﾄ'!R84</f>
        <v>0</v>
      </c>
      <c r="S91" s="173">
        <f>'(入力)作業ｼｰﾄ'!S84</f>
        <v>0</v>
      </c>
      <c r="T91" s="173">
        <f>'(入力)作業ｼｰﾄ'!T84</f>
        <v>0</v>
      </c>
      <c r="U91" s="173">
        <f>'(入力)作業ｼｰﾄ'!U84</f>
        <v>0</v>
      </c>
      <c r="V91" s="175">
        <f>'(入力)作業ｼｰﾄ'!V84</f>
        <v>0</v>
      </c>
      <c r="X91" s="176">
        <f>'(入力)作業ｼｰﾄ'!D199</f>
        <v>0</v>
      </c>
      <c r="Y91" s="173">
        <f>'(入力)作業ｼｰﾄ'!E199</f>
        <v>0</v>
      </c>
      <c r="Z91" s="173">
        <f>'(入力)作業ｼｰﾄ'!F199</f>
        <v>0</v>
      </c>
      <c r="AA91" s="173">
        <f>'(入力)作業ｼｰﾄ'!G199</f>
        <v>0</v>
      </c>
      <c r="AB91" s="173">
        <f>'(入力)作業ｼｰﾄ'!H199</f>
        <v>0</v>
      </c>
      <c r="AC91" s="173">
        <f>'(入力)作業ｼｰﾄ'!I199</f>
        <v>0</v>
      </c>
      <c r="AD91" s="173">
        <f>'(入力)作業ｼｰﾄ'!J199</f>
        <v>0</v>
      </c>
      <c r="AE91" s="175">
        <f>'(入力)作業ｼｰﾄ'!K199</f>
        <v>0</v>
      </c>
    </row>
    <row r="92" spans="2:31" s="147" customFormat="1" ht="18.75" customHeight="1">
      <c r="B92" s="70" t="s">
        <v>556</v>
      </c>
      <c r="C92" s="71" t="s">
        <v>467</v>
      </c>
      <c r="D92" s="173">
        <f>'(入力)作業ｼｰﾄ'!D85</f>
        <v>0</v>
      </c>
      <c r="E92" s="173">
        <f>'(入力)作業ｼｰﾄ'!E85</f>
        <v>0</v>
      </c>
      <c r="F92" s="173">
        <f>'(入力)作業ｼｰﾄ'!F85</f>
        <v>0</v>
      </c>
      <c r="G92" s="174">
        <f>'(入力)作業ｼｰﾄ'!G85</f>
        <v>0</v>
      </c>
      <c r="H92" s="173">
        <f>'(入力)作業ｼｰﾄ'!H85</f>
        <v>0</v>
      </c>
      <c r="I92" s="173">
        <f>'(入力)作業ｼｰﾄ'!I85</f>
        <v>0</v>
      </c>
      <c r="J92" s="173">
        <f>'(入力)作業ｼｰﾄ'!J85</f>
        <v>0</v>
      </c>
      <c r="K92" s="173">
        <f>'(入力)作業ｼｰﾄ'!K85</f>
        <v>0</v>
      </c>
      <c r="L92" s="173">
        <f>'(入力)作業ｼｰﾄ'!L85</f>
        <v>0</v>
      </c>
      <c r="M92" s="463"/>
      <c r="N92" s="463"/>
      <c r="O92" s="173">
        <f>'(入力)作業ｼｰﾄ'!O85</f>
        <v>0</v>
      </c>
      <c r="P92" s="173">
        <f>'(入力)作業ｼｰﾄ'!P85</f>
        <v>0</v>
      </c>
      <c r="Q92" s="173">
        <f>'(入力)作業ｼｰﾄ'!Q85</f>
        <v>0</v>
      </c>
      <c r="R92" s="173">
        <f>'(入力)作業ｼｰﾄ'!R85</f>
        <v>0</v>
      </c>
      <c r="S92" s="173">
        <f>'(入力)作業ｼｰﾄ'!S85</f>
        <v>0</v>
      </c>
      <c r="T92" s="173">
        <f>'(入力)作業ｼｰﾄ'!T85</f>
        <v>0</v>
      </c>
      <c r="U92" s="173">
        <f>'(入力)作業ｼｰﾄ'!U85</f>
        <v>0</v>
      </c>
      <c r="V92" s="175">
        <f>'(入力)作業ｼｰﾄ'!V85</f>
        <v>0</v>
      </c>
      <c r="X92" s="176">
        <f>'(入力)作業ｼｰﾄ'!D200</f>
        <v>0</v>
      </c>
      <c r="Y92" s="173">
        <f>'(入力)作業ｼｰﾄ'!E200</f>
        <v>0</v>
      </c>
      <c r="Z92" s="173">
        <f>'(入力)作業ｼｰﾄ'!F200</f>
        <v>0</v>
      </c>
      <c r="AA92" s="173">
        <f>'(入力)作業ｼｰﾄ'!G200</f>
        <v>0</v>
      </c>
      <c r="AB92" s="173">
        <f>'(入力)作業ｼｰﾄ'!H200</f>
        <v>0</v>
      </c>
      <c r="AC92" s="173">
        <f>'(入力)作業ｼｰﾄ'!I200</f>
        <v>0</v>
      </c>
      <c r="AD92" s="173">
        <f>'(入力)作業ｼｰﾄ'!J200</f>
        <v>0</v>
      </c>
      <c r="AE92" s="175">
        <f>'(入力)作業ｼｰﾄ'!K200</f>
        <v>0</v>
      </c>
    </row>
    <row r="93" spans="2:31" s="147" customFormat="1" ht="18.75" customHeight="1">
      <c r="B93" s="70" t="s">
        <v>557</v>
      </c>
      <c r="C93" s="71" t="s">
        <v>468</v>
      </c>
      <c r="D93" s="173">
        <f>'(入力)作業ｼｰﾄ'!D86</f>
        <v>0</v>
      </c>
      <c r="E93" s="173">
        <f>'(入力)作業ｼｰﾄ'!E86</f>
        <v>0</v>
      </c>
      <c r="F93" s="173">
        <f>'(入力)作業ｼｰﾄ'!F86</f>
        <v>0</v>
      </c>
      <c r="G93" s="174">
        <f>'(入力)作業ｼｰﾄ'!G86</f>
        <v>0</v>
      </c>
      <c r="H93" s="173">
        <f>'(入力)作業ｼｰﾄ'!H86</f>
        <v>0</v>
      </c>
      <c r="I93" s="173">
        <f>'(入力)作業ｼｰﾄ'!I86</f>
        <v>0</v>
      </c>
      <c r="J93" s="173">
        <f>'(入力)作業ｼｰﾄ'!J86</f>
        <v>0</v>
      </c>
      <c r="K93" s="173">
        <f>'(入力)作業ｼｰﾄ'!K86</f>
        <v>0</v>
      </c>
      <c r="L93" s="173">
        <f>'(入力)作業ｼｰﾄ'!L86</f>
        <v>0</v>
      </c>
      <c r="M93" s="463"/>
      <c r="N93" s="463"/>
      <c r="O93" s="173">
        <f>'(入力)作業ｼｰﾄ'!O86</f>
        <v>0</v>
      </c>
      <c r="P93" s="173">
        <f>'(入力)作業ｼｰﾄ'!P86</f>
        <v>0</v>
      </c>
      <c r="Q93" s="173">
        <f>'(入力)作業ｼｰﾄ'!Q86</f>
        <v>0</v>
      </c>
      <c r="R93" s="173">
        <f>'(入力)作業ｼｰﾄ'!R86</f>
        <v>0</v>
      </c>
      <c r="S93" s="173">
        <f>'(入力)作業ｼｰﾄ'!S86</f>
        <v>0</v>
      </c>
      <c r="T93" s="173">
        <f>'(入力)作業ｼｰﾄ'!T86</f>
        <v>0</v>
      </c>
      <c r="U93" s="173">
        <f>'(入力)作業ｼｰﾄ'!U86</f>
        <v>0</v>
      </c>
      <c r="V93" s="175">
        <f>'(入力)作業ｼｰﾄ'!V86</f>
        <v>0</v>
      </c>
      <c r="X93" s="176">
        <f>'(入力)作業ｼｰﾄ'!D201</f>
        <v>0</v>
      </c>
      <c r="Y93" s="173">
        <f>'(入力)作業ｼｰﾄ'!E201</f>
        <v>0</v>
      </c>
      <c r="Z93" s="173">
        <f>'(入力)作業ｼｰﾄ'!F201</f>
        <v>0</v>
      </c>
      <c r="AA93" s="173">
        <f>'(入力)作業ｼｰﾄ'!G201</f>
        <v>0</v>
      </c>
      <c r="AB93" s="173">
        <f>'(入力)作業ｼｰﾄ'!H201</f>
        <v>0</v>
      </c>
      <c r="AC93" s="173">
        <f>'(入力)作業ｼｰﾄ'!I201</f>
        <v>0</v>
      </c>
      <c r="AD93" s="173">
        <f>'(入力)作業ｼｰﾄ'!J201</f>
        <v>0</v>
      </c>
      <c r="AE93" s="175">
        <f>'(入力)作業ｼｰﾄ'!K201</f>
        <v>0</v>
      </c>
    </row>
    <row r="94" spans="2:31" s="147" customFormat="1" ht="18.75" customHeight="1">
      <c r="B94" s="70" t="s">
        <v>558</v>
      </c>
      <c r="C94" s="71" t="s">
        <v>656</v>
      </c>
      <c r="D94" s="173">
        <f>'(入力)作業ｼｰﾄ'!D87</f>
        <v>0</v>
      </c>
      <c r="E94" s="173">
        <f>'(入力)作業ｼｰﾄ'!E87</f>
        <v>0</v>
      </c>
      <c r="F94" s="173">
        <f>'(入力)作業ｼｰﾄ'!F87</f>
        <v>0</v>
      </c>
      <c r="G94" s="174">
        <f>'(入力)作業ｼｰﾄ'!G87</f>
        <v>0</v>
      </c>
      <c r="H94" s="173">
        <f>'(入力)作業ｼｰﾄ'!H87</f>
        <v>0</v>
      </c>
      <c r="I94" s="173">
        <f>'(入力)作業ｼｰﾄ'!I87</f>
        <v>0</v>
      </c>
      <c r="J94" s="173">
        <f>'(入力)作業ｼｰﾄ'!J87</f>
        <v>0</v>
      </c>
      <c r="K94" s="173">
        <f>'(入力)作業ｼｰﾄ'!K87</f>
        <v>0</v>
      </c>
      <c r="L94" s="173">
        <f>'(入力)作業ｼｰﾄ'!L87</f>
        <v>0</v>
      </c>
      <c r="M94" s="463"/>
      <c r="N94" s="463"/>
      <c r="O94" s="173">
        <f>'(入力)作業ｼｰﾄ'!O87</f>
        <v>0</v>
      </c>
      <c r="P94" s="173">
        <f>'(入力)作業ｼｰﾄ'!P87</f>
        <v>0</v>
      </c>
      <c r="Q94" s="173">
        <f>'(入力)作業ｼｰﾄ'!Q87</f>
        <v>0</v>
      </c>
      <c r="R94" s="173">
        <f>'(入力)作業ｼｰﾄ'!R87</f>
        <v>0</v>
      </c>
      <c r="S94" s="173">
        <f>'(入力)作業ｼｰﾄ'!S87</f>
        <v>0</v>
      </c>
      <c r="T94" s="173">
        <f>'(入力)作業ｼｰﾄ'!T87</f>
        <v>0</v>
      </c>
      <c r="U94" s="173">
        <f>'(入力)作業ｼｰﾄ'!U87</f>
        <v>0</v>
      </c>
      <c r="V94" s="175">
        <f>'(入力)作業ｼｰﾄ'!V87</f>
        <v>0</v>
      </c>
      <c r="X94" s="176">
        <f>'(入力)作業ｼｰﾄ'!D202</f>
        <v>0</v>
      </c>
      <c r="Y94" s="173">
        <f>'(入力)作業ｼｰﾄ'!E202</f>
        <v>0</v>
      </c>
      <c r="Z94" s="173">
        <f>'(入力)作業ｼｰﾄ'!F202</f>
        <v>0</v>
      </c>
      <c r="AA94" s="173">
        <f>'(入力)作業ｼｰﾄ'!G202</f>
        <v>0</v>
      </c>
      <c r="AB94" s="173">
        <f>'(入力)作業ｼｰﾄ'!H202</f>
        <v>0</v>
      </c>
      <c r="AC94" s="173">
        <f>'(入力)作業ｼｰﾄ'!I202</f>
        <v>0</v>
      </c>
      <c r="AD94" s="173">
        <f>'(入力)作業ｼｰﾄ'!J202</f>
        <v>0</v>
      </c>
      <c r="AE94" s="175">
        <f>'(入力)作業ｼｰﾄ'!K202</f>
        <v>0</v>
      </c>
    </row>
    <row r="95" spans="2:31" s="147" customFormat="1" ht="18.75" customHeight="1">
      <c r="B95" s="70" t="s">
        <v>559</v>
      </c>
      <c r="C95" s="71" t="s">
        <v>469</v>
      </c>
      <c r="D95" s="173">
        <f>'(入力)作業ｼｰﾄ'!D88</f>
        <v>0</v>
      </c>
      <c r="E95" s="173">
        <f>'(入力)作業ｼｰﾄ'!E88</f>
        <v>0</v>
      </c>
      <c r="F95" s="173">
        <f>'(入力)作業ｼｰﾄ'!F88</f>
        <v>0</v>
      </c>
      <c r="G95" s="174">
        <f>'(入力)作業ｼｰﾄ'!G88</f>
        <v>0</v>
      </c>
      <c r="H95" s="173">
        <f>'(入力)作業ｼｰﾄ'!H88</f>
        <v>0</v>
      </c>
      <c r="I95" s="173">
        <f>'(入力)作業ｼｰﾄ'!I88</f>
        <v>0</v>
      </c>
      <c r="J95" s="173">
        <f>'(入力)作業ｼｰﾄ'!J88</f>
        <v>0</v>
      </c>
      <c r="K95" s="173">
        <f>'(入力)作業ｼｰﾄ'!K88</f>
        <v>0</v>
      </c>
      <c r="L95" s="173">
        <f>'(入力)作業ｼｰﾄ'!L88</f>
        <v>0</v>
      </c>
      <c r="M95" s="463"/>
      <c r="N95" s="463"/>
      <c r="O95" s="173">
        <f>'(入力)作業ｼｰﾄ'!O88</f>
        <v>0</v>
      </c>
      <c r="P95" s="173">
        <f>'(入力)作業ｼｰﾄ'!P88</f>
        <v>0</v>
      </c>
      <c r="Q95" s="173">
        <f>'(入力)作業ｼｰﾄ'!Q88</f>
        <v>0</v>
      </c>
      <c r="R95" s="173">
        <f>'(入力)作業ｼｰﾄ'!R88</f>
        <v>0</v>
      </c>
      <c r="S95" s="173">
        <f>'(入力)作業ｼｰﾄ'!S88</f>
        <v>0</v>
      </c>
      <c r="T95" s="173">
        <f>'(入力)作業ｼｰﾄ'!T88</f>
        <v>0</v>
      </c>
      <c r="U95" s="173">
        <f>'(入力)作業ｼｰﾄ'!U88</f>
        <v>0</v>
      </c>
      <c r="V95" s="175">
        <f>'(入力)作業ｼｰﾄ'!V88</f>
        <v>0</v>
      </c>
      <c r="X95" s="176">
        <f>'(入力)作業ｼｰﾄ'!D203</f>
        <v>0</v>
      </c>
      <c r="Y95" s="173">
        <f>'(入力)作業ｼｰﾄ'!E203</f>
        <v>0</v>
      </c>
      <c r="Z95" s="173">
        <f>'(入力)作業ｼｰﾄ'!F203</f>
        <v>0</v>
      </c>
      <c r="AA95" s="173">
        <f>'(入力)作業ｼｰﾄ'!G203</f>
        <v>0</v>
      </c>
      <c r="AB95" s="173">
        <f>'(入力)作業ｼｰﾄ'!H203</f>
        <v>0</v>
      </c>
      <c r="AC95" s="173">
        <f>'(入力)作業ｼｰﾄ'!I203</f>
        <v>0</v>
      </c>
      <c r="AD95" s="173">
        <f>'(入力)作業ｼｰﾄ'!J203</f>
        <v>0</v>
      </c>
      <c r="AE95" s="175">
        <f>'(入力)作業ｼｰﾄ'!K203</f>
        <v>0</v>
      </c>
    </row>
    <row r="96" spans="2:31" s="147" customFormat="1" ht="18.75" customHeight="1">
      <c r="B96" s="70" t="s">
        <v>560</v>
      </c>
      <c r="C96" s="71" t="s">
        <v>657</v>
      </c>
      <c r="D96" s="173">
        <f>'(入力)作業ｼｰﾄ'!D89</f>
        <v>0</v>
      </c>
      <c r="E96" s="173">
        <f>'(入力)作業ｼｰﾄ'!E89</f>
        <v>0</v>
      </c>
      <c r="F96" s="173">
        <f>'(入力)作業ｼｰﾄ'!F89</f>
        <v>0</v>
      </c>
      <c r="G96" s="174">
        <f>'(入力)作業ｼｰﾄ'!G89</f>
        <v>0</v>
      </c>
      <c r="H96" s="173">
        <f>'(入力)作業ｼｰﾄ'!H89</f>
        <v>0</v>
      </c>
      <c r="I96" s="173">
        <f>'(入力)作業ｼｰﾄ'!I89</f>
        <v>0</v>
      </c>
      <c r="J96" s="173">
        <f>'(入力)作業ｼｰﾄ'!J89</f>
        <v>0</v>
      </c>
      <c r="K96" s="173">
        <f>'(入力)作業ｼｰﾄ'!K89</f>
        <v>0</v>
      </c>
      <c r="L96" s="173">
        <f>'(入力)作業ｼｰﾄ'!L89</f>
        <v>0</v>
      </c>
      <c r="M96" s="463"/>
      <c r="N96" s="463"/>
      <c r="O96" s="173">
        <f>'(入力)作業ｼｰﾄ'!O89</f>
        <v>0</v>
      </c>
      <c r="P96" s="173">
        <f>'(入力)作業ｼｰﾄ'!P89</f>
        <v>0</v>
      </c>
      <c r="Q96" s="173">
        <f>'(入力)作業ｼｰﾄ'!Q89</f>
        <v>0</v>
      </c>
      <c r="R96" s="173">
        <f>'(入力)作業ｼｰﾄ'!R89</f>
        <v>0</v>
      </c>
      <c r="S96" s="173">
        <f>'(入力)作業ｼｰﾄ'!S89</f>
        <v>0</v>
      </c>
      <c r="T96" s="173">
        <f>'(入力)作業ｼｰﾄ'!T89</f>
        <v>0</v>
      </c>
      <c r="U96" s="173">
        <f>'(入力)作業ｼｰﾄ'!U89</f>
        <v>0</v>
      </c>
      <c r="V96" s="175">
        <f>'(入力)作業ｼｰﾄ'!V89</f>
        <v>0</v>
      </c>
      <c r="X96" s="176">
        <f>'(入力)作業ｼｰﾄ'!D204</f>
        <v>0</v>
      </c>
      <c r="Y96" s="173">
        <f>'(入力)作業ｼｰﾄ'!E204</f>
        <v>0</v>
      </c>
      <c r="Z96" s="173">
        <f>'(入力)作業ｼｰﾄ'!F204</f>
        <v>0</v>
      </c>
      <c r="AA96" s="173">
        <f>'(入力)作業ｼｰﾄ'!G204</f>
        <v>0</v>
      </c>
      <c r="AB96" s="173">
        <f>'(入力)作業ｼｰﾄ'!H204</f>
        <v>0</v>
      </c>
      <c r="AC96" s="173">
        <f>'(入力)作業ｼｰﾄ'!I204</f>
        <v>0</v>
      </c>
      <c r="AD96" s="173">
        <f>'(入力)作業ｼｰﾄ'!J204</f>
        <v>0</v>
      </c>
      <c r="AE96" s="175">
        <f>'(入力)作業ｼｰﾄ'!K204</f>
        <v>0</v>
      </c>
    </row>
    <row r="97" spans="2:31" s="147" customFormat="1" ht="18.75" customHeight="1">
      <c r="B97" s="70" t="s">
        <v>561</v>
      </c>
      <c r="C97" s="71" t="s">
        <v>658</v>
      </c>
      <c r="D97" s="173">
        <f>'(入力)作業ｼｰﾄ'!D90</f>
        <v>0</v>
      </c>
      <c r="E97" s="173">
        <f>'(入力)作業ｼｰﾄ'!E90</f>
        <v>0</v>
      </c>
      <c r="F97" s="173">
        <f>'(入力)作業ｼｰﾄ'!F90</f>
        <v>0</v>
      </c>
      <c r="G97" s="174">
        <f>'(入力)作業ｼｰﾄ'!G90</f>
        <v>0</v>
      </c>
      <c r="H97" s="173">
        <f>'(入力)作業ｼｰﾄ'!H90</f>
        <v>0</v>
      </c>
      <c r="I97" s="173">
        <f>'(入力)作業ｼｰﾄ'!I90</f>
        <v>0</v>
      </c>
      <c r="J97" s="173">
        <f>'(入力)作業ｼｰﾄ'!J90</f>
        <v>0</v>
      </c>
      <c r="K97" s="173">
        <f>'(入力)作業ｼｰﾄ'!K90</f>
        <v>0</v>
      </c>
      <c r="L97" s="173">
        <f>'(入力)作業ｼｰﾄ'!L90</f>
        <v>0</v>
      </c>
      <c r="M97" s="463"/>
      <c r="N97" s="463"/>
      <c r="O97" s="173">
        <f>'(入力)作業ｼｰﾄ'!O90</f>
        <v>0</v>
      </c>
      <c r="P97" s="173">
        <f>'(入力)作業ｼｰﾄ'!P90</f>
        <v>0</v>
      </c>
      <c r="Q97" s="173">
        <f>'(入力)作業ｼｰﾄ'!Q90</f>
        <v>0</v>
      </c>
      <c r="R97" s="173">
        <f>'(入力)作業ｼｰﾄ'!R90</f>
        <v>0</v>
      </c>
      <c r="S97" s="173">
        <f>'(入力)作業ｼｰﾄ'!S90</f>
        <v>0</v>
      </c>
      <c r="T97" s="173">
        <f>'(入力)作業ｼｰﾄ'!T90</f>
        <v>0</v>
      </c>
      <c r="U97" s="173">
        <f>'(入力)作業ｼｰﾄ'!U90</f>
        <v>0</v>
      </c>
      <c r="V97" s="175">
        <f>'(入力)作業ｼｰﾄ'!V90</f>
        <v>0</v>
      </c>
      <c r="X97" s="176">
        <f>'(入力)作業ｼｰﾄ'!D205</f>
        <v>0</v>
      </c>
      <c r="Y97" s="173">
        <f>'(入力)作業ｼｰﾄ'!E205</f>
        <v>0</v>
      </c>
      <c r="Z97" s="173">
        <f>'(入力)作業ｼｰﾄ'!F205</f>
        <v>0</v>
      </c>
      <c r="AA97" s="173">
        <f>'(入力)作業ｼｰﾄ'!G205</f>
        <v>0</v>
      </c>
      <c r="AB97" s="173">
        <f>'(入力)作業ｼｰﾄ'!H205</f>
        <v>0</v>
      </c>
      <c r="AC97" s="173">
        <f>'(入力)作業ｼｰﾄ'!I205</f>
        <v>0</v>
      </c>
      <c r="AD97" s="173">
        <f>'(入力)作業ｼｰﾄ'!J205</f>
        <v>0</v>
      </c>
      <c r="AE97" s="175">
        <f>'(入力)作業ｼｰﾄ'!K205</f>
        <v>0</v>
      </c>
    </row>
    <row r="98" spans="2:31" s="147" customFormat="1" ht="18.75" customHeight="1">
      <c r="B98" s="70" t="s">
        <v>562</v>
      </c>
      <c r="C98" s="71" t="s">
        <v>470</v>
      </c>
      <c r="D98" s="173">
        <f>'(入力)作業ｼｰﾄ'!D91</f>
        <v>0</v>
      </c>
      <c r="E98" s="173">
        <f>'(入力)作業ｼｰﾄ'!E91</f>
        <v>0</v>
      </c>
      <c r="F98" s="173">
        <f>'(入力)作業ｼｰﾄ'!F91</f>
        <v>0</v>
      </c>
      <c r="G98" s="174">
        <f>'(入力)作業ｼｰﾄ'!G91</f>
        <v>0</v>
      </c>
      <c r="H98" s="173">
        <f>'(入力)作業ｼｰﾄ'!H91</f>
        <v>0</v>
      </c>
      <c r="I98" s="173">
        <f>'(入力)作業ｼｰﾄ'!I91</f>
        <v>0</v>
      </c>
      <c r="J98" s="173">
        <f>'(入力)作業ｼｰﾄ'!J91</f>
        <v>0</v>
      </c>
      <c r="K98" s="173">
        <f>'(入力)作業ｼｰﾄ'!K91</f>
        <v>0</v>
      </c>
      <c r="L98" s="173">
        <f>'(入力)作業ｼｰﾄ'!L91</f>
        <v>0</v>
      </c>
      <c r="M98" s="463"/>
      <c r="N98" s="463"/>
      <c r="O98" s="173">
        <f>'(入力)作業ｼｰﾄ'!O91</f>
        <v>0</v>
      </c>
      <c r="P98" s="173">
        <f>'(入力)作業ｼｰﾄ'!P91</f>
        <v>0</v>
      </c>
      <c r="Q98" s="173">
        <f>'(入力)作業ｼｰﾄ'!Q91</f>
        <v>0</v>
      </c>
      <c r="R98" s="173">
        <f>'(入力)作業ｼｰﾄ'!R91</f>
        <v>0</v>
      </c>
      <c r="S98" s="173">
        <f>'(入力)作業ｼｰﾄ'!S91</f>
        <v>0</v>
      </c>
      <c r="T98" s="173">
        <f>'(入力)作業ｼｰﾄ'!T91</f>
        <v>0</v>
      </c>
      <c r="U98" s="173">
        <f>'(入力)作業ｼｰﾄ'!U91</f>
        <v>0</v>
      </c>
      <c r="V98" s="175">
        <f>'(入力)作業ｼｰﾄ'!V91</f>
        <v>0</v>
      </c>
      <c r="X98" s="176">
        <f>'(入力)作業ｼｰﾄ'!D206</f>
        <v>0</v>
      </c>
      <c r="Y98" s="173">
        <f>'(入力)作業ｼｰﾄ'!E206</f>
        <v>0</v>
      </c>
      <c r="Z98" s="173">
        <f>'(入力)作業ｼｰﾄ'!F206</f>
        <v>0</v>
      </c>
      <c r="AA98" s="173">
        <f>'(入力)作業ｼｰﾄ'!G206</f>
        <v>0</v>
      </c>
      <c r="AB98" s="173">
        <f>'(入力)作業ｼｰﾄ'!H206</f>
        <v>0</v>
      </c>
      <c r="AC98" s="173">
        <f>'(入力)作業ｼｰﾄ'!I206</f>
        <v>0</v>
      </c>
      <c r="AD98" s="173">
        <f>'(入力)作業ｼｰﾄ'!J206</f>
        <v>0</v>
      </c>
      <c r="AE98" s="175">
        <f>'(入力)作業ｼｰﾄ'!K206</f>
        <v>0</v>
      </c>
    </row>
    <row r="99" spans="2:31" s="147" customFormat="1" ht="18.75" customHeight="1">
      <c r="B99" s="70" t="s">
        <v>563</v>
      </c>
      <c r="C99" s="71" t="s">
        <v>471</v>
      </c>
      <c r="D99" s="173">
        <f>'(入力)作業ｼｰﾄ'!D92</f>
        <v>0</v>
      </c>
      <c r="E99" s="173">
        <f>'(入力)作業ｼｰﾄ'!E92</f>
        <v>0</v>
      </c>
      <c r="F99" s="173">
        <f>'(入力)作業ｼｰﾄ'!F92</f>
        <v>0</v>
      </c>
      <c r="G99" s="174">
        <f>'(入力)作業ｼｰﾄ'!G92</f>
        <v>0</v>
      </c>
      <c r="H99" s="173">
        <f>'(入力)作業ｼｰﾄ'!H92</f>
        <v>0</v>
      </c>
      <c r="I99" s="173">
        <f>'(入力)作業ｼｰﾄ'!I92</f>
        <v>0</v>
      </c>
      <c r="J99" s="173">
        <f>'(入力)作業ｼｰﾄ'!J92</f>
        <v>0</v>
      </c>
      <c r="K99" s="173">
        <f>'(入力)作業ｼｰﾄ'!K92</f>
        <v>0</v>
      </c>
      <c r="L99" s="173">
        <f>'(入力)作業ｼｰﾄ'!L92</f>
        <v>0</v>
      </c>
      <c r="M99" s="463"/>
      <c r="N99" s="463"/>
      <c r="O99" s="173">
        <f>'(入力)作業ｼｰﾄ'!O92</f>
        <v>0</v>
      </c>
      <c r="P99" s="173">
        <f>'(入力)作業ｼｰﾄ'!P92</f>
        <v>0</v>
      </c>
      <c r="Q99" s="173">
        <f>'(入力)作業ｼｰﾄ'!Q92</f>
        <v>0</v>
      </c>
      <c r="R99" s="173">
        <f>'(入力)作業ｼｰﾄ'!R92</f>
        <v>0</v>
      </c>
      <c r="S99" s="173">
        <f>'(入力)作業ｼｰﾄ'!S92</f>
        <v>0</v>
      </c>
      <c r="T99" s="173">
        <f>'(入力)作業ｼｰﾄ'!T92</f>
        <v>0</v>
      </c>
      <c r="U99" s="173">
        <f>'(入力)作業ｼｰﾄ'!U92</f>
        <v>0</v>
      </c>
      <c r="V99" s="175">
        <f>'(入力)作業ｼｰﾄ'!V92</f>
        <v>0</v>
      </c>
      <c r="X99" s="176">
        <f>'(入力)作業ｼｰﾄ'!D207</f>
        <v>0</v>
      </c>
      <c r="Y99" s="173">
        <f>'(入力)作業ｼｰﾄ'!E207</f>
        <v>0</v>
      </c>
      <c r="Z99" s="173">
        <f>'(入力)作業ｼｰﾄ'!F207</f>
        <v>0</v>
      </c>
      <c r="AA99" s="173">
        <f>'(入力)作業ｼｰﾄ'!G207</f>
        <v>0</v>
      </c>
      <c r="AB99" s="173">
        <f>'(入力)作業ｼｰﾄ'!H207</f>
        <v>0</v>
      </c>
      <c r="AC99" s="173">
        <f>'(入力)作業ｼｰﾄ'!I207</f>
        <v>0</v>
      </c>
      <c r="AD99" s="173">
        <f>'(入力)作業ｼｰﾄ'!J207</f>
        <v>0</v>
      </c>
      <c r="AE99" s="175">
        <f>'(入力)作業ｼｰﾄ'!K207</f>
        <v>0</v>
      </c>
    </row>
    <row r="100" spans="2:31" s="147" customFormat="1" ht="18.75" customHeight="1">
      <c r="B100" s="70" t="s">
        <v>564</v>
      </c>
      <c r="C100" s="71" t="s">
        <v>659</v>
      </c>
      <c r="D100" s="173">
        <f>'(入力)作業ｼｰﾄ'!D93</f>
        <v>0</v>
      </c>
      <c r="E100" s="173">
        <f>'(入力)作業ｼｰﾄ'!E93</f>
        <v>0</v>
      </c>
      <c r="F100" s="173">
        <f>'(入力)作業ｼｰﾄ'!F93</f>
        <v>0</v>
      </c>
      <c r="G100" s="174">
        <f>'(入力)作業ｼｰﾄ'!G93</f>
        <v>0</v>
      </c>
      <c r="H100" s="173">
        <f>'(入力)作業ｼｰﾄ'!H93</f>
        <v>0</v>
      </c>
      <c r="I100" s="173">
        <f>'(入力)作業ｼｰﾄ'!I93</f>
        <v>0</v>
      </c>
      <c r="J100" s="173">
        <f>'(入力)作業ｼｰﾄ'!J93</f>
        <v>0</v>
      </c>
      <c r="K100" s="173">
        <f>'(入力)作業ｼｰﾄ'!K93</f>
        <v>0</v>
      </c>
      <c r="L100" s="173">
        <f>'(入力)作業ｼｰﾄ'!L93</f>
        <v>0</v>
      </c>
      <c r="M100" s="463"/>
      <c r="N100" s="463"/>
      <c r="O100" s="173">
        <f>'(入力)作業ｼｰﾄ'!O93</f>
        <v>0</v>
      </c>
      <c r="P100" s="173">
        <f>'(入力)作業ｼｰﾄ'!P93</f>
        <v>0</v>
      </c>
      <c r="Q100" s="173">
        <f>'(入力)作業ｼｰﾄ'!Q93</f>
        <v>0</v>
      </c>
      <c r="R100" s="173">
        <f>'(入力)作業ｼｰﾄ'!R93</f>
        <v>0</v>
      </c>
      <c r="S100" s="173">
        <f>'(入力)作業ｼｰﾄ'!S93</f>
        <v>0</v>
      </c>
      <c r="T100" s="173">
        <f>'(入力)作業ｼｰﾄ'!T93</f>
        <v>0</v>
      </c>
      <c r="U100" s="173">
        <f>'(入力)作業ｼｰﾄ'!U93</f>
        <v>0</v>
      </c>
      <c r="V100" s="175">
        <f>'(入力)作業ｼｰﾄ'!V93</f>
        <v>0</v>
      </c>
      <c r="X100" s="176">
        <f>'(入力)作業ｼｰﾄ'!D208</f>
        <v>0</v>
      </c>
      <c r="Y100" s="173">
        <f>'(入力)作業ｼｰﾄ'!E208</f>
        <v>0</v>
      </c>
      <c r="Z100" s="173">
        <f>'(入力)作業ｼｰﾄ'!F208</f>
        <v>0</v>
      </c>
      <c r="AA100" s="173">
        <f>'(入力)作業ｼｰﾄ'!G208</f>
        <v>0</v>
      </c>
      <c r="AB100" s="173">
        <f>'(入力)作業ｼｰﾄ'!H208</f>
        <v>0</v>
      </c>
      <c r="AC100" s="173">
        <f>'(入力)作業ｼｰﾄ'!I208</f>
        <v>0</v>
      </c>
      <c r="AD100" s="173">
        <f>'(入力)作業ｼｰﾄ'!J208</f>
        <v>0</v>
      </c>
      <c r="AE100" s="175">
        <f>'(入力)作業ｼｰﾄ'!K208</f>
        <v>0</v>
      </c>
    </row>
    <row r="101" spans="2:31" s="147" customFormat="1" ht="18.75" customHeight="1">
      <c r="B101" s="70" t="s">
        <v>565</v>
      </c>
      <c r="C101" s="71" t="s">
        <v>660</v>
      </c>
      <c r="D101" s="173">
        <f>'(入力)作業ｼｰﾄ'!D94</f>
        <v>0</v>
      </c>
      <c r="E101" s="173">
        <f>'(入力)作業ｼｰﾄ'!E94</f>
        <v>0</v>
      </c>
      <c r="F101" s="173">
        <f>'(入力)作業ｼｰﾄ'!F94</f>
        <v>0</v>
      </c>
      <c r="G101" s="174">
        <f>'(入力)作業ｼｰﾄ'!G94</f>
        <v>0</v>
      </c>
      <c r="H101" s="173">
        <f>'(入力)作業ｼｰﾄ'!H94</f>
        <v>0</v>
      </c>
      <c r="I101" s="173">
        <f>'(入力)作業ｼｰﾄ'!I94</f>
        <v>0</v>
      </c>
      <c r="J101" s="173">
        <f>'(入力)作業ｼｰﾄ'!J94</f>
        <v>0</v>
      </c>
      <c r="K101" s="173">
        <f>'(入力)作業ｼｰﾄ'!K94</f>
        <v>0</v>
      </c>
      <c r="L101" s="173">
        <f>'(入力)作業ｼｰﾄ'!L94</f>
        <v>0</v>
      </c>
      <c r="M101" s="463"/>
      <c r="N101" s="463"/>
      <c r="O101" s="173">
        <f>'(入力)作業ｼｰﾄ'!O94</f>
        <v>0</v>
      </c>
      <c r="P101" s="173">
        <f>'(入力)作業ｼｰﾄ'!P94</f>
        <v>0</v>
      </c>
      <c r="Q101" s="173">
        <f>'(入力)作業ｼｰﾄ'!Q94</f>
        <v>0</v>
      </c>
      <c r="R101" s="173">
        <f>'(入力)作業ｼｰﾄ'!R94</f>
        <v>0</v>
      </c>
      <c r="S101" s="173">
        <f>'(入力)作業ｼｰﾄ'!S94</f>
        <v>0</v>
      </c>
      <c r="T101" s="173">
        <f>'(入力)作業ｼｰﾄ'!T94</f>
        <v>0</v>
      </c>
      <c r="U101" s="173">
        <f>'(入力)作業ｼｰﾄ'!U94</f>
        <v>0</v>
      </c>
      <c r="V101" s="175">
        <f>'(入力)作業ｼｰﾄ'!V94</f>
        <v>0</v>
      </c>
      <c r="X101" s="176">
        <f>'(入力)作業ｼｰﾄ'!D209</f>
        <v>0</v>
      </c>
      <c r="Y101" s="173">
        <f>'(入力)作業ｼｰﾄ'!E209</f>
        <v>0</v>
      </c>
      <c r="Z101" s="173">
        <f>'(入力)作業ｼｰﾄ'!F209</f>
        <v>0</v>
      </c>
      <c r="AA101" s="173">
        <f>'(入力)作業ｼｰﾄ'!G209</f>
        <v>0</v>
      </c>
      <c r="AB101" s="173">
        <f>'(入力)作業ｼｰﾄ'!H209</f>
        <v>0</v>
      </c>
      <c r="AC101" s="173">
        <f>'(入力)作業ｼｰﾄ'!I209</f>
        <v>0</v>
      </c>
      <c r="AD101" s="173">
        <f>'(入力)作業ｼｰﾄ'!J209</f>
        <v>0</v>
      </c>
      <c r="AE101" s="175">
        <f>'(入力)作業ｼｰﾄ'!K209</f>
        <v>0</v>
      </c>
    </row>
    <row r="102" spans="2:31" s="147" customFormat="1" ht="18.75" customHeight="1">
      <c r="B102" s="70" t="s">
        <v>566</v>
      </c>
      <c r="C102" s="71" t="s">
        <v>661</v>
      </c>
      <c r="D102" s="173">
        <f>'(入力)作業ｼｰﾄ'!D95</f>
        <v>0</v>
      </c>
      <c r="E102" s="173">
        <f>'(入力)作業ｼｰﾄ'!E95</f>
        <v>0</v>
      </c>
      <c r="F102" s="173">
        <f>'(入力)作業ｼｰﾄ'!F95</f>
        <v>0</v>
      </c>
      <c r="G102" s="174">
        <f>'(入力)作業ｼｰﾄ'!G95</f>
        <v>0</v>
      </c>
      <c r="H102" s="173">
        <f>'(入力)作業ｼｰﾄ'!H95</f>
        <v>0</v>
      </c>
      <c r="I102" s="173">
        <f>'(入力)作業ｼｰﾄ'!I95</f>
        <v>0</v>
      </c>
      <c r="J102" s="173">
        <f>'(入力)作業ｼｰﾄ'!J95</f>
        <v>0</v>
      </c>
      <c r="K102" s="173">
        <f>'(入力)作業ｼｰﾄ'!K95</f>
        <v>0</v>
      </c>
      <c r="L102" s="173">
        <f>'(入力)作業ｼｰﾄ'!L95</f>
        <v>0</v>
      </c>
      <c r="M102" s="463"/>
      <c r="N102" s="463"/>
      <c r="O102" s="173">
        <f>'(入力)作業ｼｰﾄ'!O95</f>
        <v>0</v>
      </c>
      <c r="P102" s="173">
        <f>'(入力)作業ｼｰﾄ'!P95</f>
        <v>0</v>
      </c>
      <c r="Q102" s="173">
        <f>'(入力)作業ｼｰﾄ'!Q95</f>
        <v>0</v>
      </c>
      <c r="R102" s="173">
        <f>'(入力)作業ｼｰﾄ'!R95</f>
        <v>0</v>
      </c>
      <c r="S102" s="173">
        <f>'(入力)作業ｼｰﾄ'!S95</f>
        <v>0</v>
      </c>
      <c r="T102" s="173">
        <f>'(入力)作業ｼｰﾄ'!T95</f>
        <v>0</v>
      </c>
      <c r="U102" s="173">
        <f>'(入力)作業ｼｰﾄ'!U95</f>
        <v>0</v>
      </c>
      <c r="V102" s="175">
        <f>'(入力)作業ｼｰﾄ'!V95</f>
        <v>0</v>
      </c>
      <c r="X102" s="176">
        <f>'(入力)作業ｼｰﾄ'!D210</f>
        <v>0</v>
      </c>
      <c r="Y102" s="173">
        <f>'(入力)作業ｼｰﾄ'!E210</f>
        <v>0</v>
      </c>
      <c r="Z102" s="173">
        <f>'(入力)作業ｼｰﾄ'!F210</f>
        <v>0</v>
      </c>
      <c r="AA102" s="173">
        <f>'(入力)作業ｼｰﾄ'!G210</f>
        <v>0</v>
      </c>
      <c r="AB102" s="173">
        <f>'(入力)作業ｼｰﾄ'!H210</f>
        <v>0</v>
      </c>
      <c r="AC102" s="173">
        <f>'(入力)作業ｼｰﾄ'!I210</f>
        <v>0</v>
      </c>
      <c r="AD102" s="173">
        <f>'(入力)作業ｼｰﾄ'!J210</f>
        <v>0</v>
      </c>
      <c r="AE102" s="175">
        <f>'(入力)作業ｼｰﾄ'!K210</f>
        <v>0</v>
      </c>
    </row>
    <row r="103" spans="2:31" s="147" customFormat="1" ht="18.75" customHeight="1">
      <c r="B103" s="70" t="s">
        <v>567</v>
      </c>
      <c r="C103" s="71" t="s">
        <v>5</v>
      </c>
      <c r="D103" s="173">
        <f>'(入力)作業ｼｰﾄ'!D96</f>
        <v>0</v>
      </c>
      <c r="E103" s="173">
        <f>'(入力)作業ｼｰﾄ'!E96</f>
        <v>0</v>
      </c>
      <c r="F103" s="173">
        <f>'(入力)作業ｼｰﾄ'!F96</f>
        <v>0</v>
      </c>
      <c r="G103" s="174">
        <f>'(入力)作業ｼｰﾄ'!G96</f>
        <v>0</v>
      </c>
      <c r="H103" s="173">
        <f>'(入力)作業ｼｰﾄ'!H96</f>
        <v>0</v>
      </c>
      <c r="I103" s="173">
        <f>'(入力)作業ｼｰﾄ'!I96</f>
        <v>0</v>
      </c>
      <c r="J103" s="173">
        <f>'(入力)作業ｼｰﾄ'!J96</f>
        <v>0</v>
      </c>
      <c r="K103" s="173">
        <f>'(入力)作業ｼｰﾄ'!K96</f>
        <v>0</v>
      </c>
      <c r="L103" s="173">
        <f>'(入力)作業ｼｰﾄ'!L96</f>
        <v>0</v>
      </c>
      <c r="M103" s="463"/>
      <c r="N103" s="463"/>
      <c r="O103" s="173">
        <f>'(入力)作業ｼｰﾄ'!O96</f>
        <v>0</v>
      </c>
      <c r="P103" s="173">
        <f>'(入力)作業ｼｰﾄ'!P96</f>
        <v>0</v>
      </c>
      <c r="Q103" s="173">
        <f>'(入力)作業ｼｰﾄ'!Q96</f>
        <v>0</v>
      </c>
      <c r="R103" s="173">
        <f>'(入力)作業ｼｰﾄ'!R96</f>
        <v>0</v>
      </c>
      <c r="S103" s="173">
        <f>'(入力)作業ｼｰﾄ'!S96</f>
        <v>0</v>
      </c>
      <c r="T103" s="173">
        <f>'(入力)作業ｼｰﾄ'!T96</f>
        <v>0</v>
      </c>
      <c r="U103" s="173">
        <f>'(入力)作業ｼｰﾄ'!U96</f>
        <v>0</v>
      </c>
      <c r="V103" s="175">
        <f>'(入力)作業ｼｰﾄ'!V96</f>
        <v>0</v>
      </c>
      <c r="X103" s="176">
        <f>'(入力)作業ｼｰﾄ'!D211</f>
        <v>0</v>
      </c>
      <c r="Y103" s="173">
        <f>'(入力)作業ｼｰﾄ'!E211</f>
        <v>0</v>
      </c>
      <c r="Z103" s="173">
        <f>'(入力)作業ｼｰﾄ'!F211</f>
        <v>0</v>
      </c>
      <c r="AA103" s="173">
        <f>'(入力)作業ｼｰﾄ'!G211</f>
        <v>0</v>
      </c>
      <c r="AB103" s="173">
        <f>'(入力)作業ｼｰﾄ'!H211</f>
        <v>0</v>
      </c>
      <c r="AC103" s="173">
        <f>'(入力)作業ｼｰﾄ'!I211</f>
        <v>0</v>
      </c>
      <c r="AD103" s="173">
        <f>'(入力)作業ｼｰﾄ'!J211</f>
        <v>0</v>
      </c>
      <c r="AE103" s="175">
        <f>'(入力)作業ｼｰﾄ'!K211</f>
        <v>0</v>
      </c>
    </row>
    <row r="104" spans="2:31" s="147" customFormat="1" ht="18.75" customHeight="1">
      <c r="B104" s="70" t="s">
        <v>568</v>
      </c>
      <c r="C104" s="71" t="s">
        <v>472</v>
      </c>
      <c r="D104" s="173">
        <f>'(入力)作業ｼｰﾄ'!D97</f>
        <v>0</v>
      </c>
      <c r="E104" s="173">
        <f>'(入力)作業ｼｰﾄ'!E97</f>
        <v>0</v>
      </c>
      <c r="F104" s="173">
        <f>'(入力)作業ｼｰﾄ'!F97</f>
        <v>0</v>
      </c>
      <c r="G104" s="174">
        <f>'(入力)作業ｼｰﾄ'!G97</f>
        <v>0</v>
      </c>
      <c r="H104" s="173">
        <f>'(入力)作業ｼｰﾄ'!H97</f>
        <v>0</v>
      </c>
      <c r="I104" s="173">
        <f>'(入力)作業ｼｰﾄ'!I97</f>
        <v>0</v>
      </c>
      <c r="J104" s="173">
        <f>'(入力)作業ｼｰﾄ'!J97</f>
        <v>0</v>
      </c>
      <c r="K104" s="173">
        <f>'(入力)作業ｼｰﾄ'!K97</f>
        <v>0</v>
      </c>
      <c r="L104" s="173">
        <f>'(入力)作業ｼｰﾄ'!L97</f>
        <v>0</v>
      </c>
      <c r="M104" s="463"/>
      <c r="N104" s="463"/>
      <c r="O104" s="173">
        <f>'(入力)作業ｼｰﾄ'!O97</f>
        <v>0</v>
      </c>
      <c r="P104" s="173">
        <f>'(入力)作業ｼｰﾄ'!P97</f>
        <v>0</v>
      </c>
      <c r="Q104" s="173">
        <f>'(入力)作業ｼｰﾄ'!Q97</f>
        <v>0</v>
      </c>
      <c r="R104" s="173">
        <f>'(入力)作業ｼｰﾄ'!R97</f>
        <v>0</v>
      </c>
      <c r="S104" s="173">
        <f>'(入力)作業ｼｰﾄ'!S97</f>
        <v>0</v>
      </c>
      <c r="T104" s="173">
        <f>'(入力)作業ｼｰﾄ'!T97</f>
        <v>0</v>
      </c>
      <c r="U104" s="173">
        <f>'(入力)作業ｼｰﾄ'!U97</f>
        <v>0</v>
      </c>
      <c r="V104" s="175">
        <f>'(入力)作業ｼｰﾄ'!V97</f>
        <v>0</v>
      </c>
      <c r="X104" s="176">
        <f>'(入力)作業ｼｰﾄ'!D212</f>
        <v>0</v>
      </c>
      <c r="Y104" s="173">
        <f>'(入力)作業ｼｰﾄ'!E212</f>
        <v>0</v>
      </c>
      <c r="Z104" s="173">
        <f>'(入力)作業ｼｰﾄ'!F212</f>
        <v>0</v>
      </c>
      <c r="AA104" s="173">
        <f>'(入力)作業ｼｰﾄ'!G212</f>
        <v>0</v>
      </c>
      <c r="AB104" s="173">
        <f>'(入力)作業ｼｰﾄ'!H212</f>
        <v>0</v>
      </c>
      <c r="AC104" s="173">
        <f>'(入力)作業ｼｰﾄ'!I212</f>
        <v>0</v>
      </c>
      <c r="AD104" s="173">
        <f>'(入力)作業ｼｰﾄ'!J212</f>
        <v>0</v>
      </c>
      <c r="AE104" s="175">
        <f>'(入力)作業ｼｰﾄ'!K212</f>
        <v>0</v>
      </c>
    </row>
    <row r="105" spans="2:31" s="147" customFormat="1" ht="18.75" customHeight="1">
      <c r="B105" s="70" t="s">
        <v>569</v>
      </c>
      <c r="C105" s="71" t="s">
        <v>473</v>
      </c>
      <c r="D105" s="173">
        <f>'(入力)作業ｼｰﾄ'!D98</f>
        <v>0</v>
      </c>
      <c r="E105" s="173">
        <f>'(入力)作業ｼｰﾄ'!E98</f>
        <v>0</v>
      </c>
      <c r="F105" s="173">
        <f>'(入力)作業ｼｰﾄ'!F98</f>
        <v>0</v>
      </c>
      <c r="G105" s="174">
        <f>'(入力)作業ｼｰﾄ'!G98</f>
        <v>0</v>
      </c>
      <c r="H105" s="173">
        <f>'(入力)作業ｼｰﾄ'!H98</f>
        <v>0</v>
      </c>
      <c r="I105" s="173">
        <f>'(入力)作業ｼｰﾄ'!I98</f>
        <v>0</v>
      </c>
      <c r="J105" s="173">
        <f>'(入力)作業ｼｰﾄ'!J98</f>
        <v>0</v>
      </c>
      <c r="K105" s="173">
        <f>'(入力)作業ｼｰﾄ'!K98</f>
        <v>0</v>
      </c>
      <c r="L105" s="173">
        <f>'(入力)作業ｼｰﾄ'!L98</f>
        <v>0</v>
      </c>
      <c r="M105" s="463"/>
      <c r="N105" s="463"/>
      <c r="O105" s="173">
        <f>'(入力)作業ｼｰﾄ'!O98</f>
        <v>0</v>
      </c>
      <c r="P105" s="173">
        <f>'(入力)作業ｼｰﾄ'!P98</f>
        <v>0</v>
      </c>
      <c r="Q105" s="173">
        <f>'(入力)作業ｼｰﾄ'!Q98</f>
        <v>0</v>
      </c>
      <c r="R105" s="173">
        <f>'(入力)作業ｼｰﾄ'!R98</f>
        <v>0</v>
      </c>
      <c r="S105" s="173">
        <f>'(入力)作業ｼｰﾄ'!S98</f>
        <v>0</v>
      </c>
      <c r="T105" s="173">
        <f>'(入力)作業ｼｰﾄ'!T98</f>
        <v>0</v>
      </c>
      <c r="U105" s="173">
        <f>'(入力)作業ｼｰﾄ'!U98</f>
        <v>0</v>
      </c>
      <c r="V105" s="175">
        <f>'(入力)作業ｼｰﾄ'!V98</f>
        <v>0</v>
      </c>
      <c r="X105" s="176">
        <f>'(入力)作業ｼｰﾄ'!D213</f>
        <v>0</v>
      </c>
      <c r="Y105" s="173">
        <f>'(入力)作業ｼｰﾄ'!E213</f>
        <v>0</v>
      </c>
      <c r="Z105" s="173">
        <f>'(入力)作業ｼｰﾄ'!F213</f>
        <v>0</v>
      </c>
      <c r="AA105" s="173">
        <f>'(入力)作業ｼｰﾄ'!G213</f>
        <v>0</v>
      </c>
      <c r="AB105" s="173">
        <f>'(入力)作業ｼｰﾄ'!H213</f>
        <v>0</v>
      </c>
      <c r="AC105" s="173">
        <f>'(入力)作業ｼｰﾄ'!I213</f>
        <v>0</v>
      </c>
      <c r="AD105" s="173">
        <f>'(入力)作業ｼｰﾄ'!J213</f>
        <v>0</v>
      </c>
      <c r="AE105" s="175">
        <f>'(入力)作業ｼｰﾄ'!K213</f>
        <v>0</v>
      </c>
    </row>
    <row r="106" spans="2:31" s="147" customFormat="1" ht="18.75" customHeight="1">
      <c r="B106" s="70" t="s">
        <v>570</v>
      </c>
      <c r="C106" s="71" t="s">
        <v>662</v>
      </c>
      <c r="D106" s="173">
        <f>'(入力)作業ｼｰﾄ'!D99</f>
        <v>0</v>
      </c>
      <c r="E106" s="173">
        <f>'(入力)作業ｼｰﾄ'!E99</f>
        <v>0</v>
      </c>
      <c r="F106" s="173">
        <f>'(入力)作業ｼｰﾄ'!F99</f>
        <v>0</v>
      </c>
      <c r="G106" s="174">
        <f>'(入力)作業ｼｰﾄ'!G99</f>
        <v>0</v>
      </c>
      <c r="H106" s="173">
        <f>'(入力)作業ｼｰﾄ'!H99</f>
        <v>0</v>
      </c>
      <c r="I106" s="173">
        <f>'(入力)作業ｼｰﾄ'!I99</f>
        <v>0</v>
      </c>
      <c r="J106" s="173">
        <f>'(入力)作業ｼｰﾄ'!J99</f>
        <v>0</v>
      </c>
      <c r="K106" s="173">
        <f>'(入力)作業ｼｰﾄ'!K99</f>
        <v>0</v>
      </c>
      <c r="L106" s="173">
        <f>'(入力)作業ｼｰﾄ'!L99</f>
        <v>0</v>
      </c>
      <c r="M106" s="463"/>
      <c r="N106" s="463"/>
      <c r="O106" s="173">
        <f>'(入力)作業ｼｰﾄ'!O99</f>
        <v>0</v>
      </c>
      <c r="P106" s="173">
        <f>'(入力)作業ｼｰﾄ'!P99</f>
        <v>0</v>
      </c>
      <c r="Q106" s="173">
        <f>'(入力)作業ｼｰﾄ'!Q99</f>
        <v>0</v>
      </c>
      <c r="R106" s="173">
        <f>'(入力)作業ｼｰﾄ'!R99</f>
        <v>0</v>
      </c>
      <c r="S106" s="173">
        <f>'(入力)作業ｼｰﾄ'!S99</f>
        <v>0</v>
      </c>
      <c r="T106" s="173">
        <f>'(入力)作業ｼｰﾄ'!T99</f>
        <v>0</v>
      </c>
      <c r="U106" s="173">
        <f>'(入力)作業ｼｰﾄ'!U99</f>
        <v>0</v>
      </c>
      <c r="V106" s="175">
        <f>'(入力)作業ｼｰﾄ'!V99</f>
        <v>0</v>
      </c>
      <c r="X106" s="176">
        <f>'(入力)作業ｼｰﾄ'!D214</f>
        <v>0</v>
      </c>
      <c r="Y106" s="173">
        <f>'(入力)作業ｼｰﾄ'!E214</f>
        <v>0</v>
      </c>
      <c r="Z106" s="173">
        <f>'(入力)作業ｼｰﾄ'!F214</f>
        <v>0</v>
      </c>
      <c r="AA106" s="173">
        <f>'(入力)作業ｼｰﾄ'!G214</f>
        <v>0</v>
      </c>
      <c r="AB106" s="173">
        <f>'(入力)作業ｼｰﾄ'!H214</f>
        <v>0</v>
      </c>
      <c r="AC106" s="173">
        <f>'(入力)作業ｼｰﾄ'!I214</f>
        <v>0</v>
      </c>
      <c r="AD106" s="173">
        <f>'(入力)作業ｼｰﾄ'!J214</f>
        <v>0</v>
      </c>
      <c r="AE106" s="175">
        <f>'(入力)作業ｼｰﾄ'!K214</f>
        <v>0</v>
      </c>
    </row>
    <row r="107" spans="2:31" s="147" customFormat="1" ht="18.75" customHeight="1">
      <c r="B107" s="70" t="s">
        <v>571</v>
      </c>
      <c r="C107" s="71" t="s">
        <v>663</v>
      </c>
      <c r="D107" s="173">
        <f>'(入力)作業ｼｰﾄ'!D100</f>
        <v>0</v>
      </c>
      <c r="E107" s="173">
        <f>'(入力)作業ｼｰﾄ'!E100</f>
        <v>0</v>
      </c>
      <c r="F107" s="173">
        <f>'(入力)作業ｼｰﾄ'!F100</f>
        <v>0</v>
      </c>
      <c r="G107" s="174">
        <f>'(入力)作業ｼｰﾄ'!G100</f>
        <v>0</v>
      </c>
      <c r="H107" s="173">
        <f>'(入力)作業ｼｰﾄ'!H100</f>
        <v>0</v>
      </c>
      <c r="I107" s="173">
        <f>'(入力)作業ｼｰﾄ'!I100</f>
        <v>0</v>
      </c>
      <c r="J107" s="173">
        <f>'(入力)作業ｼｰﾄ'!J100</f>
        <v>0</v>
      </c>
      <c r="K107" s="173">
        <f>'(入力)作業ｼｰﾄ'!K100</f>
        <v>0</v>
      </c>
      <c r="L107" s="173">
        <f>'(入力)作業ｼｰﾄ'!L100</f>
        <v>0</v>
      </c>
      <c r="M107" s="463"/>
      <c r="N107" s="463"/>
      <c r="O107" s="173">
        <f>'(入力)作業ｼｰﾄ'!O100</f>
        <v>0</v>
      </c>
      <c r="P107" s="173">
        <f>'(入力)作業ｼｰﾄ'!P100</f>
        <v>0</v>
      </c>
      <c r="Q107" s="173">
        <f>'(入力)作業ｼｰﾄ'!Q100</f>
        <v>0</v>
      </c>
      <c r="R107" s="173">
        <f>'(入力)作業ｼｰﾄ'!R100</f>
        <v>0</v>
      </c>
      <c r="S107" s="173">
        <f>'(入力)作業ｼｰﾄ'!S100</f>
        <v>0</v>
      </c>
      <c r="T107" s="173">
        <f>'(入力)作業ｼｰﾄ'!T100</f>
        <v>0</v>
      </c>
      <c r="U107" s="173">
        <f>'(入力)作業ｼｰﾄ'!U100</f>
        <v>0</v>
      </c>
      <c r="V107" s="175">
        <f>'(入力)作業ｼｰﾄ'!V100</f>
        <v>0</v>
      </c>
      <c r="X107" s="176">
        <f>'(入力)作業ｼｰﾄ'!D215</f>
        <v>0</v>
      </c>
      <c r="Y107" s="173">
        <f>'(入力)作業ｼｰﾄ'!E215</f>
        <v>0</v>
      </c>
      <c r="Z107" s="173">
        <f>'(入力)作業ｼｰﾄ'!F215</f>
        <v>0</v>
      </c>
      <c r="AA107" s="173">
        <f>'(入力)作業ｼｰﾄ'!G215</f>
        <v>0</v>
      </c>
      <c r="AB107" s="173">
        <f>'(入力)作業ｼｰﾄ'!H215</f>
        <v>0</v>
      </c>
      <c r="AC107" s="173">
        <f>'(入力)作業ｼｰﾄ'!I215</f>
        <v>0</v>
      </c>
      <c r="AD107" s="173">
        <f>'(入力)作業ｼｰﾄ'!J215</f>
        <v>0</v>
      </c>
      <c r="AE107" s="175">
        <f>'(入力)作業ｼｰﾄ'!K215</f>
        <v>0</v>
      </c>
    </row>
    <row r="108" spans="2:31" s="147" customFormat="1" ht="18.75" customHeight="1">
      <c r="B108" s="70" t="s">
        <v>572</v>
      </c>
      <c r="C108" s="71" t="s">
        <v>664</v>
      </c>
      <c r="D108" s="173">
        <f>'(入力)作業ｼｰﾄ'!D101</f>
        <v>0</v>
      </c>
      <c r="E108" s="173">
        <f>'(入力)作業ｼｰﾄ'!E101</f>
        <v>0</v>
      </c>
      <c r="F108" s="173">
        <f>'(入力)作業ｼｰﾄ'!F101</f>
        <v>0</v>
      </c>
      <c r="G108" s="174">
        <f>'(入力)作業ｼｰﾄ'!G101</f>
        <v>0</v>
      </c>
      <c r="H108" s="173">
        <f>'(入力)作業ｼｰﾄ'!H101</f>
        <v>0</v>
      </c>
      <c r="I108" s="173">
        <f>'(入力)作業ｼｰﾄ'!I101</f>
        <v>0</v>
      </c>
      <c r="J108" s="173">
        <f>'(入力)作業ｼｰﾄ'!J101</f>
        <v>0</v>
      </c>
      <c r="K108" s="173">
        <f>'(入力)作業ｼｰﾄ'!K101</f>
        <v>0</v>
      </c>
      <c r="L108" s="173">
        <f>'(入力)作業ｼｰﾄ'!L101</f>
        <v>0</v>
      </c>
      <c r="M108" s="463"/>
      <c r="N108" s="463"/>
      <c r="O108" s="173">
        <f>'(入力)作業ｼｰﾄ'!O101</f>
        <v>0</v>
      </c>
      <c r="P108" s="173">
        <f>'(入力)作業ｼｰﾄ'!P101</f>
        <v>0</v>
      </c>
      <c r="Q108" s="173">
        <f>'(入力)作業ｼｰﾄ'!Q101</f>
        <v>0</v>
      </c>
      <c r="R108" s="173">
        <f>'(入力)作業ｼｰﾄ'!R101</f>
        <v>0</v>
      </c>
      <c r="S108" s="173">
        <f>'(入力)作業ｼｰﾄ'!S101</f>
        <v>0</v>
      </c>
      <c r="T108" s="173">
        <f>'(入力)作業ｼｰﾄ'!T101</f>
        <v>0</v>
      </c>
      <c r="U108" s="173">
        <f>'(入力)作業ｼｰﾄ'!U101</f>
        <v>0</v>
      </c>
      <c r="V108" s="175">
        <f>'(入力)作業ｼｰﾄ'!V101</f>
        <v>0</v>
      </c>
      <c r="X108" s="176">
        <f>'(入力)作業ｼｰﾄ'!D216</f>
        <v>0</v>
      </c>
      <c r="Y108" s="173">
        <f>'(入力)作業ｼｰﾄ'!E216</f>
        <v>0</v>
      </c>
      <c r="Z108" s="173">
        <f>'(入力)作業ｼｰﾄ'!F216</f>
        <v>0</v>
      </c>
      <c r="AA108" s="173">
        <f>'(入力)作業ｼｰﾄ'!G216</f>
        <v>0</v>
      </c>
      <c r="AB108" s="173">
        <f>'(入力)作業ｼｰﾄ'!H216</f>
        <v>0</v>
      </c>
      <c r="AC108" s="173">
        <f>'(入力)作業ｼｰﾄ'!I216</f>
        <v>0</v>
      </c>
      <c r="AD108" s="173">
        <f>'(入力)作業ｼｰﾄ'!J216</f>
        <v>0</v>
      </c>
      <c r="AE108" s="175">
        <f>'(入力)作業ｼｰﾄ'!K216</f>
        <v>0</v>
      </c>
    </row>
    <row r="109" spans="2:31" s="147" customFormat="1" ht="18.75" customHeight="1">
      <c r="B109" s="70" t="s">
        <v>573</v>
      </c>
      <c r="C109" s="71" t="s">
        <v>581</v>
      </c>
      <c r="D109" s="173">
        <f>'(入力)作業ｼｰﾄ'!D102</f>
        <v>0</v>
      </c>
      <c r="E109" s="173">
        <f>'(入力)作業ｼｰﾄ'!E102</f>
        <v>0</v>
      </c>
      <c r="F109" s="173">
        <f>'(入力)作業ｼｰﾄ'!F102</f>
        <v>0</v>
      </c>
      <c r="G109" s="174">
        <f>'(入力)作業ｼｰﾄ'!G102</f>
        <v>0</v>
      </c>
      <c r="H109" s="173">
        <f>'(入力)作業ｼｰﾄ'!H102</f>
        <v>0</v>
      </c>
      <c r="I109" s="173">
        <f>'(入力)作業ｼｰﾄ'!I102</f>
        <v>0</v>
      </c>
      <c r="J109" s="173">
        <f>'(入力)作業ｼｰﾄ'!J102</f>
        <v>0</v>
      </c>
      <c r="K109" s="173">
        <f>'(入力)作業ｼｰﾄ'!K102</f>
        <v>0</v>
      </c>
      <c r="L109" s="173">
        <f>'(入力)作業ｼｰﾄ'!L102</f>
        <v>0</v>
      </c>
      <c r="M109" s="463"/>
      <c r="N109" s="463"/>
      <c r="O109" s="173">
        <f>'(入力)作業ｼｰﾄ'!O102</f>
        <v>0</v>
      </c>
      <c r="P109" s="173">
        <f>'(入力)作業ｼｰﾄ'!P102</f>
        <v>0</v>
      </c>
      <c r="Q109" s="173">
        <f>'(入力)作業ｼｰﾄ'!Q102</f>
        <v>0</v>
      </c>
      <c r="R109" s="173">
        <f>'(入力)作業ｼｰﾄ'!R102</f>
        <v>0</v>
      </c>
      <c r="S109" s="173">
        <f>'(入力)作業ｼｰﾄ'!S102</f>
        <v>0</v>
      </c>
      <c r="T109" s="173">
        <f>'(入力)作業ｼｰﾄ'!T102</f>
        <v>0</v>
      </c>
      <c r="U109" s="173">
        <f>'(入力)作業ｼｰﾄ'!U102</f>
        <v>0</v>
      </c>
      <c r="V109" s="175">
        <f>'(入力)作業ｼｰﾄ'!V102</f>
        <v>0</v>
      </c>
      <c r="X109" s="176">
        <f>'(入力)作業ｼｰﾄ'!D217</f>
        <v>0</v>
      </c>
      <c r="Y109" s="173">
        <f>'(入力)作業ｼｰﾄ'!E217</f>
        <v>0</v>
      </c>
      <c r="Z109" s="173">
        <f>'(入力)作業ｼｰﾄ'!F217</f>
        <v>0</v>
      </c>
      <c r="AA109" s="173">
        <f>'(入力)作業ｼｰﾄ'!G217</f>
        <v>0</v>
      </c>
      <c r="AB109" s="173">
        <f>'(入力)作業ｼｰﾄ'!H217</f>
        <v>0</v>
      </c>
      <c r="AC109" s="173">
        <f>'(入力)作業ｼｰﾄ'!I217</f>
        <v>0</v>
      </c>
      <c r="AD109" s="173">
        <f>'(入力)作業ｼｰﾄ'!J217</f>
        <v>0</v>
      </c>
      <c r="AE109" s="175">
        <f>'(入力)作業ｼｰﾄ'!K217</f>
        <v>0</v>
      </c>
    </row>
    <row r="110" spans="2:31" s="147" customFormat="1" ht="18.75" customHeight="1">
      <c r="B110" s="70" t="s">
        <v>574</v>
      </c>
      <c r="C110" s="71" t="s">
        <v>747</v>
      </c>
      <c r="D110" s="173">
        <f>'(入力)作業ｼｰﾄ'!D103</f>
        <v>0</v>
      </c>
      <c r="E110" s="173">
        <f>'(入力)作業ｼｰﾄ'!E103</f>
        <v>0</v>
      </c>
      <c r="F110" s="173">
        <f>'(入力)作業ｼｰﾄ'!F103</f>
        <v>0</v>
      </c>
      <c r="G110" s="174">
        <f>'(入力)作業ｼｰﾄ'!G103</f>
        <v>0</v>
      </c>
      <c r="H110" s="173">
        <f>'(入力)作業ｼｰﾄ'!H103</f>
        <v>0</v>
      </c>
      <c r="I110" s="173">
        <f>'(入力)作業ｼｰﾄ'!I103</f>
        <v>0</v>
      </c>
      <c r="J110" s="173">
        <f>'(入力)作業ｼｰﾄ'!J103</f>
        <v>0</v>
      </c>
      <c r="K110" s="173">
        <f>'(入力)作業ｼｰﾄ'!K103</f>
        <v>0</v>
      </c>
      <c r="L110" s="173">
        <f>'(入力)作業ｼｰﾄ'!L103</f>
        <v>0</v>
      </c>
      <c r="M110" s="463"/>
      <c r="N110" s="463"/>
      <c r="O110" s="173">
        <f>'(入力)作業ｼｰﾄ'!O103</f>
        <v>0</v>
      </c>
      <c r="P110" s="173">
        <f>'(入力)作業ｼｰﾄ'!P103</f>
        <v>0</v>
      </c>
      <c r="Q110" s="173">
        <f>'(入力)作業ｼｰﾄ'!Q103</f>
        <v>0</v>
      </c>
      <c r="R110" s="173">
        <f>'(入力)作業ｼｰﾄ'!R103</f>
        <v>0</v>
      </c>
      <c r="S110" s="173">
        <f>'(入力)作業ｼｰﾄ'!S103</f>
        <v>0</v>
      </c>
      <c r="T110" s="173">
        <f>'(入力)作業ｼｰﾄ'!T103</f>
        <v>0</v>
      </c>
      <c r="U110" s="173">
        <f>'(入力)作業ｼｰﾄ'!U103</f>
        <v>0</v>
      </c>
      <c r="V110" s="175">
        <f>'(入力)作業ｼｰﾄ'!V103</f>
        <v>0</v>
      </c>
      <c r="X110" s="176">
        <f>'(入力)作業ｼｰﾄ'!D218</f>
        <v>0</v>
      </c>
      <c r="Y110" s="173">
        <f>'(入力)作業ｼｰﾄ'!E218</f>
        <v>0</v>
      </c>
      <c r="Z110" s="173">
        <f>'(入力)作業ｼｰﾄ'!F218</f>
        <v>0</v>
      </c>
      <c r="AA110" s="173">
        <f>'(入力)作業ｼｰﾄ'!G218</f>
        <v>0</v>
      </c>
      <c r="AB110" s="173">
        <f>'(入力)作業ｼｰﾄ'!H218</f>
        <v>0</v>
      </c>
      <c r="AC110" s="173">
        <f>'(入力)作業ｼｰﾄ'!I218</f>
        <v>0</v>
      </c>
      <c r="AD110" s="173">
        <f>'(入力)作業ｼｰﾄ'!J218</f>
        <v>0</v>
      </c>
      <c r="AE110" s="175">
        <f>'(入力)作業ｼｰﾄ'!K218</f>
        <v>0</v>
      </c>
    </row>
    <row r="111" spans="2:31" s="147" customFormat="1" ht="18.75" customHeight="1">
      <c r="B111" s="70" t="s">
        <v>575</v>
      </c>
      <c r="C111" s="71" t="s">
        <v>475</v>
      </c>
      <c r="D111" s="173">
        <f>'(入力)作業ｼｰﾄ'!D104</f>
        <v>0</v>
      </c>
      <c r="E111" s="173">
        <f>'(入力)作業ｼｰﾄ'!E104</f>
        <v>0</v>
      </c>
      <c r="F111" s="173">
        <f>'(入力)作業ｼｰﾄ'!F104</f>
        <v>0</v>
      </c>
      <c r="G111" s="174">
        <f>'(入力)作業ｼｰﾄ'!G104</f>
        <v>0</v>
      </c>
      <c r="H111" s="173">
        <f>'(入力)作業ｼｰﾄ'!H104</f>
        <v>0</v>
      </c>
      <c r="I111" s="173">
        <f>'(入力)作業ｼｰﾄ'!I104</f>
        <v>0</v>
      </c>
      <c r="J111" s="173">
        <f>'(入力)作業ｼｰﾄ'!J104</f>
        <v>0</v>
      </c>
      <c r="K111" s="173">
        <f>'(入力)作業ｼｰﾄ'!K104</f>
        <v>0</v>
      </c>
      <c r="L111" s="173">
        <f>'(入力)作業ｼｰﾄ'!L104</f>
        <v>0</v>
      </c>
      <c r="M111" s="463"/>
      <c r="N111" s="463"/>
      <c r="O111" s="173">
        <f>'(入力)作業ｼｰﾄ'!O104</f>
        <v>0</v>
      </c>
      <c r="P111" s="173">
        <f>'(入力)作業ｼｰﾄ'!P104</f>
        <v>0</v>
      </c>
      <c r="Q111" s="173">
        <f>'(入力)作業ｼｰﾄ'!Q104</f>
        <v>0</v>
      </c>
      <c r="R111" s="173">
        <f>'(入力)作業ｼｰﾄ'!R104</f>
        <v>0</v>
      </c>
      <c r="S111" s="173">
        <f>'(入力)作業ｼｰﾄ'!S104</f>
        <v>0</v>
      </c>
      <c r="T111" s="173">
        <f>'(入力)作業ｼｰﾄ'!T104</f>
        <v>0</v>
      </c>
      <c r="U111" s="173">
        <f>'(入力)作業ｼｰﾄ'!U104</f>
        <v>0</v>
      </c>
      <c r="V111" s="175">
        <f>'(入力)作業ｼｰﾄ'!V104</f>
        <v>0</v>
      </c>
      <c r="X111" s="176">
        <f>'(入力)作業ｼｰﾄ'!D219</f>
        <v>0</v>
      </c>
      <c r="Y111" s="173">
        <f>'(入力)作業ｼｰﾄ'!E219</f>
        <v>0</v>
      </c>
      <c r="Z111" s="173">
        <f>'(入力)作業ｼｰﾄ'!F219</f>
        <v>0</v>
      </c>
      <c r="AA111" s="173">
        <f>'(入力)作業ｼｰﾄ'!G219</f>
        <v>0</v>
      </c>
      <c r="AB111" s="173">
        <f>'(入力)作業ｼｰﾄ'!H219</f>
        <v>0</v>
      </c>
      <c r="AC111" s="173">
        <f>'(入力)作業ｼｰﾄ'!I219</f>
        <v>0</v>
      </c>
      <c r="AD111" s="173">
        <f>'(入力)作業ｼｰﾄ'!J219</f>
        <v>0</v>
      </c>
      <c r="AE111" s="175">
        <f>'(入力)作業ｼｰﾄ'!K219</f>
        <v>0</v>
      </c>
    </row>
    <row r="112" spans="2:31" s="147" customFormat="1" ht="18.75" customHeight="1">
      <c r="B112" s="70" t="s">
        <v>576</v>
      </c>
      <c r="C112" s="71" t="s">
        <v>474</v>
      </c>
      <c r="D112" s="173">
        <f>'(入力)作業ｼｰﾄ'!D105</f>
        <v>0</v>
      </c>
      <c r="E112" s="173">
        <f>'(入力)作業ｼｰﾄ'!E105</f>
        <v>0</v>
      </c>
      <c r="F112" s="173">
        <f>'(入力)作業ｼｰﾄ'!F105</f>
        <v>0</v>
      </c>
      <c r="G112" s="174">
        <f>'(入力)作業ｼｰﾄ'!G105</f>
        <v>0</v>
      </c>
      <c r="H112" s="173">
        <f>'(入力)作業ｼｰﾄ'!H105</f>
        <v>0</v>
      </c>
      <c r="I112" s="173">
        <f>'(入力)作業ｼｰﾄ'!I105</f>
        <v>0</v>
      </c>
      <c r="J112" s="173">
        <f>'(入力)作業ｼｰﾄ'!J105</f>
        <v>0</v>
      </c>
      <c r="K112" s="173">
        <f>'(入力)作業ｼｰﾄ'!K105</f>
        <v>0</v>
      </c>
      <c r="L112" s="173">
        <f>'(入力)作業ｼｰﾄ'!L105</f>
        <v>0</v>
      </c>
      <c r="M112" s="463"/>
      <c r="N112" s="463"/>
      <c r="O112" s="173">
        <f>'(入力)作業ｼｰﾄ'!O105</f>
        <v>0</v>
      </c>
      <c r="P112" s="173">
        <f>'(入力)作業ｼｰﾄ'!P105</f>
        <v>0</v>
      </c>
      <c r="Q112" s="173">
        <f>'(入力)作業ｼｰﾄ'!Q105</f>
        <v>0</v>
      </c>
      <c r="R112" s="173">
        <f>'(入力)作業ｼｰﾄ'!R105</f>
        <v>0</v>
      </c>
      <c r="S112" s="173">
        <f>'(入力)作業ｼｰﾄ'!S105</f>
        <v>0</v>
      </c>
      <c r="T112" s="173">
        <f>'(入力)作業ｼｰﾄ'!T105</f>
        <v>0</v>
      </c>
      <c r="U112" s="173">
        <f>'(入力)作業ｼｰﾄ'!U105</f>
        <v>0</v>
      </c>
      <c r="V112" s="175">
        <f>'(入力)作業ｼｰﾄ'!V105</f>
        <v>0</v>
      </c>
      <c r="X112" s="176">
        <f>'(入力)作業ｼｰﾄ'!D220</f>
        <v>0</v>
      </c>
      <c r="Y112" s="173">
        <f>'(入力)作業ｼｰﾄ'!E220</f>
        <v>0</v>
      </c>
      <c r="Z112" s="173">
        <f>'(入力)作業ｼｰﾄ'!F220</f>
        <v>0</v>
      </c>
      <c r="AA112" s="173">
        <f>'(入力)作業ｼｰﾄ'!G220</f>
        <v>0</v>
      </c>
      <c r="AB112" s="173">
        <f>'(入力)作業ｼｰﾄ'!H220</f>
        <v>0</v>
      </c>
      <c r="AC112" s="173">
        <f>'(入力)作業ｼｰﾄ'!I220</f>
        <v>0</v>
      </c>
      <c r="AD112" s="173">
        <f>'(入力)作業ｼｰﾄ'!J220</f>
        <v>0</v>
      </c>
      <c r="AE112" s="175">
        <f>'(入力)作業ｼｰﾄ'!K220</f>
        <v>0</v>
      </c>
    </row>
    <row r="113" spans="2:31" s="147" customFormat="1" ht="18.75" customHeight="1">
      <c r="B113" s="70" t="s">
        <v>577</v>
      </c>
      <c r="C113" s="71" t="s">
        <v>665</v>
      </c>
      <c r="D113" s="173">
        <f>'(入力)作業ｼｰﾄ'!D106</f>
        <v>0</v>
      </c>
      <c r="E113" s="173">
        <f>'(入力)作業ｼｰﾄ'!E106</f>
        <v>0</v>
      </c>
      <c r="F113" s="173">
        <f>'(入力)作業ｼｰﾄ'!F106</f>
        <v>0</v>
      </c>
      <c r="G113" s="174">
        <f>'(入力)作業ｼｰﾄ'!G106</f>
        <v>0</v>
      </c>
      <c r="H113" s="173">
        <f>'(入力)作業ｼｰﾄ'!H106</f>
        <v>0</v>
      </c>
      <c r="I113" s="173">
        <f>'(入力)作業ｼｰﾄ'!I106</f>
        <v>0</v>
      </c>
      <c r="J113" s="173">
        <f>'(入力)作業ｼｰﾄ'!J106</f>
        <v>0</v>
      </c>
      <c r="K113" s="173">
        <f>'(入力)作業ｼｰﾄ'!K106</f>
        <v>0</v>
      </c>
      <c r="L113" s="173">
        <f>'(入力)作業ｼｰﾄ'!L106</f>
        <v>0</v>
      </c>
      <c r="M113" s="463"/>
      <c r="N113" s="463"/>
      <c r="O113" s="173">
        <f>'(入力)作業ｼｰﾄ'!O106</f>
        <v>0</v>
      </c>
      <c r="P113" s="173">
        <f>'(入力)作業ｼｰﾄ'!P106</f>
        <v>0</v>
      </c>
      <c r="Q113" s="173">
        <f>'(入力)作業ｼｰﾄ'!Q106</f>
        <v>0</v>
      </c>
      <c r="R113" s="173">
        <f>'(入力)作業ｼｰﾄ'!R106</f>
        <v>0</v>
      </c>
      <c r="S113" s="173">
        <f>'(入力)作業ｼｰﾄ'!S106</f>
        <v>0</v>
      </c>
      <c r="T113" s="173">
        <f>'(入力)作業ｼｰﾄ'!T106</f>
        <v>0</v>
      </c>
      <c r="U113" s="173">
        <f>'(入力)作業ｼｰﾄ'!U106</f>
        <v>0</v>
      </c>
      <c r="V113" s="175">
        <f>'(入力)作業ｼｰﾄ'!V106</f>
        <v>0</v>
      </c>
      <c r="X113" s="176">
        <f>'(入力)作業ｼｰﾄ'!D221</f>
        <v>0</v>
      </c>
      <c r="Y113" s="173">
        <f>'(入力)作業ｼｰﾄ'!E221</f>
        <v>0</v>
      </c>
      <c r="Z113" s="173">
        <f>'(入力)作業ｼｰﾄ'!F221</f>
        <v>0</v>
      </c>
      <c r="AA113" s="173">
        <f>'(入力)作業ｼｰﾄ'!G221</f>
        <v>0</v>
      </c>
      <c r="AB113" s="173">
        <f>'(入力)作業ｼｰﾄ'!H221</f>
        <v>0</v>
      </c>
      <c r="AC113" s="173">
        <f>'(入力)作業ｼｰﾄ'!I221</f>
        <v>0</v>
      </c>
      <c r="AD113" s="173">
        <f>'(入力)作業ｼｰﾄ'!J221</f>
        <v>0</v>
      </c>
      <c r="AE113" s="175">
        <f>'(入力)作業ｼｰﾄ'!K221</f>
        <v>0</v>
      </c>
    </row>
    <row r="114" spans="2:31" s="147" customFormat="1" ht="18.75" customHeight="1">
      <c r="B114" s="70" t="s">
        <v>578</v>
      </c>
      <c r="C114" s="71" t="s">
        <v>476</v>
      </c>
      <c r="D114" s="173">
        <f>'(入力)作業ｼｰﾄ'!D107</f>
        <v>0</v>
      </c>
      <c r="E114" s="173">
        <f>'(入力)作業ｼｰﾄ'!E107</f>
        <v>0</v>
      </c>
      <c r="F114" s="173">
        <f>'(入力)作業ｼｰﾄ'!F107</f>
        <v>0</v>
      </c>
      <c r="G114" s="174">
        <f>'(入力)作業ｼｰﾄ'!G107</f>
        <v>0</v>
      </c>
      <c r="H114" s="173">
        <f>'(入力)作業ｼｰﾄ'!H107</f>
        <v>0</v>
      </c>
      <c r="I114" s="173">
        <f>'(入力)作業ｼｰﾄ'!I107</f>
        <v>0</v>
      </c>
      <c r="J114" s="173">
        <f>'(入力)作業ｼｰﾄ'!J107</f>
        <v>0</v>
      </c>
      <c r="K114" s="173">
        <f>'(入力)作業ｼｰﾄ'!K107</f>
        <v>0</v>
      </c>
      <c r="L114" s="173">
        <f>'(入力)作業ｼｰﾄ'!L107</f>
        <v>0</v>
      </c>
      <c r="M114" s="463"/>
      <c r="N114" s="463"/>
      <c r="O114" s="173">
        <f>'(入力)作業ｼｰﾄ'!O107</f>
        <v>0</v>
      </c>
      <c r="P114" s="173">
        <f>'(入力)作業ｼｰﾄ'!P107</f>
        <v>0</v>
      </c>
      <c r="Q114" s="173">
        <f>'(入力)作業ｼｰﾄ'!Q107</f>
        <v>0</v>
      </c>
      <c r="R114" s="173">
        <f>'(入力)作業ｼｰﾄ'!R107</f>
        <v>0</v>
      </c>
      <c r="S114" s="173">
        <f>'(入力)作業ｼｰﾄ'!S107</f>
        <v>0</v>
      </c>
      <c r="T114" s="173">
        <f>'(入力)作業ｼｰﾄ'!T107</f>
        <v>0</v>
      </c>
      <c r="U114" s="173">
        <f>'(入力)作業ｼｰﾄ'!U107</f>
        <v>0</v>
      </c>
      <c r="V114" s="175">
        <f>'(入力)作業ｼｰﾄ'!V107</f>
        <v>0</v>
      </c>
      <c r="X114" s="176">
        <f>'(入力)作業ｼｰﾄ'!D222</f>
        <v>0</v>
      </c>
      <c r="Y114" s="173">
        <f>'(入力)作業ｼｰﾄ'!E222</f>
        <v>0</v>
      </c>
      <c r="Z114" s="173">
        <f>'(入力)作業ｼｰﾄ'!F222</f>
        <v>0</v>
      </c>
      <c r="AA114" s="173">
        <f>'(入力)作業ｼｰﾄ'!G222</f>
        <v>0</v>
      </c>
      <c r="AB114" s="173">
        <f>'(入力)作業ｼｰﾄ'!H222</f>
        <v>0</v>
      </c>
      <c r="AC114" s="173">
        <f>'(入力)作業ｼｰﾄ'!I222</f>
        <v>0</v>
      </c>
      <c r="AD114" s="173">
        <f>'(入力)作業ｼｰﾄ'!J222</f>
        <v>0</v>
      </c>
      <c r="AE114" s="175">
        <f>'(入力)作業ｼｰﾄ'!K222</f>
        <v>0</v>
      </c>
    </row>
    <row r="115" spans="2:31" s="147" customFormat="1" ht="18.75" customHeight="1">
      <c r="B115" s="70" t="s">
        <v>579</v>
      </c>
      <c r="C115" s="71" t="s">
        <v>666</v>
      </c>
      <c r="D115" s="173">
        <f>'(入力)作業ｼｰﾄ'!D108</f>
        <v>0</v>
      </c>
      <c r="E115" s="173">
        <f>'(入力)作業ｼｰﾄ'!E108</f>
        <v>0</v>
      </c>
      <c r="F115" s="173">
        <f>'(入力)作業ｼｰﾄ'!F108</f>
        <v>0</v>
      </c>
      <c r="G115" s="174">
        <f>'(入力)作業ｼｰﾄ'!G108</f>
        <v>0</v>
      </c>
      <c r="H115" s="173">
        <f>'(入力)作業ｼｰﾄ'!H108</f>
        <v>0</v>
      </c>
      <c r="I115" s="173">
        <f>'(入力)作業ｼｰﾄ'!I108</f>
        <v>0</v>
      </c>
      <c r="J115" s="173">
        <f>'(入力)作業ｼｰﾄ'!J108</f>
        <v>0</v>
      </c>
      <c r="K115" s="173">
        <f>'(入力)作業ｼｰﾄ'!K108</f>
        <v>0</v>
      </c>
      <c r="L115" s="173">
        <f>'(入力)作業ｼｰﾄ'!L108</f>
        <v>0</v>
      </c>
      <c r="M115" s="463"/>
      <c r="N115" s="463"/>
      <c r="O115" s="173">
        <f>'(入力)作業ｼｰﾄ'!O108</f>
        <v>0</v>
      </c>
      <c r="P115" s="173">
        <f>'(入力)作業ｼｰﾄ'!P108</f>
        <v>0</v>
      </c>
      <c r="Q115" s="173">
        <f>'(入力)作業ｼｰﾄ'!Q108</f>
        <v>0</v>
      </c>
      <c r="R115" s="173">
        <f>'(入力)作業ｼｰﾄ'!R108</f>
        <v>0</v>
      </c>
      <c r="S115" s="173">
        <f>'(入力)作業ｼｰﾄ'!S108</f>
        <v>0</v>
      </c>
      <c r="T115" s="173">
        <f>'(入力)作業ｼｰﾄ'!T108</f>
        <v>0</v>
      </c>
      <c r="U115" s="173">
        <f>'(入力)作業ｼｰﾄ'!U108</f>
        <v>0</v>
      </c>
      <c r="V115" s="175">
        <f>'(入力)作業ｼｰﾄ'!V108</f>
        <v>0</v>
      </c>
      <c r="X115" s="176">
        <f>'(入力)作業ｼｰﾄ'!D223</f>
        <v>0</v>
      </c>
      <c r="Y115" s="173">
        <f>'(入力)作業ｼｰﾄ'!E223</f>
        <v>0</v>
      </c>
      <c r="Z115" s="173">
        <f>'(入力)作業ｼｰﾄ'!F223</f>
        <v>0</v>
      </c>
      <c r="AA115" s="173">
        <f>'(入力)作業ｼｰﾄ'!G223</f>
        <v>0</v>
      </c>
      <c r="AB115" s="173">
        <f>'(入力)作業ｼｰﾄ'!H223</f>
        <v>0</v>
      </c>
      <c r="AC115" s="173">
        <f>'(入力)作業ｼｰﾄ'!I223</f>
        <v>0</v>
      </c>
      <c r="AD115" s="173">
        <f>'(入力)作業ｼｰﾄ'!J223</f>
        <v>0</v>
      </c>
      <c r="AE115" s="175">
        <f>'(入力)作業ｼｰﾄ'!K223</f>
        <v>0</v>
      </c>
    </row>
    <row r="116" spans="2:31" s="147" customFormat="1" ht="18.75" customHeight="1">
      <c r="B116" s="70" t="s">
        <v>580</v>
      </c>
      <c r="C116" s="71" t="s">
        <v>667</v>
      </c>
      <c r="D116" s="173">
        <f>'(入力)作業ｼｰﾄ'!D109</f>
        <v>0</v>
      </c>
      <c r="E116" s="173">
        <f>'(入力)作業ｼｰﾄ'!E109</f>
        <v>0</v>
      </c>
      <c r="F116" s="173">
        <f>'(入力)作業ｼｰﾄ'!F109</f>
        <v>0</v>
      </c>
      <c r="G116" s="174">
        <f>'(入力)作業ｼｰﾄ'!G109</f>
        <v>0</v>
      </c>
      <c r="H116" s="173">
        <f>'(入力)作業ｼｰﾄ'!H109</f>
        <v>0</v>
      </c>
      <c r="I116" s="173">
        <f>'(入力)作業ｼｰﾄ'!I109</f>
        <v>0</v>
      </c>
      <c r="J116" s="173">
        <f>'(入力)作業ｼｰﾄ'!J109</f>
        <v>0</v>
      </c>
      <c r="K116" s="173">
        <f>'(入力)作業ｼｰﾄ'!K109</f>
        <v>0</v>
      </c>
      <c r="L116" s="173">
        <f>'(入力)作業ｼｰﾄ'!L109</f>
        <v>0</v>
      </c>
      <c r="M116" s="463"/>
      <c r="N116" s="463"/>
      <c r="O116" s="173">
        <f>'(入力)作業ｼｰﾄ'!O109</f>
        <v>0</v>
      </c>
      <c r="P116" s="173">
        <f>'(入力)作業ｼｰﾄ'!P109</f>
        <v>0</v>
      </c>
      <c r="Q116" s="173">
        <f>'(入力)作業ｼｰﾄ'!Q109</f>
        <v>0</v>
      </c>
      <c r="R116" s="173">
        <f>'(入力)作業ｼｰﾄ'!R109</f>
        <v>0</v>
      </c>
      <c r="S116" s="173">
        <f>'(入力)作業ｼｰﾄ'!S109</f>
        <v>0</v>
      </c>
      <c r="T116" s="173">
        <f>'(入力)作業ｼｰﾄ'!T109</f>
        <v>0</v>
      </c>
      <c r="U116" s="173">
        <f>'(入力)作業ｼｰﾄ'!U109</f>
        <v>0</v>
      </c>
      <c r="V116" s="175">
        <f>'(入力)作業ｼｰﾄ'!V109</f>
        <v>0</v>
      </c>
      <c r="X116" s="176">
        <f>'(入力)作業ｼｰﾄ'!D224</f>
        <v>0</v>
      </c>
      <c r="Y116" s="173">
        <f>'(入力)作業ｼｰﾄ'!E224</f>
        <v>0</v>
      </c>
      <c r="Z116" s="173">
        <f>'(入力)作業ｼｰﾄ'!F224</f>
        <v>0</v>
      </c>
      <c r="AA116" s="173">
        <f>'(入力)作業ｼｰﾄ'!G224</f>
        <v>0</v>
      </c>
      <c r="AB116" s="173">
        <f>'(入力)作業ｼｰﾄ'!H224</f>
        <v>0</v>
      </c>
      <c r="AC116" s="173">
        <f>'(入力)作業ｼｰﾄ'!I224</f>
        <v>0</v>
      </c>
      <c r="AD116" s="173">
        <f>'(入力)作業ｼｰﾄ'!J224</f>
        <v>0</v>
      </c>
      <c r="AE116" s="175">
        <f>'(入力)作業ｼｰﾄ'!K224</f>
        <v>0</v>
      </c>
    </row>
    <row r="117" spans="2:31" s="147" customFormat="1" ht="18.75" customHeight="1">
      <c r="B117" s="70" t="s">
        <v>582</v>
      </c>
      <c r="C117" s="71" t="s">
        <v>668</v>
      </c>
      <c r="D117" s="173">
        <f>'(入力)作業ｼｰﾄ'!D110</f>
        <v>0</v>
      </c>
      <c r="E117" s="173">
        <f>'(入力)作業ｼｰﾄ'!E110</f>
        <v>0</v>
      </c>
      <c r="F117" s="173">
        <f>'(入力)作業ｼｰﾄ'!F110</f>
        <v>0</v>
      </c>
      <c r="G117" s="174">
        <f>'(入力)作業ｼｰﾄ'!G110</f>
        <v>0</v>
      </c>
      <c r="H117" s="173">
        <f>'(入力)作業ｼｰﾄ'!H110</f>
        <v>0</v>
      </c>
      <c r="I117" s="173">
        <f>'(入力)作業ｼｰﾄ'!I110</f>
        <v>0</v>
      </c>
      <c r="J117" s="173">
        <f>'(入力)作業ｼｰﾄ'!J110</f>
        <v>0</v>
      </c>
      <c r="K117" s="173">
        <f>'(入力)作業ｼｰﾄ'!K110</f>
        <v>0</v>
      </c>
      <c r="L117" s="173">
        <f>'(入力)作業ｼｰﾄ'!L110</f>
        <v>0</v>
      </c>
      <c r="M117" s="463"/>
      <c r="N117" s="463"/>
      <c r="O117" s="173">
        <f>'(入力)作業ｼｰﾄ'!O110</f>
        <v>0</v>
      </c>
      <c r="P117" s="173">
        <f>'(入力)作業ｼｰﾄ'!P110</f>
        <v>0</v>
      </c>
      <c r="Q117" s="173">
        <f>'(入力)作業ｼｰﾄ'!Q110</f>
        <v>0</v>
      </c>
      <c r="R117" s="173">
        <f>'(入力)作業ｼｰﾄ'!R110</f>
        <v>0</v>
      </c>
      <c r="S117" s="173">
        <f>'(入力)作業ｼｰﾄ'!S110</f>
        <v>0</v>
      </c>
      <c r="T117" s="173">
        <f>'(入力)作業ｼｰﾄ'!T110</f>
        <v>0</v>
      </c>
      <c r="U117" s="173">
        <f>'(入力)作業ｼｰﾄ'!U110</f>
        <v>0</v>
      </c>
      <c r="V117" s="175">
        <f>'(入力)作業ｼｰﾄ'!V110</f>
        <v>0</v>
      </c>
      <c r="X117" s="176">
        <f>'(入力)作業ｼｰﾄ'!D225</f>
        <v>0</v>
      </c>
      <c r="Y117" s="173">
        <f>'(入力)作業ｼｰﾄ'!E225</f>
        <v>0</v>
      </c>
      <c r="Z117" s="173">
        <f>'(入力)作業ｼｰﾄ'!F225</f>
        <v>0</v>
      </c>
      <c r="AA117" s="173">
        <f>'(入力)作業ｼｰﾄ'!G225</f>
        <v>0</v>
      </c>
      <c r="AB117" s="173">
        <f>'(入力)作業ｼｰﾄ'!H225</f>
        <v>0</v>
      </c>
      <c r="AC117" s="173">
        <f>'(入力)作業ｼｰﾄ'!I225</f>
        <v>0</v>
      </c>
      <c r="AD117" s="173">
        <f>'(入力)作業ｼｰﾄ'!J225</f>
        <v>0</v>
      </c>
      <c r="AE117" s="175">
        <f>'(入力)作業ｼｰﾄ'!K225</f>
        <v>0</v>
      </c>
    </row>
    <row r="118" spans="2:31" s="147" customFormat="1" ht="18.75" customHeight="1">
      <c r="B118" s="70" t="s">
        <v>620</v>
      </c>
      <c r="C118" s="71" t="s">
        <v>477</v>
      </c>
      <c r="D118" s="173">
        <f>'(入力)作業ｼｰﾄ'!D111</f>
        <v>0</v>
      </c>
      <c r="E118" s="173">
        <f>'(入力)作業ｼｰﾄ'!E111</f>
        <v>0</v>
      </c>
      <c r="F118" s="173">
        <f>'(入力)作業ｼｰﾄ'!F111</f>
        <v>0</v>
      </c>
      <c r="G118" s="174">
        <f>'(入力)作業ｼｰﾄ'!G111</f>
        <v>0</v>
      </c>
      <c r="H118" s="173">
        <f>'(入力)作業ｼｰﾄ'!H111</f>
        <v>0</v>
      </c>
      <c r="I118" s="173">
        <f>'(入力)作業ｼｰﾄ'!I111</f>
        <v>0</v>
      </c>
      <c r="J118" s="173">
        <f>'(入力)作業ｼｰﾄ'!J111</f>
        <v>0</v>
      </c>
      <c r="K118" s="173">
        <f>'(入力)作業ｼｰﾄ'!K111</f>
        <v>0</v>
      </c>
      <c r="L118" s="173">
        <f>'(入力)作業ｼｰﾄ'!L111</f>
        <v>0</v>
      </c>
      <c r="M118" s="463"/>
      <c r="N118" s="463"/>
      <c r="O118" s="173">
        <f>'(入力)作業ｼｰﾄ'!O111</f>
        <v>0</v>
      </c>
      <c r="P118" s="173">
        <f>'(入力)作業ｼｰﾄ'!P111</f>
        <v>0</v>
      </c>
      <c r="Q118" s="173">
        <f>'(入力)作業ｼｰﾄ'!Q111</f>
        <v>0</v>
      </c>
      <c r="R118" s="173">
        <f>'(入力)作業ｼｰﾄ'!R111</f>
        <v>0</v>
      </c>
      <c r="S118" s="173">
        <f>'(入力)作業ｼｰﾄ'!S111</f>
        <v>0</v>
      </c>
      <c r="T118" s="173">
        <f>'(入力)作業ｼｰﾄ'!T111</f>
        <v>0</v>
      </c>
      <c r="U118" s="173">
        <f>'(入力)作業ｼｰﾄ'!U111</f>
        <v>0</v>
      </c>
      <c r="V118" s="175">
        <f>'(入力)作業ｼｰﾄ'!V111</f>
        <v>0</v>
      </c>
      <c r="X118" s="176">
        <f>'(入力)作業ｼｰﾄ'!D226</f>
        <v>0</v>
      </c>
      <c r="Y118" s="173">
        <f>'(入力)作業ｼｰﾄ'!E226</f>
        <v>0</v>
      </c>
      <c r="Z118" s="173">
        <f>'(入力)作業ｼｰﾄ'!F226</f>
        <v>0</v>
      </c>
      <c r="AA118" s="173">
        <f>'(入力)作業ｼｰﾄ'!G226</f>
        <v>0</v>
      </c>
      <c r="AB118" s="173">
        <f>'(入力)作業ｼｰﾄ'!H226</f>
        <v>0</v>
      </c>
      <c r="AC118" s="173">
        <f>'(入力)作業ｼｰﾄ'!I226</f>
        <v>0</v>
      </c>
      <c r="AD118" s="173">
        <f>'(入力)作業ｼｰﾄ'!J226</f>
        <v>0</v>
      </c>
      <c r="AE118" s="175">
        <f>'(入力)作業ｼｰﾄ'!K226</f>
        <v>0</v>
      </c>
    </row>
    <row r="119" spans="2:31" s="147" customFormat="1" ht="18.75" customHeight="1">
      <c r="B119" s="70" t="s">
        <v>583</v>
      </c>
      <c r="C119" s="71" t="s">
        <v>770</v>
      </c>
      <c r="D119" s="173">
        <f>'(入力)作業ｼｰﾄ'!D112</f>
        <v>0</v>
      </c>
      <c r="E119" s="173">
        <f>'(入力)作業ｼｰﾄ'!E112</f>
        <v>0</v>
      </c>
      <c r="F119" s="173">
        <f>'(入力)作業ｼｰﾄ'!F112</f>
        <v>0</v>
      </c>
      <c r="G119" s="174">
        <f>'(入力)作業ｼｰﾄ'!G112</f>
        <v>0</v>
      </c>
      <c r="H119" s="173">
        <f>'(入力)作業ｼｰﾄ'!H112</f>
        <v>0</v>
      </c>
      <c r="I119" s="173">
        <f>'(入力)作業ｼｰﾄ'!I112</f>
        <v>0</v>
      </c>
      <c r="J119" s="173">
        <f>'(入力)作業ｼｰﾄ'!J112</f>
        <v>0</v>
      </c>
      <c r="K119" s="173">
        <f>'(入力)作業ｼｰﾄ'!K112</f>
        <v>0</v>
      </c>
      <c r="L119" s="173">
        <f>'(入力)作業ｼｰﾄ'!L112</f>
        <v>0</v>
      </c>
      <c r="M119" s="463"/>
      <c r="N119" s="463"/>
      <c r="O119" s="173">
        <f>'(入力)作業ｼｰﾄ'!O112</f>
        <v>0</v>
      </c>
      <c r="P119" s="173">
        <f>'(入力)作業ｼｰﾄ'!P112</f>
        <v>0</v>
      </c>
      <c r="Q119" s="173">
        <f>'(入力)作業ｼｰﾄ'!Q112</f>
        <v>0</v>
      </c>
      <c r="R119" s="173">
        <f>'(入力)作業ｼｰﾄ'!R112</f>
        <v>0</v>
      </c>
      <c r="S119" s="173">
        <f>'(入力)作業ｼｰﾄ'!S112</f>
        <v>0</v>
      </c>
      <c r="T119" s="173">
        <f>'(入力)作業ｼｰﾄ'!T112</f>
        <v>0</v>
      </c>
      <c r="U119" s="173">
        <f>'(入力)作業ｼｰﾄ'!U112</f>
        <v>0</v>
      </c>
      <c r="V119" s="175">
        <f>'(入力)作業ｼｰﾄ'!V112</f>
        <v>0</v>
      </c>
      <c r="X119" s="176">
        <f>'(入力)作業ｼｰﾄ'!D227</f>
        <v>0</v>
      </c>
      <c r="Y119" s="173">
        <f>'(入力)作業ｼｰﾄ'!E227</f>
        <v>0</v>
      </c>
      <c r="Z119" s="173">
        <f>'(入力)作業ｼｰﾄ'!F227</f>
        <v>0</v>
      </c>
      <c r="AA119" s="173">
        <f>'(入力)作業ｼｰﾄ'!G227</f>
        <v>0</v>
      </c>
      <c r="AB119" s="173">
        <f>'(入力)作業ｼｰﾄ'!H227</f>
        <v>0</v>
      </c>
      <c r="AC119" s="173">
        <f>'(入力)作業ｼｰﾄ'!I227</f>
        <v>0</v>
      </c>
      <c r="AD119" s="173">
        <f>'(入力)作業ｼｰﾄ'!J227</f>
        <v>0</v>
      </c>
      <c r="AE119" s="175">
        <f>'(入力)作業ｼｰﾄ'!K227</f>
        <v>0</v>
      </c>
    </row>
    <row r="120" spans="2:31" s="147" customFormat="1" ht="18.75" customHeight="1">
      <c r="B120" s="70" t="s">
        <v>584</v>
      </c>
      <c r="C120" s="71" t="s">
        <v>478</v>
      </c>
      <c r="D120" s="173">
        <f>'(入力)作業ｼｰﾄ'!D113</f>
        <v>0</v>
      </c>
      <c r="E120" s="173">
        <f>'(入力)作業ｼｰﾄ'!E113</f>
        <v>0</v>
      </c>
      <c r="F120" s="173">
        <f>'(入力)作業ｼｰﾄ'!F113</f>
        <v>0</v>
      </c>
      <c r="G120" s="174">
        <f>'(入力)作業ｼｰﾄ'!G113</f>
        <v>0</v>
      </c>
      <c r="H120" s="173">
        <f>'(入力)作業ｼｰﾄ'!H113</f>
        <v>0</v>
      </c>
      <c r="I120" s="173">
        <f>'(入力)作業ｼｰﾄ'!I113</f>
        <v>0</v>
      </c>
      <c r="J120" s="173">
        <f>'(入力)作業ｼｰﾄ'!J113</f>
        <v>0</v>
      </c>
      <c r="K120" s="173">
        <f>'(入力)作業ｼｰﾄ'!K113</f>
        <v>0</v>
      </c>
      <c r="L120" s="173">
        <f>'(入力)作業ｼｰﾄ'!L113</f>
        <v>0</v>
      </c>
      <c r="M120" s="463"/>
      <c r="N120" s="463"/>
      <c r="O120" s="173">
        <f>'(入力)作業ｼｰﾄ'!O113</f>
        <v>0</v>
      </c>
      <c r="P120" s="173">
        <f>'(入力)作業ｼｰﾄ'!P113</f>
        <v>0</v>
      </c>
      <c r="Q120" s="173">
        <f>'(入力)作業ｼｰﾄ'!Q113</f>
        <v>0</v>
      </c>
      <c r="R120" s="173">
        <f>'(入力)作業ｼｰﾄ'!R113</f>
        <v>0</v>
      </c>
      <c r="S120" s="173">
        <f>'(入力)作業ｼｰﾄ'!S113</f>
        <v>0</v>
      </c>
      <c r="T120" s="173">
        <f>'(入力)作業ｼｰﾄ'!T113</f>
        <v>0</v>
      </c>
      <c r="U120" s="173">
        <f>'(入力)作業ｼｰﾄ'!U113</f>
        <v>0</v>
      </c>
      <c r="V120" s="175">
        <f>'(入力)作業ｼｰﾄ'!V113</f>
        <v>0</v>
      </c>
      <c r="X120" s="176">
        <f>'(入力)作業ｼｰﾄ'!D228</f>
        <v>0</v>
      </c>
      <c r="Y120" s="173">
        <f>'(入力)作業ｼｰﾄ'!E228</f>
        <v>0</v>
      </c>
      <c r="Z120" s="173">
        <f>'(入力)作業ｼｰﾄ'!F228</f>
        <v>0</v>
      </c>
      <c r="AA120" s="173">
        <f>'(入力)作業ｼｰﾄ'!G228</f>
        <v>0</v>
      </c>
      <c r="AB120" s="173">
        <f>'(入力)作業ｼｰﾄ'!H228</f>
        <v>0</v>
      </c>
      <c r="AC120" s="173">
        <f>'(入力)作業ｼｰﾄ'!I228</f>
        <v>0</v>
      </c>
      <c r="AD120" s="173">
        <f>'(入力)作業ｼｰﾄ'!J228</f>
        <v>0</v>
      </c>
      <c r="AE120" s="175">
        <f>'(入力)作業ｼｰﾄ'!K228</f>
        <v>0</v>
      </c>
    </row>
    <row r="121" spans="2:31" s="147" customFormat="1" ht="18.75" customHeight="1">
      <c r="B121" s="70" t="s">
        <v>585</v>
      </c>
      <c r="C121" s="71" t="s">
        <v>93</v>
      </c>
      <c r="D121" s="173">
        <f>'(入力)作業ｼｰﾄ'!D114</f>
        <v>0</v>
      </c>
      <c r="E121" s="173">
        <f>'(入力)作業ｼｰﾄ'!E114</f>
        <v>0</v>
      </c>
      <c r="F121" s="173">
        <f>'(入力)作業ｼｰﾄ'!F114</f>
        <v>0</v>
      </c>
      <c r="G121" s="174">
        <f>'(入力)作業ｼｰﾄ'!G114</f>
        <v>0</v>
      </c>
      <c r="H121" s="173">
        <f>'(入力)作業ｼｰﾄ'!H114</f>
        <v>0</v>
      </c>
      <c r="I121" s="173">
        <f>'(入力)作業ｼｰﾄ'!I114</f>
        <v>0</v>
      </c>
      <c r="J121" s="173">
        <f>'(入力)作業ｼｰﾄ'!J114</f>
        <v>0</v>
      </c>
      <c r="K121" s="173">
        <f>'(入力)作業ｼｰﾄ'!K114</f>
        <v>0</v>
      </c>
      <c r="L121" s="173">
        <f>'(入力)作業ｼｰﾄ'!L114</f>
        <v>0</v>
      </c>
      <c r="M121" s="463"/>
      <c r="N121" s="463"/>
      <c r="O121" s="173">
        <f>'(入力)作業ｼｰﾄ'!O114</f>
        <v>0</v>
      </c>
      <c r="P121" s="173">
        <f>'(入力)作業ｼｰﾄ'!P114</f>
        <v>0</v>
      </c>
      <c r="Q121" s="173">
        <f>'(入力)作業ｼｰﾄ'!Q114</f>
        <v>0</v>
      </c>
      <c r="R121" s="173">
        <f>'(入力)作業ｼｰﾄ'!R114</f>
        <v>0</v>
      </c>
      <c r="S121" s="173">
        <f>'(入力)作業ｼｰﾄ'!S114</f>
        <v>0</v>
      </c>
      <c r="T121" s="173">
        <f>'(入力)作業ｼｰﾄ'!T114</f>
        <v>0</v>
      </c>
      <c r="U121" s="173">
        <f>'(入力)作業ｼｰﾄ'!U114</f>
        <v>0</v>
      </c>
      <c r="V121" s="175">
        <f>'(入力)作業ｼｰﾄ'!V114</f>
        <v>0</v>
      </c>
      <c r="X121" s="176">
        <f>'(入力)作業ｼｰﾄ'!D229</f>
        <v>0</v>
      </c>
      <c r="Y121" s="173">
        <f>'(入力)作業ｼｰﾄ'!E229</f>
        <v>0</v>
      </c>
      <c r="Z121" s="173">
        <f>'(入力)作業ｼｰﾄ'!F229</f>
        <v>0</v>
      </c>
      <c r="AA121" s="173">
        <f>'(入力)作業ｼｰﾄ'!G229</f>
        <v>0</v>
      </c>
      <c r="AB121" s="173">
        <f>'(入力)作業ｼｰﾄ'!H229</f>
        <v>0</v>
      </c>
      <c r="AC121" s="173">
        <f>'(入力)作業ｼｰﾄ'!I229</f>
        <v>0</v>
      </c>
      <c r="AD121" s="173">
        <f>'(入力)作業ｼｰﾄ'!J229</f>
        <v>0</v>
      </c>
      <c r="AE121" s="175">
        <f>'(入力)作業ｼｰﾄ'!K229</f>
        <v>0</v>
      </c>
    </row>
    <row r="122" spans="2:31" s="147" customFormat="1" ht="18.75" customHeight="1">
      <c r="B122" s="70" t="s">
        <v>769</v>
      </c>
      <c r="C122" s="71" t="s">
        <v>6</v>
      </c>
      <c r="D122" s="173">
        <f>'(入力)作業ｼｰﾄ'!D115</f>
        <v>0</v>
      </c>
      <c r="E122" s="173">
        <f>'(入力)作業ｼｰﾄ'!E115</f>
        <v>0</v>
      </c>
      <c r="F122" s="173">
        <f>'(入力)作業ｼｰﾄ'!F115</f>
        <v>0</v>
      </c>
      <c r="G122" s="174">
        <f>'(入力)作業ｼｰﾄ'!G115</f>
        <v>0</v>
      </c>
      <c r="H122" s="173">
        <f>'(入力)作業ｼｰﾄ'!H115</f>
        <v>0</v>
      </c>
      <c r="I122" s="173">
        <f>'(入力)作業ｼｰﾄ'!I115</f>
        <v>0</v>
      </c>
      <c r="J122" s="173">
        <f>'(入力)作業ｼｰﾄ'!J115</f>
        <v>0</v>
      </c>
      <c r="K122" s="173">
        <f>'(入力)作業ｼｰﾄ'!K115</f>
        <v>0</v>
      </c>
      <c r="L122" s="173">
        <f>'(入力)作業ｼｰﾄ'!L115</f>
        <v>0</v>
      </c>
      <c r="M122" s="464"/>
      <c r="N122" s="464"/>
      <c r="O122" s="173">
        <f>'(入力)作業ｼｰﾄ'!O115</f>
        <v>0</v>
      </c>
      <c r="P122" s="173">
        <f>'(入力)作業ｼｰﾄ'!P115</f>
        <v>0</v>
      </c>
      <c r="Q122" s="173">
        <f>'(入力)作業ｼｰﾄ'!Q115</f>
        <v>0</v>
      </c>
      <c r="R122" s="173">
        <f>'(入力)作業ｼｰﾄ'!R115</f>
        <v>0</v>
      </c>
      <c r="S122" s="173">
        <f>'(入力)作業ｼｰﾄ'!S115</f>
        <v>0</v>
      </c>
      <c r="T122" s="173">
        <f>'(入力)作業ｼｰﾄ'!T115</f>
        <v>0</v>
      </c>
      <c r="U122" s="173">
        <f>'(入力)作業ｼｰﾄ'!U115</f>
        <v>0</v>
      </c>
      <c r="V122" s="175">
        <f>'(入力)作業ｼｰﾄ'!V115</f>
        <v>0</v>
      </c>
      <c r="X122" s="176">
        <f>'(入力)作業ｼｰﾄ'!D230</f>
        <v>0</v>
      </c>
      <c r="Y122" s="173">
        <f>'(入力)作業ｼｰﾄ'!E230</f>
        <v>0</v>
      </c>
      <c r="Z122" s="173">
        <f>'(入力)作業ｼｰﾄ'!F230</f>
        <v>0</v>
      </c>
      <c r="AA122" s="173">
        <f>'(入力)作業ｼｰﾄ'!G230</f>
        <v>0</v>
      </c>
      <c r="AB122" s="173">
        <f>'(入力)作業ｼｰﾄ'!H230</f>
        <v>0</v>
      </c>
      <c r="AC122" s="173">
        <f>'(入力)作業ｼｰﾄ'!I230</f>
        <v>0</v>
      </c>
      <c r="AD122" s="173">
        <f>'(入力)作業ｼｰﾄ'!J230</f>
        <v>0</v>
      </c>
      <c r="AE122" s="175">
        <f>'(入力)作業ｼｰﾄ'!K230</f>
        <v>0</v>
      </c>
    </row>
    <row r="123" spans="2:31" s="147" customFormat="1" ht="18.75" customHeight="1">
      <c r="B123" s="184"/>
      <c r="C123" s="185" t="s">
        <v>42</v>
      </c>
      <c r="D123" s="186">
        <f>'(入力)作業ｼｰﾄ'!D116</f>
        <v>0</v>
      </c>
      <c r="E123" s="186">
        <f>'(入力)作業ｼｰﾄ'!E116</f>
        <v>0</v>
      </c>
      <c r="F123" s="186">
        <f>'(入力)作業ｼｰﾄ'!F116</f>
        <v>0</v>
      </c>
      <c r="G123" s="187">
        <f>'(入力)作業ｼｰﾄ'!G116</f>
        <v>0</v>
      </c>
      <c r="H123" s="186">
        <f>'(入力)作業ｼｰﾄ'!H116</f>
        <v>0</v>
      </c>
      <c r="I123" s="186">
        <f>'(入力)作業ｼｰﾄ'!I116</f>
        <v>0</v>
      </c>
      <c r="J123" s="186">
        <f>'(入力)作業ｼｰﾄ'!J116</f>
        <v>0</v>
      </c>
      <c r="K123" s="186">
        <f>'(入力)作業ｼｰﾄ'!K116</f>
        <v>0</v>
      </c>
      <c r="L123" s="186">
        <f>'(入力)作業ｼｰﾄ'!L116</f>
        <v>0</v>
      </c>
      <c r="M123" s="186">
        <f>'(入力)作業ｼｰﾄ'!M116</f>
        <v>0</v>
      </c>
      <c r="N123" s="186">
        <f>'(入力)作業ｼｰﾄ'!N116</f>
        <v>0</v>
      </c>
      <c r="O123" s="186">
        <f>'(入力)作業ｼｰﾄ'!O116</f>
        <v>0</v>
      </c>
      <c r="P123" s="186">
        <f>'(入力)作業ｼｰﾄ'!P116</f>
        <v>0</v>
      </c>
      <c r="Q123" s="186">
        <f>'(入力)作業ｼｰﾄ'!Q116</f>
        <v>0</v>
      </c>
      <c r="R123" s="186">
        <f>'(入力)作業ｼｰﾄ'!R116</f>
        <v>0</v>
      </c>
      <c r="S123" s="186">
        <f>'(入力)作業ｼｰﾄ'!S116</f>
        <v>0</v>
      </c>
      <c r="T123" s="186">
        <f>'(入力)作業ｼｰﾄ'!T116</f>
        <v>0</v>
      </c>
      <c r="U123" s="186">
        <f>'(入力)作業ｼｰﾄ'!U116</f>
        <v>0</v>
      </c>
      <c r="V123" s="188">
        <f>'(入力)作業ｼｰﾄ'!V116</f>
        <v>0</v>
      </c>
      <c r="X123" s="189">
        <f>'(入力)作業ｼｰﾄ'!D231</f>
        <v>0</v>
      </c>
      <c r="Y123" s="186">
        <f>'(入力)作業ｼｰﾄ'!E231</f>
        <v>0</v>
      </c>
      <c r="Z123" s="186">
        <f>'(入力)作業ｼｰﾄ'!F231</f>
        <v>0</v>
      </c>
      <c r="AA123" s="186">
        <f>'(入力)作業ｼｰﾄ'!G231</f>
        <v>0</v>
      </c>
      <c r="AB123" s="186">
        <f>'(入力)作業ｼｰﾄ'!H231</f>
        <v>0</v>
      </c>
      <c r="AC123" s="186">
        <f>'(入力)作業ｼｰﾄ'!I231</f>
        <v>0</v>
      </c>
      <c r="AD123" s="186">
        <f>'(入力)作業ｼｰﾄ'!J231</f>
        <v>0</v>
      </c>
      <c r="AE123" s="188">
        <f>'(入力)作業ｼｰﾄ'!K231</f>
        <v>0</v>
      </c>
    </row>
  </sheetData>
  <sheetProtection sheet="1" selectLockedCells="1" selectUnlockedCells="1"/>
  <mergeCells count="40">
    <mergeCell ref="B63:C63"/>
    <mergeCell ref="B2:C2"/>
    <mergeCell ref="B6:C6"/>
    <mergeCell ref="B7:C7"/>
    <mergeCell ref="I4:I5"/>
    <mergeCell ref="D4:D5"/>
    <mergeCell ref="E4:G4"/>
    <mergeCell ref="H4:H5"/>
    <mergeCell ref="X65:Y65"/>
    <mergeCell ref="M8:M61"/>
    <mergeCell ref="N8:N61"/>
    <mergeCell ref="M69:M122"/>
    <mergeCell ref="N69:N122"/>
    <mergeCell ref="AD4:AE4"/>
    <mergeCell ref="J4:L4"/>
    <mergeCell ref="O4:O5"/>
    <mergeCell ref="P4:P5"/>
    <mergeCell ref="Q4:S4"/>
    <mergeCell ref="T4:V4"/>
    <mergeCell ref="M4:M5"/>
    <mergeCell ref="N4:N5"/>
    <mergeCell ref="Z4:AA4"/>
    <mergeCell ref="AB4:AC4"/>
    <mergeCell ref="X4:Y4"/>
    <mergeCell ref="Z65:AA65"/>
    <mergeCell ref="AB65:AC65"/>
    <mergeCell ref="AD65:AE65"/>
    <mergeCell ref="B68:C68"/>
    <mergeCell ref="N65:N66"/>
    <mergeCell ref="O65:O66"/>
    <mergeCell ref="D65:D66"/>
    <mergeCell ref="E65:G65"/>
    <mergeCell ref="H65:H66"/>
    <mergeCell ref="I65:I66"/>
    <mergeCell ref="B67:C67"/>
    <mergeCell ref="T65:V65"/>
    <mergeCell ref="P65:P66"/>
    <mergeCell ref="Q65:S65"/>
    <mergeCell ref="J65:L65"/>
    <mergeCell ref="M65:M66"/>
  </mergeCells>
  <phoneticPr fontId="0"/>
  <pageMargins left="0.78740157480314965" right="0.78740157480314965" top="0.78740157480314965" bottom="0.78740157480314965" header="0" footer="0.19685039370078741"/>
  <pageSetup paperSize="8" scale="65" firstPageNumber="6" fitToHeight="0" orientation="landscape" useFirstPageNumber="1" r:id="rId1"/>
  <headerFooter scaleWithDoc="0">
    <oddFooter>&amp;P ページ</oddFooter>
  </headerFooter>
  <rowBreaks count="1" manualBreakCount="1">
    <brk id="61" max="3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B1:X72"/>
  <sheetViews>
    <sheetView showGridLines="0" view="pageBreakPreview" zoomScale="145" zoomScaleNormal="100" zoomScaleSheetLayoutView="145" workbookViewId="0">
      <selection activeCell="D4" sqref="D4"/>
    </sheetView>
  </sheetViews>
  <sheetFormatPr defaultColWidth="10.125" defaultRowHeight="15.2" customHeight="1"/>
  <cols>
    <col min="1" max="1" width="1.625" style="2" customWidth="1"/>
    <col min="2" max="2" width="2.625" style="2" customWidth="1"/>
    <col min="3" max="3" width="24.75" style="2" bestFit="1" customWidth="1"/>
    <col min="4" max="10" width="12.625" style="2" customWidth="1"/>
    <col min="11" max="11" width="20.625" style="2" customWidth="1"/>
    <col min="12" max="12" width="2.625" style="2" customWidth="1"/>
    <col min="13" max="13" width="24.75" style="2" bestFit="1" customWidth="1"/>
    <col min="14" max="20" width="12.625" style="2" customWidth="1"/>
    <col min="21" max="24" width="10.125" style="2" hidden="1" customWidth="1"/>
    <col min="25" max="16384" width="10.125" style="2"/>
  </cols>
  <sheetData>
    <row r="1" spans="2:20" ht="18.75" customHeight="1"/>
    <row r="2" spans="2:20" ht="20.25" customHeight="1">
      <c r="B2" s="456" t="s">
        <v>595</v>
      </c>
      <c r="C2" s="457"/>
      <c r="D2" s="125"/>
      <c r="L2" s="587"/>
      <c r="M2" s="587"/>
      <c r="N2" s="125"/>
    </row>
    <row r="3" spans="2:20" s="147" customFormat="1" ht="18.75" customHeight="1"/>
    <row r="4" spans="2:20" s="147" customFormat="1" ht="52.5" customHeight="1">
      <c r="B4" s="190"/>
      <c r="C4" s="191"/>
      <c r="D4" s="192" t="s">
        <v>130</v>
      </c>
      <c r="E4" s="192" t="s">
        <v>74</v>
      </c>
      <c r="F4" s="192" t="s">
        <v>75</v>
      </c>
      <c r="G4" s="192" t="s">
        <v>46</v>
      </c>
      <c r="H4" s="193" t="s">
        <v>76</v>
      </c>
      <c r="I4" s="192" t="s">
        <v>331</v>
      </c>
      <c r="J4" s="194" t="s">
        <v>332</v>
      </c>
      <c r="L4" s="190"/>
      <c r="M4" s="191"/>
      <c r="N4" s="192" t="s">
        <v>130</v>
      </c>
      <c r="O4" s="192" t="s">
        <v>74</v>
      </c>
      <c r="P4" s="192" t="s">
        <v>75</v>
      </c>
      <c r="Q4" s="192" t="s">
        <v>46</v>
      </c>
      <c r="R4" s="193" t="s">
        <v>76</v>
      </c>
      <c r="S4" s="192" t="s">
        <v>331</v>
      </c>
      <c r="T4" s="194" t="s">
        <v>332</v>
      </c>
    </row>
    <row r="5" spans="2:20" s="147" customFormat="1" ht="18.75" customHeight="1">
      <c r="B5" s="594"/>
      <c r="C5" s="595"/>
      <c r="D5" s="195" t="s">
        <v>209</v>
      </c>
      <c r="E5" s="195" t="s">
        <v>210</v>
      </c>
      <c r="F5" s="195" t="s">
        <v>211</v>
      </c>
      <c r="G5" s="195" t="s">
        <v>212</v>
      </c>
      <c r="H5" s="196" t="s">
        <v>213</v>
      </c>
      <c r="I5" s="195" t="s">
        <v>371</v>
      </c>
      <c r="J5" s="197" t="s">
        <v>372</v>
      </c>
      <c r="L5" s="594"/>
      <c r="M5" s="595"/>
      <c r="N5" s="195" t="s">
        <v>209</v>
      </c>
      <c r="O5" s="195" t="s">
        <v>210</v>
      </c>
      <c r="P5" s="195" t="s">
        <v>211</v>
      </c>
      <c r="Q5" s="195" t="s">
        <v>212</v>
      </c>
      <c r="R5" s="196" t="s">
        <v>213</v>
      </c>
      <c r="S5" s="195" t="s">
        <v>333</v>
      </c>
      <c r="T5" s="197" t="s">
        <v>372</v>
      </c>
    </row>
    <row r="6" spans="2:20" s="147" customFormat="1" ht="15.2" customHeight="1">
      <c r="B6" s="70" t="s">
        <v>479</v>
      </c>
      <c r="C6" s="71" t="s">
        <v>621</v>
      </c>
      <c r="D6" s="198">
        <f>'(入力)作業ｼｰﾄ'!D237</f>
        <v>0.32677</v>
      </c>
      <c r="E6" s="198">
        <f>'(入力)作業ｼｰﾄ'!E237</f>
        <v>0.56033999999999995</v>
      </c>
      <c r="F6" s="198">
        <f>'(入力)作業ｼｰﾄ'!F237</f>
        <v>0.15543699999999999</v>
      </c>
      <c r="G6" s="602"/>
      <c r="H6" s="199">
        <f>'(入力)作業ｼｰﾄ'!J237</f>
        <v>9.9509999999999998E-3</v>
      </c>
      <c r="I6" s="199">
        <f>'(入力)作業ｼｰﾄ'!K237</f>
        <v>0.27768399999999999</v>
      </c>
      <c r="J6" s="200">
        <f>'(入力)作業ｼｰﾄ'!L237</f>
        <v>4.3813999999999999E-2</v>
      </c>
      <c r="L6" s="70" t="s">
        <v>544</v>
      </c>
      <c r="M6" s="71" t="s">
        <v>459</v>
      </c>
      <c r="N6" s="198">
        <f>'(入力)作業ｼｰﾄ'!D302</f>
        <v>0.86837399999999998</v>
      </c>
      <c r="O6" s="198">
        <f>'(入力)作業ｼｰﾄ'!E302</f>
        <v>0.469528</v>
      </c>
      <c r="P6" s="198">
        <f>'(入力)作業ｼｰﾄ'!F302</f>
        <v>7.6591999999999993E-2</v>
      </c>
      <c r="Q6" s="599"/>
      <c r="R6" s="199">
        <f>'(入力)作業ｼｰﾄ'!J302</f>
        <v>1.7606E-2</v>
      </c>
      <c r="S6" s="199">
        <f>'(入力)作業ｼｰﾄ'!K302</f>
        <v>5.0239999999999998E-3</v>
      </c>
      <c r="T6" s="200">
        <f>'(入力)作業ｼｰﾄ'!L302</f>
        <v>5.0239999999999998E-3</v>
      </c>
    </row>
    <row r="7" spans="2:20" s="147" customFormat="1" ht="15.2" customHeight="1">
      <c r="B7" s="70" t="s">
        <v>480</v>
      </c>
      <c r="C7" s="71" t="s">
        <v>437</v>
      </c>
      <c r="D7" s="198">
        <f>'(入力)作業ｼｰﾄ'!D238</f>
        <v>0.57513100000000006</v>
      </c>
      <c r="E7" s="198">
        <f>'(入力)作業ｼｰﾄ'!E238</f>
        <v>0.285692</v>
      </c>
      <c r="F7" s="198">
        <f>'(入力)作業ｼｰﾄ'!F238</f>
        <v>0.118504</v>
      </c>
      <c r="G7" s="603"/>
      <c r="H7" s="199">
        <f>'(入力)作業ｼｰﾄ'!J238</f>
        <v>7.3800000000000005E-4</v>
      </c>
      <c r="I7" s="199">
        <f>'(入力)作業ｼｰﾄ'!K238</f>
        <v>4.0758000000000003E-2</v>
      </c>
      <c r="J7" s="200">
        <f>'(入力)作業ｼｰﾄ'!L238</f>
        <v>2.5291000000000001E-2</v>
      </c>
      <c r="L7" s="70" t="s">
        <v>545</v>
      </c>
      <c r="M7" s="71" t="s">
        <v>460</v>
      </c>
      <c r="N7" s="198">
        <f>'(入力)作業ｼｰﾄ'!D303</f>
        <v>0.36687000000000003</v>
      </c>
      <c r="O7" s="198">
        <f>'(入力)作業ｼｰﾄ'!E303</f>
        <v>0.24302499999999999</v>
      </c>
      <c r="P7" s="198">
        <f>'(入力)作業ｼｰﾄ'!F303</f>
        <v>8.1555000000000002E-2</v>
      </c>
      <c r="Q7" s="600"/>
      <c r="R7" s="199">
        <f>'(入力)作業ｼｰﾄ'!J303</f>
        <v>3.3149999999999998E-3</v>
      </c>
      <c r="S7" s="199">
        <f>'(入力)作業ｼｰﾄ'!K303</f>
        <v>3.4591999999999998E-2</v>
      </c>
      <c r="T7" s="200">
        <f>'(入力)作業ｼｰﾄ'!L303</f>
        <v>3.4591999999999998E-2</v>
      </c>
    </row>
    <row r="8" spans="2:20" s="147" customFormat="1" ht="15.2" customHeight="1">
      <c r="B8" s="70" t="s">
        <v>481</v>
      </c>
      <c r="C8" s="71" t="s">
        <v>438</v>
      </c>
      <c r="D8" s="198">
        <f>'(入力)作業ｼｰﾄ'!D239</f>
        <v>1</v>
      </c>
      <c r="E8" s="198">
        <f>'(入力)作業ｼｰﾄ'!E239</f>
        <v>0.61000299999999996</v>
      </c>
      <c r="F8" s="198">
        <f>'(入力)作業ｼｰﾄ'!F239</f>
        <v>0.167935</v>
      </c>
      <c r="G8" s="603"/>
      <c r="H8" s="199">
        <f>'(入力)作業ｼｰﾄ'!J239</f>
        <v>5.3399999999999997E-4</v>
      </c>
      <c r="I8" s="199">
        <f>'(入力)作業ｼｰﾄ'!K239</f>
        <v>0.22442100000000001</v>
      </c>
      <c r="J8" s="200">
        <f>'(入力)作業ｼｰﾄ'!L239</f>
        <v>0.22442100000000001</v>
      </c>
      <c r="L8" s="70" t="s">
        <v>546</v>
      </c>
      <c r="M8" s="71" t="s">
        <v>461</v>
      </c>
      <c r="N8" s="198">
        <f>'(入力)作業ｼｰﾄ'!D304</f>
        <v>0.99994099999999997</v>
      </c>
      <c r="O8" s="198">
        <f>'(入力)作業ｼｰﾄ'!E304</f>
        <v>0.47894700000000001</v>
      </c>
      <c r="P8" s="198">
        <f>'(入力)作業ｼｰﾄ'!F304</f>
        <v>0.119759</v>
      </c>
      <c r="Q8" s="600"/>
      <c r="R8" s="199">
        <f>'(入力)作業ｼｰﾄ'!J304</f>
        <v>9.2099999999999994E-3</v>
      </c>
      <c r="S8" s="199">
        <f>'(入力)作業ｼｰﾄ'!K304</f>
        <v>1.0496999999999999E-2</v>
      </c>
      <c r="T8" s="200">
        <f>'(入力)作業ｼｰﾄ'!L304</f>
        <v>1.0496999999999999E-2</v>
      </c>
    </row>
    <row r="9" spans="2:20" s="147" customFormat="1" ht="15.2" customHeight="1">
      <c r="B9" s="70" t="s">
        <v>482</v>
      </c>
      <c r="C9" s="71" t="s">
        <v>1</v>
      </c>
      <c r="D9" s="198">
        <f>'(入力)作業ｼｰﾄ'!D240</f>
        <v>0.730931</v>
      </c>
      <c r="E9" s="198">
        <f>'(入力)作業ｼｰﾄ'!E240</f>
        <v>0.62305299999999997</v>
      </c>
      <c r="F9" s="198">
        <f>'(入力)作業ｼｰﾄ'!F240</f>
        <v>0.22922999999999999</v>
      </c>
      <c r="G9" s="603"/>
      <c r="H9" s="199">
        <f>'(入力)作業ｼｰﾄ'!J240</f>
        <v>5.5800000000000001E-4</v>
      </c>
      <c r="I9" s="199">
        <f>'(入力)作業ｼｰﾄ'!K240</f>
        <v>8.591E-2</v>
      </c>
      <c r="J9" s="200">
        <f>'(入力)作業ｼｰﾄ'!L240</f>
        <v>8.0284999999999995E-2</v>
      </c>
      <c r="L9" s="70" t="s">
        <v>547</v>
      </c>
      <c r="M9" s="71" t="s">
        <v>462</v>
      </c>
      <c r="N9" s="198">
        <f>'(入力)作業ｼｰﾄ'!D305</f>
        <v>0.95275399999999999</v>
      </c>
      <c r="O9" s="198">
        <f>'(入力)作業ｼｰﾄ'!E305</f>
        <v>0.652617</v>
      </c>
      <c r="P9" s="198">
        <f>'(入力)作業ｼｰﾄ'!F305</f>
        <v>0.45719799999999999</v>
      </c>
      <c r="Q9" s="600"/>
      <c r="R9" s="199">
        <f>'(入力)作業ｼｰﾄ'!J305</f>
        <v>1.0758999999999999E-2</v>
      </c>
      <c r="S9" s="199">
        <f>'(入力)作業ｼｰﾄ'!K305</f>
        <v>5.5663999999999998E-2</v>
      </c>
      <c r="T9" s="200">
        <f>'(入力)作業ｼｰﾄ'!L305</f>
        <v>5.1702999999999999E-2</v>
      </c>
    </row>
    <row r="10" spans="2:20" s="147" customFormat="1" ht="15.2" customHeight="1">
      <c r="B10" s="70" t="s">
        <v>483</v>
      </c>
      <c r="C10" s="71" t="s">
        <v>2</v>
      </c>
      <c r="D10" s="198">
        <f>'(入力)作業ｼｰﾄ'!D241</f>
        <v>0.24333199999999999</v>
      </c>
      <c r="E10" s="198">
        <f>'(入力)作業ｼｰﾄ'!E241</f>
        <v>0.66085499999999997</v>
      </c>
      <c r="F10" s="198">
        <f>'(入力)作業ｼｰﾄ'!F241</f>
        <v>0.18427399999999999</v>
      </c>
      <c r="G10" s="603"/>
      <c r="H10" s="199">
        <f>'(入力)作業ｼｰﾄ'!J241</f>
        <v>9.7900000000000005E-4</v>
      </c>
      <c r="I10" s="199">
        <f>'(入力)作業ｼｰﾄ'!K241</f>
        <v>0.20581199999999999</v>
      </c>
      <c r="J10" s="200">
        <f>'(入力)作業ｼｰﾄ'!L241</f>
        <v>6.4273999999999998E-2</v>
      </c>
      <c r="L10" s="70" t="s">
        <v>548</v>
      </c>
      <c r="M10" s="71" t="s">
        <v>3</v>
      </c>
      <c r="N10" s="198">
        <f>'(入力)作業ｼｰﾄ'!D306</f>
        <v>0.53067500000000001</v>
      </c>
      <c r="O10" s="198">
        <f>'(入力)作業ｼｰﾄ'!E306</f>
        <v>0.61299400000000004</v>
      </c>
      <c r="P10" s="198">
        <f>'(入力)作業ｼｰﾄ'!F306</f>
        <v>0.39685999999999999</v>
      </c>
      <c r="Q10" s="600"/>
      <c r="R10" s="199">
        <f>'(入力)作業ｼｰﾄ'!J306</f>
        <v>0.14466399999999999</v>
      </c>
      <c r="S10" s="199">
        <f>'(入力)作業ｼｰﾄ'!K306</f>
        <v>0.150866</v>
      </c>
      <c r="T10" s="200">
        <f>'(入力)作業ｼｰﾄ'!L306</f>
        <v>0.135293</v>
      </c>
    </row>
    <row r="11" spans="2:20" s="147" customFormat="1" ht="15.2" customHeight="1">
      <c r="B11" s="70" t="s">
        <v>484</v>
      </c>
      <c r="C11" s="177" t="s">
        <v>622</v>
      </c>
      <c r="D11" s="198">
        <f>'(入力)作業ｼｰﾄ'!D242</f>
        <v>2.6058000000000026E-2</v>
      </c>
      <c r="E11" s="198">
        <f>'(入力)作業ｼｰﾄ'!E242</f>
        <v>0.57562599999999997</v>
      </c>
      <c r="F11" s="198">
        <f>'(入力)作業ｼｰﾄ'!F242</f>
        <v>0.11339</v>
      </c>
      <c r="G11" s="603"/>
      <c r="H11" s="199">
        <f>'(入力)作業ｼｰﾄ'!J242</f>
        <v>0</v>
      </c>
      <c r="I11" s="199">
        <f>'(入力)作業ｼｰﾄ'!K242</f>
        <v>1.8931E-2</v>
      </c>
      <c r="J11" s="200">
        <f>'(入力)作業ｼｰﾄ'!L242</f>
        <v>1.8931E-2</v>
      </c>
      <c r="L11" s="70" t="s">
        <v>549</v>
      </c>
      <c r="M11" s="71" t="s">
        <v>4</v>
      </c>
      <c r="N11" s="198">
        <f>'(入力)作業ｼｰﾄ'!D307</f>
        <v>0.81060500000000002</v>
      </c>
      <c r="O11" s="198">
        <f>'(入力)作業ｼｰﾄ'!E307</f>
        <v>0.63050700000000004</v>
      </c>
      <c r="P11" s="198">
        <f>'(入力)作業ｼｰﾄ'!F307</f>
        <v>0.30407299999999998</v>
      </c>
      <c r="Q11" s="600"/>
      <c r="R11" s="199">
        <f>'(入力)作業ｼｰﾄ'!J307</f>
        <v>5.8931999999999998E-2</v>
      </c>
      <c r="S11" s="199">
        <f>'(入力)作業ｼｰﾄ'!K307</f>
        <v>2.0900999999999999E-2</v>
      </c>
      <c r="T11" s="200">
        <f>'(入力)作業ｼｰﾄ'!L307</f>
        <v>1.9324000000000001E-2</v>
      </c>
    </row>
    <row r="12" spans="2:20" s="147" customFormat="1" ht="15.2" customHeight="1">
      <c r="B12" s="70" t="s">
        <v>485</v>
      </c>
      <c r="C12" s="71" t="s">
        <v>740</v>
      </c>
      <c r="D12" s="198">
        <f>'(入力)作業ｼｰﾄ'!D243</f>
        <v>7.7259999999999995E-2</v>
      </c>
      <c r="E12" s="198">
        <f>'(入力)作業ｼｰﾄ'!E243</f>
        <v>0.56046799999999997</v>
      </c>
      <c r="F12" s="198">
        <f>'(入力)作業ｼｰﾄ'!F243</f>
        <v>0.264818</v>
      </c>
      <c r="G12" s="603"/>
      <c r="H12" s="199">
        <f>'(入力)作業ｼｰﾄ'!J243</f>
        <v>0</v>
      </c>
      <c r="I12" s="199">
        <f>'(入力)作業ｼｰﾄ'!K243</f>
        <v>8.7954000000000004E-2</v>
      </c>
      <c r="J12" s="200">
        <f>'(入力)作業ｼｰﾄ'!L243</f>
        <v>8.5564000000000001E-2</v>
      </c>
      <c r="L12" s="70" t="s">
        <v>550</v>
      </c>
      <c r="M12" s="71" t="s">
        <v>463</v>
      </c>
      <c r="N12" s="198">
        <f>'(入力)作業ｼｰﾄ'!D308</f>
        <v>0.38220600000000005</v>
      </c>
      <c r="O12" s="198">
        <f>'(入力)作業ｼｰﾄ'!E308</f>
        <v>0.72071700000000005</v>
      </c>
      <c r="P12" s="198">
        <f>'(入力)作業ｼｰﾄ'!F308</f>
        <v>0.18504300000000001</v>
      </c>
      <c r="Q12" s="600"/>
      <c r="R12" s="199">
        <f>'(入力)作業ｼｰﾄ'!J308</f>
        <v>1.4139999999999999E-3</v>
      </c>
      <c r="S12" s="199">
        <f>'(入力)作業ｼｰﾄ'!K308</f>
        <v>6.5024999999999999E-2</v>
      </c>
      <c r="T12" s="200">
        <f>'(入力)作業ｼｰﾄ'!L308</f>
        <v>5.4415999999999999E-2</v>
      </c>
    </row>
    <row r="13" spans="2:20" s="147" customFormat="1" ht="15.2" customHeight="1">
      <c r="B13" s="70" t="s">
        <v>486</v>
      </c>
      <c r="C13" s="177" t="s">
        <v>439</v>
      </c>
      <c r="D13" s="198">
        <f>'(入力)作業ｼｰﾄ'!D244</f>
        <v>0.23241599999999996</v>
      </c>
      <c r="E13" s="198">
        <f>'(入力)作業ｼｰﾄ'!E244</f>
        <v>0.27290500000000001</v>
      </c>
      <c r="F13" s="198">
        <f>'(入力)作業ｼｰﾄ'!F244</f>
        <v>0.13889799999999999</v>
      </c>
      <c r="G13" s="603"/>
      <c r="H13" s="199">
        <f>'(入力)作業ｼｰﾄ'!J244</f>
        <v>6.7441000000000001E-2</v>
      </c>
      <c r="I13" s="199">
        <f>'(入力)作業ｼｰﾄ'!K244</f>
        <v>7.9199000000000006E-2</v>
      </c>
      <c r="J13" s="200">
        <f>'(入力)作業ｼｰﾄ'!L244</f>
        <v>7.9144000000000006E-2</v>
      </c>
      <c r="L13" s="70" t="s">
        <v>551</v>
      </c>
      <c r="M13" s="71" t="s">
        <v>464</v>
      </c>
      <c r="N13" s="198">
        <f>'(入力)作業ｼｰﾄ'!D309</f>
        <v>0.99993500000000002</v>
      </c>
      <c r="O13" s="198">
        <f>'(入力)作業ｼｰﾄ'!E309</f>
        <v>0.64372499999999999</v>
      </c>
      <c r="P13" s="198">
        <f>'(入力)作業ｼｰﾄ'!F309</f>
        <v>0.102385</v>
      </c>
      <c r="Q13" s="600"/>
      <c r="R13" s="199">
        <f>'(入力)作業ｼｰﾄ'!J309</f>
        <v>2.6245000000000001E-2</v>
      </c>
      <c r="S13" s="199">
        <f>'(入力)作業ｼｰﾄ'!K309</f>
        <v>3.5110000000000002E-2</v>
      </c>
      <c r="T13" s="200">
        <f>'(入力)作業ｼｰﾄ'!L309</f>
        <v>2.7473000000000001E-2</v>
      </c>
    </row>
    <row r="14" spans="2:20" s="147" customFormat="1" ht="15.2" customHeight="1">
      <c r="B14" s="70" t="s">
        <v>487</v>
      </c>
      <c r="C14" s="177" t="s">
        <v>623</v>
      </c>
      <c r="D14" s="198">
        <f>'(入力)作業ｼｰﾄ'!D245</f>
        <v>7.7185999999999977E-2</v>
      </c>
      <c r="E14" s="198">
        <f>'(入力)作業ｼｰﾄ'!E245</f>
        <v>0.56872100000000003</v>
      </c>
      <c r="F14" s="198">
        <f>'(入力)作業ｼｰﾄ'!F245</f>
        <v>0.12639500000000001</v>
      </c>
      <c r="G14" s="603"/>
      <c r="H14" s="199">
        <f>'(入力)作業ｼｰﾄ'!J245</f>
        <v>1.3339999999999999E-2</v>
      </c>
      <c r="I14" s="199">
        <f>'(入力)作業ｼｰﾄ'!K245</f>
        <v>5.6749000000000001E-2</v>
      </c>
      <c r="J14" s="200">
        <f>'(入力)作業ｼｰﾄ'!L245</f>
        <v>5.6749000000000001E-2</v>
      </c>
      <c r="L14" s="70" t="s">
        <v>552</v>
      </c>
      <c r="M14" s="71" t="s">
        <v>654</v>
      </c>
      <c r="N14" s="198">
        <f>'(入力)作業ｼｰﾄ'!D310</f>
        <v>1</v>
      </c>
      <c r="O14" s="198">
        <f>'(入力)作業ｼｰﾄ'!E310</f>
        <v>0.89096299999999995</v>
      </c>
      <c r="P14" s="198">
        <f>'(入力)作業ｼｰﾄ'!F310</f>
        <v>0</v>
      </c>
      <c r="Q14" s="600"/>
      <c r="R14" s="199">
        <f>'(入力)作業ｼｰﾄ'!J310</f>
        <v>0.19139500000000001</v>
      </c>
      <c r="S14" s="199">
        <f>'(入力)作業ｼｰﾄ'!K310</f>
        <v>0</v>
      </c>
      <c r="T14" s="200">
        <f>'(入力)作業ｼｰﾄ'!L310</f>
        <v>0</v>
      </c>
    </row>
    <row r="15" spans="2:20" s="147" customFormat="1" ht="15.2" customHeight="1">
      <c r="B15" s="70" t="s">
        <v>488</v>
      </c>
      <c r="C15" s="388" t="s">
        <v>624</v>
      </c>
      <c r="D15" s="198">
        <f>'(入力)作業ｼｰﾄ'!D246</f>
        <v>1.3723000000000041E-2</v>
      </c>
      <c r="E15" s="198">
        <f>'(入力)作業ｼｰﾄ'!E246</f>
        <v>0.39247300000000002</v>
      </c>
      <c r="F15" s="198">
        <f>'(入力)作業ｼｰﾄ'!F246</f>
        <v>0.17562700000000001</v>
      </c>
      <c r="G15" s="603"/>
      <c r="H15" s="199">
        <f>'(入力)作業ｼｰﾄ'!J246</f>
        <v>6.7500000000000004E-4</v>
      </c>
      <c r="I15" s="199">
        <f>'(入力)作業ｼｰﾄ'!K246</f>
        <v>8.0644999999999994E-2</v>
      </c>
      <c r="J15" s="200">
        <f>'(入力)作業ｼｰﾄ'!L246</f>
        <v>8.0644999999999994E-2</v>
      </c>
      <c r="L15" s="70" t="s">
        <v>553</v>
      </c>
      <c r="M15" s="71" t="s">
        <v>465</v>
      </c>
      <c r="N15" s="198">
        <f>'(入力)作業ｼｰﾄ'!D311</f>
        <v>2.634000000000003E-2</v>
      </c>
      <c r="O15" s="198">
        <f>'(入力)作業ｼｰﾄ'!E311</f>
        <v>0.65019899999999997</v>
      </c>
      <c r="P15" s="198">
        <f>'(入力)作業ｼｰﾄ'!F311</f>
        <v>0.299674</v>
      </c>
      <c r="Q15" s="600"/>
      <c r="R15" s="199">
        <f>'(入力)作業ｼｰﾄ'!J311</f>
        <v>7.8130000000000005E-3</v>
      </c>
      <c r="S15" s="199">
        <f>'(入力)作業ｼｰﾄ'!K311</f>
        <v>3.8364000000000002E-2</v>
      </c>
      <c r="T15" s="200">
        <f>'(入力)作業ｼｰﾄ'!L311</f>
        <v>3.8364000000000002E-2</v>
      </c>
    </row>
    <row r="16" spans="2:20" s="147" customFormat="1" ht="15.2" customHeight="1">
      <c r="B16" s="70" t="s">
        <v>489</v>
      </c>
      <c r="C16" s="71" t="s">
        <v>440</v>
      </c>
      <c r="D16" s="198">
        <f>'(入力)作業ｼｰﾄ'!D247</f>
        <v>0</v>
      </c>
      <c r="E16" s="198">
        <f>'(入力)作業ｼｰﾄ'!E247</f>
        <v>0</v>
      </c>
      <c r="F16" s="198">
        <f>'(入力)作業ｼｰﾄ'!F247</f>
        <v>0</v>
      </c>
      <c r="G16" s="603"/>
      <c r="H16" s="199">
        <f>'(入力)作業ｼｰﾄ'!J247</f>
        <v>9.5440000000000004E-3</v>
      </c>
      <c r="I16" s="199">
        <f>'(入力)作業ｼｰﾄ'!K247</f>
        <v>0</v>
      </c>
      <c r="J16" s="200">
        <f>'(入力)作業ｼｰﾄ'!L247</f>
        <v>0</v>
      </c>
      <c r="L16" s="70" t="s">
        <v>554</v>
      </c>
      <c r="M16" s="388" t="s">
        <v>655</v>
      </c>
      <c r="N16" s="198">
        <f>'(入力)作業ｼｰﾄ'!D312</f>
        <v>0.88269600000000004</v>
      </c>
      <c r="O16" s="198">
        <f>'(入力)作業ｼｰﾄ'!E312</f>
        <v>0.78129400000000004</v>
      </c>
      <c r="P16" s="198">
        <f>'(入力)作業ｼｰﾄ'!F312</f>
        <v>0.57432300000000003</v>
      </c>
      <c r="Q16" s="600"/>
      <c r="R16" s="199">
        <f>'(入力)作業ｼｰﾄ'!J312</f>
        <v>1.2923E-2</v>
      </c>
      <c r="S16" s="199">
        <f>'(入力)作業ｼｰﾄ'!K312</f>
        <v>0.118231</v>
      </c>
      <c r="T16" s="200">
        <f>'(入力)作業ｼｰﾄ'!L312</f>
        <v>0.117386</v>
      </c>
    </row>
    <row r="17" spans="2:20" s="147" customFormat="1" ht="15.2" customHeight="1">
      <c r="B17" s="70" t="s">
        <v>490</v>
      </c>
      <c r="C17" s="71" t="s">
        <v>441</v>
      </c>
      <c r="D17" s="198">
        <f>'(入力)作業ｼｰﾄ'!D248</f>
        <v>3.914200000000001E-2</v>
      </c>
      <c r="E17" s="198">
        <f>'(入力)作業ｼｰﾄ'!E248</f>
        <v>0.51382099999999997</v>
      </c>
      <c r="F17" s="198">
        <f>'(入力)作業ｼｰﾄ'!F248</f>
        <v>0.30243900000000001</v>
      </c>
      <c r="G17" s="603"/>
      <c r="H17" s="199">
        <f>'(入力)作業ｼｰﾄ'!J248</f>
        <v>2.81E-4</v>
      </c>
      <c r="I17" s="199">
        <f>'(入力)作業ｼｰﾄ'!K248</f>
        <v>0.13170699999999999</v>
      </c>
      <c r="J17" s="200">
        <f>'(入力)作業ｼｰﾄ'!L248</f>
        <v>0.13170699999999999</v>
      </c>
      <c r="L17" s="70" t="s">
        <v>555</v>
      </c>
      <c r="M17" s="71" t="s">
        <v>466</v>
      </c>
      <c r="N17" s="198">
        <f>'(入力)作業ｼｰﾄ'!D313</f>
        <v>1</v>
      </c>
      <c r="O17" s="198">
        <f>'(入力)作業ｼｰﾄ'!E313</f>
        <v>2.9E-5</v>
      </c>
      <c r="P17" s="198">
        <f>'(入力)作業ｼｰﾄ'!F313</f>
        <v>0</v>
      </c>
      <c r="Q17" s="600"/>
      <c r="R17" s="199">
        <f>'(入力)作業ｼｰﾄ'!J313</f>
        <v>0</v>
      </c>
      <c r="S17" s="199">
        <f>'(入力)作業ｼｰﾄ'!K313</f>
        <v>0</v>
      </c>
      <c r="T17" s="200">
        <f>'(入力)作業ｼｰﾄ'!L313</f>
        <v>0</v>
      </c>
    </row>
    <row r="18" spans="2:20" s="147" customFormat="1" ht="15.2" customHeight="1">
      <c r="B18" s="70" t="s">
        <v>491</v>
      </c>
      <c r="C18" s="71" t="s">
        <v>625</v>
      </c>
      <c r="D18" s="198">
        <f>'(入力)作業ｼｰﾄ'!D249</f>
        <v>5.2435000000000009E-2</v>
      </c>
      <c r="E18" s="198">
        <f>'(入力)作業ｼｰﾄ'!E249</f>
        <v>0.43509199999999998</v>
      </c>
      <c r="F18" s="198">
        <f>'(入力)作業ｼｰﾄ'!F249</f>
        <v>0.32149499999999998</v>
      </c>
      <c r="G18" s="603"/>
      <c r="H18" s="199">
        <f>'(入力)作業ｼｰﾄ'!J249</f>
        <v>1.8547000000000001E-2</v>
      </c>
      <c r="I18" s="199">
        <f>'(入力)作業ｼｰﾄ'!K249</f>
        <v>0.105542</v>
      </c>
      <c r="J18" s="200">
        <f>'(入力)作業ｼｰﾄ'!L249</f>
        <v>0.105505</v>
      </c>
      <c r="L18" s="70" t="s">
        <v>556</v>
      </c>
      <c r="M18" s="71" t="s">
        <v>467</v>
      </c>
      <c r="N18" s="198">
        <f>'(入力)作業ｼｰﾄ'!D314</f>
        <v>0.52769700000000008</v>
      </c>
      <c r="O18" s="198">
        <f>'(入力)作業ｼｰﾄ'!E314</f>
        <v>0.39424900000000002</v>
      </c>
      <c r="P18" s="198">
        <f>'(入力)作業ｼｰﾄ'!F314</f>
        <v>0.22172900000000001</v>
      </c>
      <c r="Q18" s="600"/>
      <c r="R18" s="199">
        <f>'(入力)作業ｼｰﾄ'!J314</f>
        <v>9.6500000000000004E-4</v>
      </c>
      <c r="S18" s="199">
        <f>'(入力)作業ｼｰﾄ'!K314</f>
        <v>3.0939999999999999E-2</v>
      </c>
      <c r="T18" s="200">
        <f>'(入力)作業ｼｰﾄ'!L314</f>
        <v>3.0747E-2</v>
      </c>
    </row>
    <row r="19" spans="2:20" s="147" customFormat="1" ht="15.2" customHeight="1">
      <c r="B19" s="70" t="s">
        <v>492</v>
      </c>
      <c r="C19" s="71" t="s">
        <v>626</v>
      </c>
      <c r="D19" s="198">
        <f>'(入力)作業ｼｰﾄ'!D250</f>
        <v>0.37300500000000003</v>
      </c>
      <c r="E19" s="198">
        <f>'(入力)作業ｼｰﾄ'!E250</f>
        <v>0.40238200000000002</v>
      </c>
      <c r="F19" s="198">
        <f>'(入力)作業ｼｰﾄ'!F250</f>
        <v>0.15318399999999999</v>
      </c>
      <c r="G19" s="603"/>
      <c r="H19" s="199">
        <f>'(入力)作業ｼｰﾄ'!J250</f>
        <v>1.5100000000000001E-4</v>
      </c>
      <c r="I19" s="199">
        <f>'(入力)作業ｼｰﾄ'!K250</f>
        <v>3.8280000000000002E-2</v>
      </c>
      <c r="J19" s="200">
        <f>'(入力)作業ｼｰﾄ'!L250</f>
        <v>3.8265E-2</v>
      </c>
      <c r="L19" s="70" t="s">
        <v>557</v>
      </c>
      <c r="M19" s="71" t="s">
        <v>468</v>
      </c>
      <c r="N19" s="198">
        <f>'(入力)作業ｼｰﾄ'!D315</f>
        <v>0.36551400000000001</v>
      </c>
      <c r="O19" s="198">
        <f>'(入力)作業ｼｰﾄ'!E315</f>
        <v>0.23802999999999999</v>
      </c>
      <c r="P19" s="198">
        <f>'(入力)作業ｼｰﾄ'!F315</f>
        <v>0.197214</v>
      </c>
      <c r="Q19" s="600"/>
      <c r="R19" s="199">
        <f>'(入力)作業ｼｰﾄ'!J315</f>
        <v>1.516E-3</v>
      </c>
      <c r="S19" s="199">
        <f>'(入力)作業ｼｰﾄ'!K315</f>
        <v>2.1586000000000001E-2</v>
      </c>
      <c r="T19" s="200">
        <f>'(入力)作業ｼｰﾄ'!L315</f>
        <v>2.1586000000000001E-2</v>
      </c>
    </row>
    <row r="20" spans="2:20" s="147" customFormat="1" ht="15.2" customHeight="1">
      <c r="B20" s="70" t="s">
        <v>493</v>
      </c>
      <c r="C20" s="71" t="s">
        <v>442</v>
      </c>
      <c r="D20" s="198">
        <f>'(入力)作業ｼｰﾄ'!D251</f>
        <v>0</v>
      </c>
      <c r="E20" s="198">
        <f>'(入力)作業ｼｰﾄ'!E251</f>
        <v>0.46309499999999998</v>
      </c>
      <c r="F20" s="198">
        <f>'(入力)作業ｼｰﾄ'!F251</f>
        <v>0.24754799999999999</v>
      </c>
      <c r="G20" s="603"/>
      <c r="H20" s="199">
        <f>'(入力)作業ｼｰﾄ'!J251</f>
        <v>4.2200000000000001E-4</v>
      </c>
      <c r="I20" s="199">
        <f>'(入力)作業ｼｰﾄ'!K251</f>
        <v>9.5390000000000003E-2</v>
      </c>
      <c r="J20" s="200">
        <f>'(入力)作業ｼｰﾄ'!L251</f>
        <v>9.5267000000000004E-2</v>
      </c>
      <c r="L20" s="70" t="s">
        <v>558</v>
      </c>
      <c r="M20" s="71" t="s">
        <v>656</v>
      </c>
      <c r="N20" s="198">
        <f>'(入力)作業ｼｰﾄ'!D316</f>
        <v>0</v>
      </c>
      <c r="O20" s="198">
        <f>'(入力)作業ｼｰﾄ'!E316</f>
        <v>0.69449700000000003</v>
      </c>
      <c r="P20" s="198">
        <f>'(入力)作業ｼｰﾄ'!F316</f>
        <v>0.46299800000000002</v>
      </c>
      <c r="Q20" s="600"/>
      <c r="R20" s="199">
        <f>'(入力)作業ｼｰﾄ'!J316</f>
        <v>5.5199999999999997E-4</v>
      </c>
      <c r="S20" s="199">
        <f>'(入力)作業ｼｰﾄ'!K316</f>
        <v>9.8671999999999996E-2</v>
      </c>
      <c r="T20" s="200">
        <f>'(入力)作業ｼｰﾄ'!L316</f>
        <v>9.6773999999999999E-2</v>
      </c>
    </row>
    <row r="21" spans="2:20" s="147" customFormat="1" ht="15.2" customHeight="1">
      <c r="B21" s="70" t="s">
        <v>494</v>
      </c>
      <c r="C21" s="71" t="s">
        <v>627</v>
      </c>
      <c r="D21" s="198">
        <f>'(入力)作業ｼｰﾄ'!D252</f>
        <v>4.1189999999999838E-3</v>
      </c>
      <c r="E21" s="198">
        <f>'(入力)作業ｼｰﾄ'!E252</f>
        <v>0.20457900000000001</v>
      </c>
      <c r="F21" s="198">
        <f>'(入力)作業ｼｰﾄ'!F252</f>
        <v>8.8546E-2</v>
      </c>
      <c r="G21" s="603"/>
      <c r="H21" s="199">
        <f>'(入力)作業ｼｰﾄ'!J252</f>
        <v>-2.6400000000000002E-4</v>
      </c>
      <c r="I21" s="199">
        <f>'(入力)作業ｼｰﾄ'!K252</f>
        <v>8.8149999999999999E-3</v>
      </c>
      <c r="J21" s="200">
        <f>'(入力)作業ｼｰﾄ'!L252</f>
        <v>8.8149999999999999E-3</v>
      </c>
      <c r="L21" s="70" t="s">
        <v>559</v>
      </c>
      <c r="M21" s="71" t="s">
        <v>469</v>
      </c>
      <c r="N21" s="198">
        <f>'(入力)作業ｼｰﾄ'!D317</f>
        <v>0</v>
      </c>
      <c r="O21" s="198">
        <f>'(入力)作業ｼｰﾄ'!E317</f>
        <v>0.60211499999999996</v>
      </c>
      <c r="P21" s="198">
        <f>'(入力)作業ｼｰﾄ'!F317</f>
        <v>0.31472899999999998</v>
      </c>
      <c r="Q21" s="600"/>
      <c r="R21" s="199">
        <f>'(入力)作業ｼｰﾄ'!J317</f>
        <v>1.307E-3</v>
      </c>
      <c r="S21" s="199">
        <f>'(入力)作業ｼｰﾄ'!K317</f>
        <v>5.4123999999999999E-2</v>
      </c>
      <c r="T21" s="200">
        <f>'(入力)作業ｼｰﾄ'!L317</f>
        <v>5.4123999999999999E-2</v>
      </c>
    </row>
    <row r="22" spans="2:20" s="147" customFormat="1" ht="15.2" customHeight="1">
      <c r="B22" s="70" t="s">
        <v>495</v>
      </c>
      <c r="C22" s="71" t="s">
        <v>628</v>
      </c>
      <c r="D22" s="198">
        <f>'(入力)作業ｼｰﾄ'!D253</f>
        <v>0.11567499999999997</v>
      </c>
      <c r="E22" s="198">
        <f>'(入力)作業ｼｰﾄ'!E253</f>
        <v>0.45389699999999999</v>
      </c>
      <c r="F22" s="198">
        <f>'(入力)作業ｼｰﾄ'!F253</f>
        <v>0.228661</v>
      </c>
      <c r="G22" s="603"/>
      <c r="H22" s="199">
        <f>'(入力)作業ｼｰﾄ'!J253</f>
        <v>9.7400000000000004E-4</v>
      </c>
      <c r="I22" s="199">
        <f>'(入力)作業ｼｰﾄ'!K253</f>
        <v>6.8797999999999998E-2</v>
      </c>
      <c r="J22" s="200">
        <f>'(入力)作業ｼｰﾄ'!L253</f>
        <v>6.8797999999999998E-2</v>
      </c>
      <c r="L22" s="70" t="s">
        <v>560</v>
      </c>
      <c r="M22" s="71" t="s">
        <v>657</v>
      </c>
      <c r="N22" s="198">
        <f>'(入力)作業ｼｰﾄ'!D318</f>
        <v>0.42552800000000002</v>
      </c>
      <c r="O22" s="198">
        <f>'(入力)作業ｼｰﾄ'!E318</f>
        <v>0.60472899999999996</v>
      </c>
      <c r="P22" s="198">
        <f>'(入力)作業ｼｰﾄ'!F318</f>
        <v>0.26056699999999999</v>
      </c>
      <c r="Q22" s="600"/>
      <c r="R22" s="199">
        <f>'(入力)作業ｼｰﾄ'!J318</f>
        <v>7.7060000000000002E-3</v>
      </c>
      <c r="S22" s="199">
        <f>'(入力)作業ｼｰﾄ'!K318</f>
        <v>7.6642000000000002E-2</v>
      </c>
      <c r="T22" s="200">
        <f>'(入力)作業ｼｰﾄ'!L318</f>
        <v>7.4539999999999995E-2</v>
      </c>
    </row>
    <row r="23" spans="2:20" s="147" customFormat="1" ht="15.2" customHeight="1">
      <c r="B23" s="70" t="s">
        <v>496</v>
      </c>
      <c r="C23" s="71" t="s">
        <v>629</v>
      </c>
      <c r="D23" s="198">
        <f>'(入力)作業ｼｰﾄ'!D254</f>
        <v>0.30380200000000002</v>
      </c>
      <c r="E23" s="198">
        <f>'(入力)作業ｼｰﾄ'!E254</f>
        <v>0.60679000000000005</v>
      </c>
      <c r="F23" s="198">
        <f>'(入力)作業ｼｰﾄ'!F254</f>
        <v>0.28959099999999999</v>
      </c>
      <c r="G23" s="603"/>
      <c r="H23" s="199">
        <f>'(入力)作業ｼｰﾄ'!J254</f>
        <v>1.08E-4</v>
      </c>
      <c r="I23" s="199">
        <f>'(入力)作業ｼｰﾄ'!K254</f>
        <v>0.13063900000000001</v>
      </c>
      <c r="J23" s="200">
        <f>'(入力)作業ｼｰﾄ'!L254</f>
        <v>0.13063900000000001</v>
      </c>
      <c r="L23" s="70" t="s">
        <v>561</v>
      </c>
      <c r="M23" s="71" t="s">
        <v>658</v>
      </c>
      <c r="N23" s="198">
        <f>'(入力)作業ｼｰﾄ'!D319</f>
        <v>0.50159799999999999</v>
      </c>
      <c r="O23" s="198">
        <f>'(入力)作業ｼｰﾄ'!E319</f>
        <v>0.78199799999999997</v>
      </c>
      <c r="P23" s="198">
        <f>'(入力)作業ｼｰﾄ'!F319</f>
        <v>0.59559899999999999</v>
      </c>
      <c r="Q23" s="600"/>
      <c r="R23" s="199">
        <f>'(入力)作業ｼｰﾄ'!J319</f>
        <v>4.8700000000000002E-4</v>
      </c>
      <c r="S23" s="199">
        <f>'(入力)作業ｼｰﾄ'!K319</f>
        <v>0.11661100000000001</v>
      </c>
      <c r="T23" s="200">
        <f>'(入力)作業ｼｰﾄ'!L319</f>
        <v>0.11524</v>
      </c>
    </row>
    <row r="24" spans="2:20" s="147" customFormat="1" ht="15.2" customHeight="1">
      <c r="B24" s="70" t="s">
        <v>497</v>
      </c>
      <c r="C24" s="71" t="s">
        <v>443</v>
      </c>
      <c r="D24" s="198">
        <f>'(入力)作業ｼｰﾄ'!D255</f>
        <v>0.18209699999999995</v>
      </c>
      <c r="E24" s="198">
        <f>'(入力)作業ｼｰﾄ'!E255</f>
        <v>0.37368299999999999</v>
      </c>
      <c r="F24" s="198">
        <f>'(入力)作業ｼｰﾄ'!F255</f>
        <v>0.104876</v>
      </c>
      <c r="G24" s="603"/>
      <c r="H24" s="199">
        <f>'(入力)作業ｼｰﾄ'!J255</f>
        <v>1.9000000000000001E-5</v>
      </c>
      <c r="I24" s="199">
        <f>'(入力)作業ｼｰﾄ'!K255</f>
        <v>3.5040000000000002E-2</v>
      </c>
      <c r="J24" s="200">
        <f>'(入力)作業ｼｰﾄ'!L255</f>
        <v>3.5040000000000002E-2</v>
      </c>
      <c r="L24" s="70" t="s">
        <v>562</v>
      </c>
      <c r="M24" s="71" t="s">
        <v>470</v>
      </c>
      <c r="N24" s="198">
        <f>'(入力)作業ｼｰﾄ'!D320</f>
        <v>0.81903599999999999</v>
      </c>
      <c r="O24" s="198">
        <f>'(入力)作業ｼｰﾄ'!E320</f>
        <v>0.45699499999999998</v>
      </c>
      <c r="P24" s="198">
        <f>'(入力)作業ｼｰﾄ'!F320</f>
        <v>6.6739999999999994E-2</v>
      </c>
      <c r="Q24" s="600"/>
      <c r="R24" s="199">
        <f>'(入力)作業ｼｰﾄ'!J320</f>
        <v>2.6793999999999998E-2</v>
      </c>
      <c r="S24" s="199">
        <f>'(入力)作業ｼｰﾄ'!K320</f>
        <v>7.3819999999999997E-3</v>
      </c>
      <c r="T24" s="200">
        <f>'(入力)作業ｼｰﾄ'!L320</f>
        <v>7.3639999999999999E-3</v>
      </c>
    </row>
    <row r="25" spans="2:20" s="147" customFormat="1" ht="15.2" customHeight="1">
      <c r="B25" s="70" t="s">
        <v>498</v>
      </c>
      <c r="C25" s="71" t="s">
        <v>630</v>
      </c>
      <c r="D25" s="198">
        <f>'(入力)作業ｼｰﾄ'!D256</f>
        <v>0.16367900000000002</v>
      </c>
      <c r="E25" s="198">
        <f>'(入力)作業ｼｰﾄ'!E256</f>
        <v>0.51547500000000002</v>
      </c>
      <c r="F25" s="198">
        <f>'(入力)作業ｼｰﾄ'!F256</f>
        <v>0.127669</v>
      </c>
      <c r="G25" s="603"/>
      <c r="H25" s="199">
        <f>'(入力)作業ｼｰﾄ'!J256</f>
        <v>3.3000000000000003E-5</v>
      </c>
      <c r="I25" s="199">
        <f>'(入力)作業ｼｰﾄ'!K256</f>
        <v>2.801E-2</v>
      </c>
      <c r="J25" s="200">
        <f>'(入力)作業ｼｰﾄ'!L256</f>
        <v>2.801E-2</v>
      </c>
      <c r="L25" s="70" t="s">
        <v>563</v>
      </c>
      <c r="M25" s="71" t="s">
        <v>471</v>
      </c>
      <c r="N25" s="198">
        <f>'(入力)作業ｼｰﾄ'!D321</f>
        <v>0.84732200000000002</v>
      </c>
      <c r="O25" s="198">
        <f>'(入力)作業ｼｰﾄ'!E321</f>
        <v>0.47741899999999998</v>
      </c>
      <c r="P25" s="198">
        <f>'(入力)作業ｼｰﾄ'!F321</f>
        <v>0.16442000000000001</v>
      </c>
      <c r="Q25" s="600"/>
      <c r="R25" s="199">
        <f>'(入力)作業ｼｰﾄ'!J321</f>
        <v>4.8979999999999996E-3</v>
      </c>
      <c r="S25" s="199">
        <f>'(入力)作業ｼｰﾄ'!K321</f>
        <v>2.7347E-2</v>
      </c>
      <c r="T25" s="200">
        <f>'(入力)作業ｼｰﾄ'!L321</f>
        <v>2.7347E-2</v>
      </c>
    </row>
    <row r="26" spans="2:20" s="147" customFormat="1" ht="15.2" customHeight="1">
      <c r="B26" s="70" t="s">
        <v>499</v>
      </c>
      <c r="C26" s="71" t="s">
        <v>741</v>
      </c>
      <c r="D26" s="198">
        <f>'(入力)作業ｼｰﾄ'!D257</f>
        <v>0</v>
      </c>
      <c r="E26" s="198">
        <f>'(入力)作業ｼｰﾄ'!E257</f>
        <v>0</v>
      </c>
      <c r="F26" s="198">
        <f>'(入力)作業ｼｰﾄ'!F257</f>
        <v>0</v>
      </c>
      <c r="G26" s="603"/>
      <c r="H26" s="199">
        <f>'(入力)作業ｼｰﾄ'!J257</f>
        <v>0</v>
      </c>
      <c r="I26" s="199">
        <f>'(入力)作業ｼｰﾄ'!K257</f>
        <v>0</v>
      </c>
      <c r="J26" s="200">
        <f>'(入力)作業ｼｰﾄ'!L257</f>
        <v>0</v>
      </c>
      <c r="L26" s="70" t="s">
        <v>564</v>
      </c>
      <c r="M26" s="71" t="s">
        <v>659</v>
      </c>
      <c r="N26" s="198">
        <f>'(入力)作業ｼｰﾄ'!D322</f>
        <v>0.394065</v>
      </c>
      <c r="O26" s="198">
        <f>'(入力)作業ｼｰﾄ'!E322</f>
        <v>0.63692300000000002</v>
      </c>
      <c r="P26" s="198">
        <f>'(入力)作業ｼｰﾄ'!F322</f>
        <v>0.35012700000000002</v>
      </c>
      <c r="Q26" s="600"/>
      <c r="R26" s="199">
        <f>'(入力)作業ｼｰﾄ'!J322</f>
        <v>9.3830000000000007E-3</v>
      </c>
      <c r="S26" s="199">
        <f>'(入力)作業ｼｰﾄ'!K322</f>
        <v>5.3074000000000003E-2</v>
      </c>
      <c r="T26" s="200">
        <f>'(入力)作業ｼｰﾄ'!L322</f>
        <v>5.0164E-2</v>
      </c>
    </row>
    <row r="27" spans="2:20" s="147" customFormat="1" ht="20.25" customHeight="1">
      <c r="B27" s="70" t="s">
        <v>500</v>
      </c>
      <c r="C27" s="388" t="s">
        <v>742</v>
      </c>
      <c r="D27" s="198">
        <f>'(入力)作業ｼｰﾄ'!D258</f>
        <v>6.2349999999999905E-3</v>
      </c>
      <c r="E27" s="198">
        <f>'(入力)作業ｼｰﾄ'!E258</f>
        <v>0.37351899999999999</v>
      </c>
      <c r="F27" s="198">
        <f>'(入力)作業ｼｰﾄ'!F258</f>
        <v>0.12137299999999999</v>
      </c>
      <c r="G27" s="603"/>
      <c r="H27" s="199">
        <f>'(入力)作業ｼｰﾄ'!J258</f>
        <v>9.9999999999999995E-7</v>
      </c>
      <c r="I27" s="199">
        <f>'(入力)作業ｼｰﾄ'!K258</f>
        <v>2.5336999999999998E-2</v>
      </c>
      <c r="J27" s="200">
        <f>'(入力)作業ｼｰﾄ'!L258</f>
        <v>2.5336999999999998E-2</v>
      </c>
      <c r="L27" s="70" t="s">
        <v>565</v>
      </c>
      <c r="M27" s="71" t="s">
        <v>660</v>
      </c>
      <c r="N27" s="198">
        <f>'(入力)作業ｼｰﾄ'!D323</f>
        <v>0.16156599999999999</v>
      </c>
      <c r="O27" s="198">
        <f>'(入力)作業ｼｰﾄ'!E323</f>
        <v>0.409802</v>
      </c>
      <c r="P27" s="198">
        <f>'(入力)作業ｼｰﾄ'!F323</f>
        <v>0.19398699999999999</v>
      </c>
      <c r="Q27" s="600"/>
      <c r="R27" s="199">
        <f>'(入力)作業ｼｰﾄ'!J323</f>
        <v>5.5430000000000002E-3</v>
      </c>
      <c r="S27" s="199">
        <f>'(入力)作業ｼｰﾄ'!K323</f>
        <v>3.3567E-2</v>
      </c>
      <c r="T27" s="200">
        <f>'(入力)作業ｼｰﾄ'!L323</f>
        <v>2.9242000000000001E-2</v>
      </c>
    </row>
    <row r="28" spans="2:20" s="147" customFormat="1" ht="15.2" customHeight="1">
      <c r="B28" s="70" t="s">
        <v>501</v>
      </c>
      <c r="C28" s="71" t="s">
        <v>631</v>
      </c>
      <c r="D28" s="198">
        <f>'(入力)作業ｼｰﾄ'!D259</f>
        <v>2.7885000000000049E-2</v>
      </c>
      <c r="E28" s="198">
        <f>'(入力)作業ｼｰﾄ'!E259</f>
        <v>0.27958</v>
      </c>
      <c r="F28" s="198">
        <f>'(入力)作業ｼｰﾄ'!F259</f>
        <v>9.375E-2</v>
      </c>
      <c r="G28" s="603"/>
      <c r="H28" s="199">
        <f>'(入力)作業ｼｰﾄ'!J259</f>
        <v>0</v>
      </c>
      <c r="I28" s="199">
        <f>'(入力)作業ｼｰﾄ'!K259</f>
        <v>7.156E-3</v>
      </c>
      <c r="J28" s="200">
        <f>'(入力)作業ｼｰﾄ'!L259</f>
        <v>7.156E-3</v>
      </c>
      <c r="L28" s="70" t="s">
        <v>566</v>
      </c>
      <c r="M28" s="71" t="s">
        <v>661</v>
      </c>
      <c r="N28" s="198">
        <f>'(入力)作業ｼｰﾄ'!D324</f>
        <v>0.45300399999999996</v>
      </c>
      <c r="O28" s="198">
        <f>'(入力)作業ｼｰﾄ'!E324</f>
        <v>0.45577200000000001</v>
      </c>
      <c r="P28" s="198">
        <f>'(入力)作業ｼｰﾄ'!F324</f>
        <v>0.26437100000000002</v>
      </c>
      <c r="Q28" s="600"/>
      <c r="R28" s="199">
        <f>'(入力)作業ｼｰﾄ'!J324</f>
        <v>4.8859999999999997E-3</v>
      </c>
      <c r="S28" s="199">
        <f>'(入力)作業ｼｰﾄ'!K324</f>
        <v>3.8059999999999997E-2</v>
      </c>
      <c r="T28" s="200">
        <f>'(入力)作業ｼｰﾄ'!L324</f>
        <v>3.4384999999999999E-2</v>
      </c>
    </row>
    <row r="29" spans="2:20" s="147" customFormat="1" ht="15.2" customHeight="1">
      <c r="B29" s="70" t="s">
        <v>502</v>
      </c>
      <c r="C29" s="71" t="s">
        <v>632</v>
      </c>
      <c r="D29" s="198">
        <f>'(入力)作業ｼｰﾄ'!D260</f>
        <v>0</v>
      </c>
      <c r="E29" s="198">
        <f>'(入力)作業ｼｰﾄ'!E260</f>
        <v>0</v>
      </c>
      <c r="F29" s="198">
        <f>'(入力)作業ｼｰﾄ'!F260</f>
        <v>0</v>
      </c>
      <c r="G29" s="603"/>
      <c r="H29" s="199">
        <f>'(入力)作業ｼｰﾄ'!J260</f>
        <v>0</v>
      </c>
      <c r="I29" s="199">
        <f>'(入力)作業ｼｰﾄ'!K260</f>
        <v>0</v>
      </c>
      <c r="J29" s="200">
        <f>'(入力)作業ｼｰﾄ'!L260</f>
        <v>0</v>
      </c>
      <c r="L29" s="70" t="s">
        <v>567</v>
      </c>
      <c r="M29" s="71" t="s">
        <v>5</v>
      </c>
      <c r="N29" s="198">
        <f>'(入力)作業ｼｰﾄ'!D325</f>
        <v>1</v>
      </c>
      <c r="O29" s="198">
        <f>'(入力)作業ｼｰﾄ'!E325</f>
        <v>0.72101499999999996</v>
      </c>
      <c r="P29" s="198">
        <f>'(入力)作業ｼｰﾄ'!F325</f>
        <v>0.344167</v>
      </c>
      <c r="Q29" s="600"/>
      <c r="R29" s="199">
        <f>'(入力)作業ｼｰﾄ'!J325</f>
        <v>3.7399999999999998E-3</v>
      </c>
      <c r="S29" s="199">
        <f>'(入力)作業ｼｰﾄ'!K325</f>
        <v>6.5609000000000001E-2</v>
      </c>
      <c r="T29" s="200">
        <f>'(入力)作業ｼｰﾄ'!L325</f>
        <v>6.5609000000000001E-2</v>
      </c>
    </row>
    <row r="30" spans="2:20" s="147" customFormat="1" ht="15.2" customHeight="1">
      <c r="B30" s="70" t="s">
        <v>503</v>
      </c>
      <c r="C30" s="71" t="s">
        <v>633</v>
      </c>
      <c r="D30" s="198">
        <f>'(入力)作業ｼｰﾄ'!D261</f>
        <v>7.2919999999999652E-3</v>
      </c>
      <c r="E30" s="198">
        <f>'(入力)作業ｼｰﾄ'!E261</f>
        <v>0.41478300000000001</v>
      </c>
      <c r="F30" s="198">
        <f>'(入力)作業ｼｰﾄ'!F261</f>
        <v>0.102143</v>
      </c>
      <c r="G30" s="603"/>
      <c r="H30" s="199">
        <f>'(入力)作業ｼｰﾄ'!J261</f>
        <v>7.6480000000000003E-3</v>
      </c>
      <c r="I30" s="199">
        <f>'(入力)作業ｼｰﾄ'!K261</f>
        <v>2.8562000000000001E-2</v>
      </c>
      <c r="J30" s="200">
        <f>'(入力)作業ｼｰﾄ'!L261</f>
        <v>2.8562000000000001E-2</v>
      </c>
      <c r="L30" s="70" t="s">
        <v>568</v>
      </c>
      <c r="M30" s="71" t="s">
        <v>472</v>
      </c>
      <c r="N30" s="198">
        <f>'(入力)作業ｼｰﾄ'!D326</f>
        <v>0.84508000000000005</v>
      </c>
      <c r="O30" s="198">
        <f>'(入力)作業ｼｰﾄ'!E326</f>
        <v>0.79944599999999999</v>
      </c>
      <c r="P30" s="198">
        <f>'(入力)作業ｼｰﾄ'!F326</f>
        <v>0.61971799999999999</v>
      </c>
      <c r="Q30" s="600"/>
      <c r="R30" s="199">
        <f>'(入力)作業ｼｰﾄ'!J326</f>
        <v>3.0485999999999999E-2</v>
      </c>
      <c r="S30" s="199">
        <f>'(入力)作業ｼｰﾄ'!K326</f>
        <v>4.8814999999999997E-2</v>
      </c>
      <c r="T30" s="200">
        <f>'(入力)作業ｼｰﾄ'!L326</f>
        <v>4.5090999999999999E-2</v>
      </c>
    </row>
    <row r="31" spans="2:20" s="147" customFormat="1" ht="15.2" customHeight="1">
      <c r="B31" s="70" t="s">
        <v>504</v>
      </c>
      <c r="C31" s="388" t="s">
        <v>634</v>
      </c>
      <c r="D31" s="198">
        <f>'(入力)作業ｼｰﾄ'!D262</f>
        <v>6.6861999999999977E-2</v>
      </c>
      <c r="E31" s="198">
        <f>'(入力)作業ｼｰﾄ'!E262</f>
        <v>0.42211300000000002</v>
      </c>
      <c r="F31" s="198">
        <f>'(入力)作業ｼｰﾄ'!F262</f>
        <v>0.152865</v>
      </c>
      <c r="G31" s="603"/>
      <c r="H31" s="199">
        <f>'(入力)作業ｼｰﾄ'!J262</f>
        <v>5.2170000000000003E-3</v>
      </c>
      <c r="I31" s="199">
        <f>'(入力)作業ｼｰﾄ'!K262</f>
        <v>2.8871999999999998E-2</v>
      </c>
      <c r="J31" s="200">
        <f>'(入力)作業ｼｰﾄ'!L262</f>
        <v>2.8871999999999998E-2</v>
      </c>
      <c r="L31" s="70" t="s">
        <v>569</v>
      </c>
      <c r="M31" s="71" t="s">
        <v>473</v>
      </c>
      <c r="N31" s="198">
        <f>'(入力)作業ｼｰﾄ'!D327</f>
        <v>0.89628099999999999</v>
      </c>
      <c r="O31" s="198">
        <f>'(入力)作業ｼｰﾄ'!E327</f>
        <v>0.60103600000000001</v>
      </c>
      <c r="P31" s="198">
        <f>'(入力)作業ｼｰﾄ'!F327</f>
        <v>0.27258700000000002</v>
      </c>
      <c r="Q31" s="600"/>
      <c r="R31" s="199">
        <f>'(入力)作業ｼｰﾄ'!J327</f>
        <v>1.946E-3</v>
      </c>
      <c r="S31" s="199">
        <f>'(入力)作業ｼｰﾄ'!K327</f>
        <v>4.623E-2</v>
      </c>
      <c r="T31" s="200">
        <f>'(入力)作業ｼｰﾄ'!L327</f>
        <v>4.623E-2</v>
      </c>
    </row>
    <row r="32" spans="2:20" s="147" customFormat="1" ht="15.2" customHeight="1">
      <c r="B32" s="70" t="s">
        <v>505</v>
      </c>
      <c r="C32" s="71" t="s">
        <v>635</v>
      </c>
      <c r="D32" s="198">
        <f>'(入力)作業ｼｰﾄ'!D263</f>
        <v>1.1590000000000211E-3</v>
      </c>
      <c r="E32" s="198">
        <f>'(入力)作業ｼｰﾄ'!E263</f>
        <v>0.43298999999999999</v>
      </c>
      <c r="F32" s="198">
        <f>'(入力)作業ｼｰﾄ'!F263</f>
        <v>1.0309E-2</v>
      </c>
      <c r="G32" s="603"/>
      <c r="H32" s="199">
        <f>'(入力)作業ｼｰﾄ'!J263</f>
        <v>1.2264000000000001E-2</v>
      </c>
      <c r="I32" s="199">
        <f>'(入力)作業ｼｰﾄ'!K263</f>
        <v>0.26804099999999997</v>
      </c>
      <c r="J32" s="200">
        <f>'(入力)作業ｼｰﾄ'!L263</f>
        <v>0.26804099999999997</v>
      </c>
      <c r="L32" s="70" t="s">
        <v>570</v>
      </c>
      <c r="M32" s="71" t="s">
        <v>662</v>
      </c>
      <c r="N32" s="198">
        <f>'(入力)作業ｼｰﾄ'!D328</f>
        <v>0.94920000000000004</v>
      </c>
      <c r="O32" s="198">
        <f>'(入力)作業ｼｰﾄ'!E328</f>
        <v>0.50850799999999996</v>
      </c>
      <c r="P32" s="198">
        <f>'(入力)作業ｼｰﾄ'!F328</f>
        <v>0.436722</v>
      </c>
      <c r="Q32" s="600"/>
      <c r="R32" s="199">
        <f>'(入力)作業ｼｰﾄ'!J328</f>
        <v>3.1401999999999999E-2</v>
      </c>
      <c r="S32" s="199">
        <f>'(入力)作業ｼｰﾄ'!K328</f>
        <v>7.0665000000000006E-2</v>
      </c>
      <c r="T32" s="200">
        <f>'(入力)作業ｼｰﾄ'!L328</f>
        <v>6.7227999999999996E-2</v>
      </c>
    </row>
    <row r="33" spans="2:20" s="147" customFormat="1" ht="15.2" customHeight="1">
      <c r="B33" s="70" t="s">
        <v>506</v>
      </c>
      <c r="C33" s="71" t="s">
        <v>636</v>
      </c>
      <c r="D33" s="198">
        <f>'(入力)作業ｼｰﾄ'!D264</f>
        <v>0.36671699999999996</v>
      </c>
      <c r="E33" s="198">
        <f>'(入力)作業ｼｰﾄ'!E264</f>
        <v>0.46969899999999998</v>
      </c>
      <c r="F33" s="198">
        <f>'(入力)作業ｼｰﾄ'!F264</f>
        <v>8.7460999999999997E-2</v>
      </c>
      <c r="G33" s="603"/>
      <c r="H33" s="199">
        <f>'(入力)作業ｼｰﾄ'!J264</f>
        <v>-9.9999999999999995E-7</v>
      </c>
      <c r="I33" s="199">
        <f>'(入力)作業ｼｰﾄ'!K264</f>
        <v>1.3767E-2</v>
      </c>
      <c r="J33" s="200">
        <f>'(入力)作業ｼｰﾄ'!L264</f>
        <v>1.3767E-2</v>
      </c>
      <c r="L33" s="70" t="s">
        <v>571</v>
      </c>
      <c r="M33" s="71" t="s">
        <v>663</v>
      </c>
      <c r="N33" s="198">
        <f>'(入力)作業ｼｰﾄ'!D329</f>
        <v>0.97835000000000005</v>
      </c>
      <c r="O33" s="198">
        <f>'(入力)作業ｼｰﾄ'!E329</f>
        <v>0.54300199999999998</v>
      </c>
      <c r="P33" s="198">
        <f>'(入力)作業ｼｰﾄ'!F329</f>
        <v>0.492344</v>
      </c>
      <c r="Q33" s="600"/>
      <c r="R33" s="199">
        <f>'(入力)作業ｼｰﾄ'!J329</f>
        <v>1.66E-4</v>
      </c>
      <c r="S33" s="199">
        <f>'(入力)作業ｼｰﾄ'!K329</f>
        <v>3.1220000000000001E-2</v>
      </c>
      <c r="T33" s="200">
        <f>'(入力)作業ｼｰﾄ'!L329</f>
        <v>3.116E-2</v>
      </c>
    </row>
    <row r="34" spans="2:20" s="147" customFormat="1" ht="15.2" customHeight="1">
      <c r="B34" s="70" t="s">
        <v>507</v>
      </c>
      <c r="C34" s="71" t="s">
        <v>444</v>
      </c>
      <c r="D34" s="198">
        <f>'(入力)作業ｼｰﾄ'!D265</f>
        <v>0.15568499999999996</v>
      </c>
      <c r="E34" s="198">
        <f>'(入力)作業ｼｰﾄ'!E265</f>
        <v>0.41303499999999999</v>
      </c>
      <c r="F34" s="198">
        <f>'(入力)作業ｼｰﾄ'!F265</f>
        <v>0.22750600000000001</v>
      </c>
      <c r="G34" s="603"/>
      <c r="H34" s="199">
        <f>'(入力)作業ｼｰﾄ'!J265</f>
        <v>1.3439999999999999E-3</v>
      </c>
      <c r="I34" s="199">
        <f>'(入力)作業ｼｰﾄ'!K265</f>
        <v>7.1915999999999994E-2</v>
      </c>
      <c r="J34" s="200">
        <f>'(入力)作業ｼｰﾄ'!L265</f>
        <v>7.1915999999999994E-2</v>
      </c>
      <c r="L34" s="70" t="s">
        <v>572</v>
      </c>
      <c r="M34" s="71" t="s">
        <v>664</v>
      </c>
      <c r="N34" s="198">
        <f>'(入力)作業ｼｰﾄ'!D330</f>
        <v>1</v>
      </c>
      <c r="O34" s="198">
        <f>'(入力)作業ｼｰﾄ'!E330</f>
        <v>0.69110300000000002</v>
      </c>
      <c r="P34" s="198">
        <f>'(入力)作業ｼｰﾄ'!F330</f>
        <v>0.62754900000000002</v>
      </c>
      <c r="Q34" s="600"/>
      <c r="R34" s="199">
        <f>'(入力)作業ｼｰﾄ'!J330</f>
        <v>3.5485000000000003E-2</v>
      </c>
      <c r="S34" s="199">
        <f>'(入力)作業ｼｰﾄ'!K330</f>
        <v>0.19573699999999999</v>
      </c>
      <c r="T34" s="200">
        <f>'(入力)作業ｼｰﾄ'!L330</f>
        <v>0.19562299999999999</v>
      </c>
    </row>
    <row r="35" spans="2:20" s="147" customFormat="1" ht="15.2" customHeight="1">
      <c r="B35" s="70" t="s">
        <v>508</v>
      </c>
      <c r="C35" s="71" t="s">
        <v>445</v>
      </c>
      <c r="D35" s="198">
        <f>'(入力)作業ｼｰﾄ'!D266</f>
        <v>6.2564999999999982E-2</v>
      </c>
      <c r="E35" s="198">
        <f>'(入力)作業ｼｰﾄ'!E266</f>
        <v>0.57307399999999997</v>
      </c>
      <c r="F35" s="198">
        <f>'(入力)作業ｼｰﾄ'!F266</f>
        <v>0.321382</v>
      </c>
      <c r="G35" s="603"/>
      <c r="H35" s="199">
        <f>'(入力)作業ｼｰﾄ'!J266</f>
        <v>1.438E-3</v>
      </c>
      <c r="I35" s="199">
        <f>'(入力)作業ｼｰﾄ'!K266</f>
        <v>8.7544999999999998E-2</v>
      </c>
      <c r="J35" s="200">
        <f>'(入力)作業ｼｰﾄ'!L266</f>
        <v>8.7544999999999998E-2</v>
      </c>
      <c r="L35" s="70" t="s">
        <v>573</v>
      </c>
      <c r="M35" s="71" t="s">
        <v>581</v>
      </c>
      <c r="N35" s="198">
        <f>'(入力)作業ｼｰﾄ'!D331</f>
        <v>1</v>
      </c>
      <c r="O35" s="198">
        <f>'(入力)作業ｼｰﾄ'!E331</f>
        <v>0.7571</v>
      </c>
      <c r="P35" s="198">
        <f>'(入力)作業ｼｰﾄ'!F331</f>
        <v>0.65211300000000005</v>
      </c>
      <c r="Q35" s="600"/>
      <c r="R35" s="199">
        <f>'(入力)作業ｼｰﾄ'!J331</f>
        <v>1.2264000000000001E-2</v>
      </c>
      <c r="S35" s="199">
        <f>'(入力)作業ｼｰﾄ'!K331</f>
        <v>0.14971200000000001</v>
      </c>
      <c r="T35" s="200">
        <f>'(入力)作業ｼｰﾄ'!L331</f>
        <v>0.14963000000000001</v>
      </c>
    </row>
    <row r="36" spans="2:20" s="147" customFormat="1" ht="15.2" customHeight="1">
      <c r="B36" s="70" t="s">
        <v>509</v>
      </c>
      <c r="C36" s="71" t="s">
        <v>743</v>
      </c>
      <c r="D36" s="198">
        <f>'(入力)作業ｼｰﾄ'!D267</f>
        <v>0</v>
      </c>
      <c r="E36" s="198">
        <f>'(入力)作業ｼｰﾄ'!E267</f>
        <v>0.49054599999999998</v>
      </c>
      <c r="F36" s="198">
        <f>'(入力)作業ｼｰﾄ'!F267</f>
        <v>0.42016799999999999</v>
      </c>
      <c r="G36" s="603"/>
      <c r="H36" s="199">
        <f>'(入力)作業ｼｰﾄ'!J267</f>
        <v>4.0239999999999998E-3</v>
      </c>
      <c r="I36" s="199">
        <f>'(入力)作業ｼｰﾄ'!K267</f>
        <v>0.423319</v>
      </c>
      <c r="J36" s="200">
        <f>'(入力)作業ｼｰﾄ'!L267</f>
        <v>0.423319</v>
      </c>
      <c r="L36" s="70" t="s">
        <v>574</v>
      </c>
      <c r="M36" s="71" t="s">
        <v>747</v>
      </c>
      <c r="N36" s="198">
        <f>'(入力)作業ｼｰﾄ'!D332</f>
        <v>0.99444900000000003</v>
      </c>
      <c r="O36" s="198">
        <f>'(入力)作業ｼｰﾄ'!E332</f>
        <v>0.59497299999999997</v>
      </c>
      <c r="P36" s="198">
        <f>'(入力)作業ｼｰﾄ'!F332</f>
        <v>0.525088</v>
      </c>
      <c r="Q36" s="600"/>
      <c r="R36" s="199">
        <f>'(入力)作業ｼｰﾄ'!J332</f>
        <v>2.0087000000000001E-2</v>
      </c>
      <c r="S36" s="199">
        <f>'(入力)作業ｼｰﾄ'!K332</f>
        <v>0.12709500000000001</v>
      </c>
      <c r="T36" s="200">
        <f>'(入力)作業ｼｰﾄ'!L332</f>
        <v>0.1197</v>
      </c>
    </row>
    <row r="37" spans="2:20" s="147" customFormat="1" ht="15.2" customHeight="1">
      <c r="B37" s="70" t="s">
        <v>510</v>
      </c>
      <c r="C37" s="71" t="s">
        <v>446</v>
      </c>
      <c r="D37" s="198">
        <f>'(入力)作業ｼｰﾄ'!D268</f>
        <v>1.2750000000000261E-3</v>
      </c>
      <c r="E37" s="198">
        <f>'(入力)作業ｼｰﾄ'!E268</f>
        <v>0.49292000000000002</v>
      </c>
      <c r="F37" s="198">
        <f>'(入力)作業ｼｰﾄ'!F268</f>
        <v>0.2661</v>
      </c>
      <c r="G37" s="603"/>
      <c r="H37" s="199">
        <f>'(入力)作業ｼｰﾄ'!J268</f>
        <v>1.7E-5</v>
      </c>
      <c r="I37" s="199">
        <f>'(入力)作業ｼｰﾄ'!K268</f>
        <v>4.1473000000000003E-2</v>
      </c>
      <c r="J37" s="200">
        <f>'(入力)作業ｼｰﾄ'!L268</f>
        <v>4.1473000000000003E-2</v>
      </c>
      <c r="L37" s="70" t="s">
        <v>575</v>
      </c>
      <c r="M37" s="71" t="s">
        <v>475</v>
      </c>
      <c r="N37" s="198">
        <f>'(入力)作業ｼｰﾄ'!D333</f>
        <v>0.39286600000000005</v>
      </c>
      <c r="O37" s="198">
        <f>'(入力)作業ｼｰﾄ'!E333</f>
        <v>0.628992</v>
      </c>
      <c r="P37" s="198">
        <f>'(入力)作業ｼｰﾄ'!F333</f>
        <v>0.122936</v>
      </c>
      <c r="Q37" s="600"/>
      <c r="R37" s="199">
        <f>'(入力)作業ｼｰﾄ'!J333</f>
        <v>1.2110000000000001E-3</v>
      </c>
      <c r="S37" s="199">
        <f>'(入力)作業ｼｰﾄ'!K333</f>
        <v>7.4371000000000007E-2</v>
      </c>
      <c r="T37" s="200">
        <f>'(入力)作業ｼｰﾄ'!L333</f>
        <v>7.3136999999999994E-2</v>
      </c>
    </row>
    <row r="38" spans="2:20" s="147" customFormat="1" ht="15.2" customHeight="1">
      <c r="B38" s="70" t="s">
        <v>511</v>
      </c>
      <c r="C38" s="71" t="s">
        <v>447</v>
      </c>
      <c r="D38" s="198">
        <f>'(入力)作業ｼｰﾄ'!D269</f>
        <v>0.71767700000000001</v>
      </c>
      <c r="E38" s="198">
        <f>'(入力)作業ｼｰﾄ'!E269</f>
        <v>0.52595700000000001</v>
      </c>
      <c r="F38" s="198">
        <f>'(入力)作業ｼｰﾄ'!F269</f>
        <v>0.20616999999999999</v>
      </c>
      <c r="G38" s="603"/>
      <c r="H38" s="199">
        <f>'(入力)作業ｼｰﾄ'!J269</f>
        <v>5.0000000000000004E-6</v>
      </c>
      <c r="I38" s="199">
        <f>'(入力)作業ｼｰﾄ'!K269</f>
        <v>4.0334000000000002E-2</v>
      </c>
      <c r="J38" s="200">
        <f>'(入力)作業ｼｰﾄ'!L269</f>
        <v>4.0334000000000002E-2</v>
      </c>
      <c r="L38" s="70" t="s">
        <v>576</v>
      </c>
      <c r="M38" s="71" t="s">
        <v>474</v>
      </c>
      <c r="N38" s="198">
        <f>'(入力)作業ｼｰﾄ'!D334</f>
        <v>0.19430099999999995</v>
      </c>
      <c r="O38" s="198">
        <f>'(入力)作業ｼｰﾄ'!E334</f>
        <v>0.16905300000000001</v>
      </c>
      <c r="P38" s="198">
        <f>'(入力)作業ｼｰﾄ'!F334</f>
        <v>9.3892000000000003E-2</v>
      </c>
      <c r="Q38" s="600"/>
      <c r="R38" s="199">
        <f>'(入力)作業ｼｰﾄ'!J334</f>
        <v>1.2999999999999999E-5</v>
      </c>
      <c r="S38" s="199">
        <f>'(入力)作業ｼｰﾄ'!K334</f>
        <v>3.4120999999999999E-2</v>
      </c>
      <c r="T38" s="200">
        <f>'(入力)作業ｼｰﾄ'!L334</f>
        <v>3.3523999999999998E-2</v>
      </c>
    </row>
    <row r="39" spans="2:20" s="147" customFormat="1" ht="15.2" customHeight="1">
      <c r="B39" s="70" t="s">
        <v>512</v>
      </c>
      <c r="C39" s="71" t="s">
        <v>637</v>
      </c>
      <c r="D39" s="198">
        <f>'(入力)作業ｼｰﾄ'!D270</f>
        <v>0</v>
      </c>
      <c r="E39" s="198">
        <f>'(入力)作業ｼｰﾄ'!E270</f>
        <v>0.8125</v>
      </c>
      <c r="F39" s="198">
        <f>'(入力)作業ｼｰﾄ'!F270</f>
        <v>0.3125</v>
      </c>
      <c r="G39" s="603"/>
      <c r="H39" s="199">
        <f>'(入力)作業ｼｰﾄ'!J270</f>
        <v>5.8E-5</v>
      </c>
      <c r="I39" s="199">
        <f>'(入力)作業ｼｰﾄ'!K270</f>
        <v>1.25</v>
      </c>
      <c r="J39" s="200">
        <f>'(入力)作業ｼｰﾄ'!L270</f>
        <v>1.25</v>
      </c>
      <c r="L39" s="70" t="s">
        <v>577</v>
      </c>
      <c r="M39" s="71" t="s">
        <v>665</v>
      </c>
      <c r="N39" s="198">
        <f>'(入力)作業ｼｰﾄ'!D335</f>
        <v>0.79620299999999999</v>
      </c>
      <c r="O39" s="198">
        <f>'(入力)作業ｼｰﾄ'!E335</f>
        <v>0.36339500000000002</v>
      </c>
      <c r="P39" s="198">
        <f>'(入力)作業ｼｰﾄ'!F335</f>
        <v>0.27258599999999999</v>
      </c>
      <c r="Q39" s="600"/>
      <c r="R39" s="199">
        <f>'(入力)作業ｼｰﾄ'!J335</f>
        <v>1.0558E-2</v>
      </c>
      <c r="S39" s="199">
        <f>'(入力)作業ｼｰﾄ'!K335</f>
        <v>4.5311999999999998E-2</v>
      </c>
      <c r="T39" s="200">
        <f>'(入力)作業ｼｰﾄ'!L335</f>
        <v>3.8251E-2</v>
      </c>
    </row>
    <row r="40" spans="2:20" s="147" customFormat="1" ht="15.2" customHeight="1">
      <c r="B40" s="70" t="s">
        <v>513</v>
      </c>
      <c r="C40" s="71" t="s">
        <v>448</v>
      </c>
      <c r="D40" s="198">
        <f>'(入力)作業ｼｰﾄ'!D271</f>
        <v>0.10521499999999995</v>
      </c>
      <c r="E40" s="198">
        <f>'(入力)作業ｼｰﾄ'!E271</f>
        <v>0.52700599999999997</v>
      </c>
      <c r="F40" s="198">
        <f>'(入力)作業ｼｰﾄ'!F271</f>
        <v>0.26374599999999998</v>
      </c>
      <c r="G40" s="603"/>
      <c r="H40" s="199">
        <f>'(入力)作業ｼｰﾄ'!J271</f>
        <v>2.5999999999999998E-4</v>
      </c>
      <c r="I40" s="199">
        <f>'(入力)作業ｼｰﾄ'!K271</f>
        <v>2.4396000000000001E-2</v>
      </c>
      <c r="J40" s="200">
        <f>'(入力)作業ｼｰﾄ'!L271</f>
        <v>2.4396000000000001E-2</v>
      </c>
      <c r="L40" s="70" t="s">
        <v>578</v>
      </c>
      <c r="M40" s="71" t="s">
        <v>476</v>
      </c>
      <c r="N40" s="198">
        <f>'(入力)作業ｼｰﾄ'!D336</f>
        <v>0.50402000000000002</v>
      </c>
      <c r="O40" s="198">
        <f>'(入力)作業ｼｰﾄ'!E336</f>
        <v>0.70074499999999995</v>
      </c>
      <c r="P40" s="198">
        <f>'(入力)作業ｼｰﾄ'!F336</f>
        <v>0.43977100000000002</v>
      </c>
      <c r="Q40" s="600"/>
      <c r="R40" s="199">
        <f>'(入力)作業ｼｰﾄ'!J336</f>
        <v>3.0639999999999999E-3</v>
      </c>
      <c r="S40" s="199">
        <f>'(入力)作業ｼｰﾄ'!K336</f>
        <v>0.124121</v>
      </c>
      <c r="T40" s="200">
        <f>'(入力)作業ｼｰﾄ'!L336</f>
        <v>0.108946</v>
      </c>
    </row>
    <row r="41" spans="2:20" s="147" customFormat="1" ht="15.2" customHeight="1">
      <c r="B41" s="70" t="s">
        <v>514</v>
      </c>
      <c r="C41" s="71" t="s">
        <v>449</v>
      </c>
      <c r="D41" s="198">
        <f>'(入力)作業ｼｰﾄ'!D272</f>
        <v>5.9569999999999901E-3</v>
      </c>
      <c r="E41" s="198">
        <f>'(入力)作業ｼｰﾄ'!E272</f>
        <v>0.345109</v>
      </c>
      <c r="F41" s="198">
        <f>'(入力)作業ｼｰﾄ'!F272</f>
        <v>4.2119999999999998E-2</v>
      </c>
      <c r="G41" s="603"/>
      <c r="H41" s="199">
        <f>'(入力)作業ｼｰﾄ'!J272</f>
        <v>2.1000000000000001E-4</v>
      </c>
      <c r="I41" s="199">
        <f>'(入力)作業ｼｰﾄ'!K272</f>
        <v>0</v>
      </c>
      <c r="J41" s="200">
        <f>'(入力)作業ｼｰﾄ'!L272</f>
        <v>0</v>
      </c>
      <c r="L41" s="70" t="s">
        <v>579</v>
      </c>
      <c r="M41" s="71" t="s">
        <v>666</v>
      </c>
      <c r="N41" s="198">
        <f>'(入力)作業ｼｰﾄ'!D337</f>
        <v>0.57348200000000005</v>
      </c>
      <c r="O41" s="198">
        <f>'(入力)作業ｼｰﾄ'!E337</f>
        <v>0.41571799999999998</v>
      </c>
      <c r="P41" s="198">
        <f>'(入力)作業ｼｰﾄ'!F337</f>
        <v>0.33251399999999998</v>
      </c>
      <c r="Q41" s="600"/>
      <c r="R41" s="199">
        <f>'(入力)作業ｼｰﾄ'!J337</f>
        <v>6.0390000000000001E-3</v>
      </c>
      <c r="S41" s="199">
        <f>'(入力)作業ｼｰﾄ'!K337</f>
        <v>0.26362999999999998</v>
      </c>
      <c r="T41" s="200">
        <f>'(入力)作業ｼｰﾄ'!L337</f>
        <v>0.249914</v>
      </c>
    </row>
    <row r="42" spans="2:20" s="147" customFormat="1" ht="15.2" customHeight="1">
      <c r="B42" s="70" t="s">
        <v>515</v>
      </c>
      <c r="C42" s="71" t="s">
        <v>450</v>
      </c>
      <c r="D42" s="198">
        <f>'(入力)作業ｼｰﾄ'!D273</f>
        <v>7.1845000000000048E-2</v>
      </c>
      <c r="E42" s="198">
        <f>'(入力)作業ｼｰﾄ'!E273</f>
        <v>0.3841</v>
      </c>
      <c r="F42" s="198">
        <f>'(入力)作業ｼｰﾄ'!F273</f>
        <v>0.106695</v>
      </c>
      <c r="G42" s="603"/>
      <c r="H42" s="199">
        <f>'(入力)作業ｼｰﾄ'!J273</f>
        <v>0</v>
      </c>
      <c r="I42" s="199">
        <f>'(入力)作業ｼｰﾄ'!K273</f>
        <v>3.3890999999999998E-2</v>
      </c>
      <c r="J42" s="200">
        <f>'(入力)作業ｼｰﾄ'!L273</f>
        <v>3.3890999999999998E-2</v>
      </c>
      <c r="L42" s="70" t="s">
        <v>580</v>
      </c>
      <c r="M42" s="71" t="s">
        <v>667</v>
      </c>
      <c r="N42" s="198">
        <f>'(入力)作業ｼｰﾄ'!D338</f>
        <v>0.84718399999999994</v>
      </c>
      <c r="O42" s="198">
        <f>'(入力)作業ｼｰﾄ'!E338</f>
        <v>0.41893900000000001</v>
      </c>
      <c r="P42" s="198">
        <f>'(入力)作業ｼｰﾄ'!F338</f>
        <v>0.31192799999999998</v>
      </c>
      <c r="Q42" s="600"/>
      <c r="R42" s="199">
        <f>'(入力)作業ｼｰﾄ'!J338</f>
        <v>3.7581999999999997E-2</v>
      </c>
      <c r="S42" s="199">
        <f>'(入力)作業ｼｰﾄ'!K338</f>
        <v>0.26022200000000001</v>
      </c>
      <c r="T42" s="200">
        <f>'(入力)作業ｼｰﾄ'!L338</f>
        <v>0.21479899999999999</v>
      </c>
    </row>
    <row r="43" spans="2:20" s="147" customFormat="1" ht="15.2" customHeight="1">
      <c r="B43" s="70" t="s">
        <v>516</v>
      </c>
      <c r="C43" s="71" t="s">
        <v>744</v>
      </c>
      <c r="D43" s="198">
        <f>'(入力)作業ｼｰﾄ'!D274</f>
        <v>2.9340000000000033E-2</v>
      </c>
      <c r="E43" s="198">
        <f>'(入力)作業ｼｰﾄ'!E274</f>
        <v>0.47704999999999997</v>
      </c>
      <c r="F43" s="198">
        <f>'(入力)作業ｼｰﾄ'!F274</f>
        <v>0.19678300000000001</v>
      </c>
      <c r="G43" s="603"/>
      <c r="H43" s="199">
        <f>'(入力)作業ｼｰﾄ'!J274</f>
        <v>0</v>
      </c>
      <c r="I43" s="199">
        <f>'(入力)作業ｼｰﾄ'!K274</f>
        <v>4.9195999999999997E-2</v>
      </c>
      <c r="J43" s="200">
        <f>'(入力)作業ｼｰﾄ'!L274</f>
        <v>4.9195999999999997E-2</v>
      </c>
      <c r="L43" s="70" t="s">
        <v>582</v>
      </c>
      <c r="M43" s="71" t="s">
        <v>668</v>
      </c>
      <c r="N43" s="198">
        <f>'(入力)作業ｼｰﾄ'!D339</f>
        <v>0.97410099999999999</v>
      </c>
      <c r="O43" s="198">
        <f>'(入力)作業ｼｰﾄ'!E339</f>
        <v>0.66161199999999998</v>
      </c>
      <c r="P43" s="198">
        <f>'(入力)作業ｼｰﾄ'!F339</f>
        <v>0.317496</v>
      </c>
      <c r="Q43" s="600"/>
      <c r="R43" s="199">
        <f>'(入力)作業ｼｰﾄ'!J339</f>
        <v>1.14E-2</v>
      </c>
      <c r="S43" s="199">
        <f>'(入力)作業ｼｰﾄ'!K339</f>
        <v>0.31825700000000001</v>
      </c>
      <c r="T43" s="200">
        <f>'(入力)作業ｼｰﾄ'!L339</f>
        <v>0.174128</v>
      </c>
    </row>
    <row r="44" spans="2:20" s="147" customFormat="1" ht="15.2" customHeight="1">
      <c r="B44" s="70" t="s">
        <v>517</v>
      </c>
      <c r="C44" s="71" t="s">
        <v>638</v>
      </c>
      <c r="D44" s="198">
        <f>'(入力)作業ｼｰﾄ'!D275</f>
        <v>0.552952</v>
      </c>
      <c r="E44" s="198">
        <f>'(入力)作業ｼｰﾄ'!E275</f>
        <v>0.40555400000000003</v>
      </c>
      <c r="F44" s="198">
        <f>'(入力)作業ｼｰﾄ'!F275</f>
        <v>0.10399799999999999</v>
      </c>
      <c r="G44" s="603"/>
      <c r="H44" s="199">
        <f>'(入力)作業ｼｰﾄ'!J275</f>
        <v>0</v>
      </c>
      <c r="I44" s="199">
        <f>'(入力)作業ｼｰﾄ'!K275</f>
        <v>3.1909E-2</v>
      </c>
      <c r="J44" s="200">
        <f>'(入力)作業ｼｰﾄ'!L275</f>
        <v>3.1909E-2</v>
      </c>
      <c r="L44" s="70" t="s">
        <v>620</v>
      </c>
      <c r="M44" s="71" t="s">
        <v>477</v>
      </c>
      <c r="N44" s="198">
        <f>'(入力)作業ｼｰﾄ'!D340</f>
        <v>0.375834</v>
      </c>
      <c r="O44" s="198">
        <f>'(入力)作業ｼｰﾄ'!E340</f>
        <v>0.68572</v>
      </c>
      <c r="P44" s="198">
        <f>'(入力)作業ｼｰﾄ'!F340</f>
        <v>0.27349299999999999</v>
      </c>
      <c r="Q44" s="600"/>
      <c r="R44" s="199">
        <f>'(入力)作業ｼｰﾄ'!J340</f>
        <v>2.0525000000000002E-2</v>
      </c>
      <c r="S44" s="199">
        <f>'(入力)作業ｼｰﾄ'!K340</f>
        <v>0.13578899999999999</v>
      </c>
      <c r="T44" s="200">
        <f>'(入力)作業ｼｰﾄ'!L340</f>
        <v>0.133492</v>
      </c>
    </row>
    <row r="45" spans="2:20" s="147" customFormat="1" ht="15.2" customHeight="1">
      <c r="B45" s="70" t="s">
        <v>518</v>
      </c>
      <c r="C45" s="71" t="s">
        <v>451</v>
      </c>
      <c r="D45" s="198">
        <f>'(入力)作業ｼｰﾄ'!D276</f>
        <v>3.3542999999999989E-2</v>
      </c>
      <c r="E45" s="198">
        <f>'(入力)作業ｼｰﾄ'!E276</f>
        <v>0.21691199999999999</v>
      </c>
      <c r="F45" s="198">
        <f>'(入力)作業ｼｰﾄ'!F276</f>
        <v>7.3945999999999998E-2</v>
      </c>
      <c r="G45" s="603"/>
      <c r="H45" s="199">
        <f>'(入力)作業ｼｰﾄ'!J276</f>
        <v>5.4900000000000001E-4</v>
      </c>
      <c r="I45" s="199">
        <f>'(入力)作業ｼｰﾄ'!K276</f>
        <v>1.3532000000000001E-2</v>
      </c>
      <c r="J45" s="200">
        <f>'(入力)作業ｼｰﾄ'!L276</f>
        <v>1.3532000000000001E-2</v>
      </c>
      <c r="L45" s="70" t="s">
        <v>583</v>
      </c>
      <c r="M45" s="71" t="s">
        <v>770</v>
      </c>
      <c r="N45" s="198">
        <f>'(入力)作業ｼｰﾄ'!D341</f>
        <v>0.73575600000000008</v>
      </c>
      <c r="O45" s="198">
        <f>'(入力)作業ｼｰﾄ'!E341</f>
        <v>0.69472500000000004</v>
      </c>
      <c r="P45" s="198">
        <f>'(入力)作業ｼｰﾄ'!F341</f>
        <v>0.35278700000000002</v>
      </c>
      <c r="Q45" s="600"/>
      <c r="R45" s="199">
        <f>'(入力)作業ｼｰﾄ'!J341</f>
        <v>1.8929999999999999E-3</v>
      </c>
      <c r="S45" s="199">
        <f>'(入力)作業ｼｰﾄ'!K341</f>
        <v>9.4649999999999998E-2</v>
      </c>
      <c r="T45" s="200">
        <f>'(入力)作業ｼｰﾄ'!L341</f>
        <v>8.1556000000000003E-2</v>
      </c>
    </row>
    <row r="46" spans="2:20" s="147" customFormat="1" ht="15.2" customHeight="1">
      <c r="B46" s="70" t="s">
        <v>519</v>
      </c>
      <c r="C46" s="71" t="s">
        <v>452</v>
      </c>
      <c r="D46" s="198">
        <f>'(入力)作業ｼｰﾄ'!D277</f>
        <v>4.2320000000000135E-3</v>
      </c>
      <c r="E46" s="198">
        <f>'(入力)作業ｼｰﾄ'!E277</f>
        <v>0.61038599999999998</v>
      </c>
      <c r="F46" s="198">
        <f>'(入力)作業ｼｰﾄ'!F277</f>
        <v>8.2629999999999995E-2</v>
      </c>
      <c r="G46" s="603"/>
      <c r="H46" s="199">
        <f>'(入力)作業ｼｰﾄ'!J277</f>
        <v>1.9000000000000001E-5</v>
      </c>
      <c r="I46" s="199">
        <f>'(入力)作業ｼｰﾄ'!K277</f>
        <v>0.131491</v>
      </c>
      <c r="J46" s="200">
        <f>'(入力)作業ｼｰﾄ'!L277</f>
        <v>0.131491</v>
      </c>
      <c r="L46" s="70" t="s">
        <v>584</v>
      </c>
      <c r="M46" s="71" t="s">
        <v>478</v>
      </c>
      <c r="N46" s="198">
        <f>'(入力)作業ｼｰﾄ'!D342</f>
        <v>0.76085700000000001</v>
      </c>
      <c r="O46" s="198">
        <f>'(入力)作業ｼｰﾄ'!E342</f>
        <v>0.69957599999999998</v>
      </c>
      <c r="P46" s="198">
        <f>'(入力)作業ｼｰﾄ'!F342</f>
        <v>0.32715100000000003</v>
      </c>
      <c r="Q46" s="600"/>
      <c r="R46" s="199">
        <f>'(入力)作業ｼｰﾄ'!J342</f>
        <v>1.8887999999999999E-2</v>
      </c>
      <c r="S46" s="199">
        <f>'(入力)作業ｼｰﾄ'!K342</f>
        <v>0.190667</v>
      </c>
      <c r="T46" s="200">
        <f>'(入力)作業ｼｰﾄ'!L342</f>
        <v>0.12634999999999999</v>
      </c>
    </row>
    <row r="47" spans="2:20" s="147" customFormat="1" ht="15.2" customHeight="1">
      <c r="B47" s="70" t="s">
        <v>520</v>
      </c>
      <c r="C47" s="71" t="s">
        <v>745</v>
      </c>
      <c r="D47" s="198">
        <f>'(入力)作業ｼｰﾄ'!D278</f>
        <v>0.24714999999999998</v>
      </c>
      <c r="E47" s="198">
        <f>'(入力)作業ｼｰﾄ'!E278</f>
        <v>0.476076</v>
      </c>
      <c r="F47" s="198">
        <f>'(入力)作業ｼｰﾄ'!F278</f>
        <v>0.235178</v>
      </c>
      <c r="G47" s="603"/>
      <c r="H47" s="199">
        <f>'(入力)作業ｼｰﾄ'!J278</f>
        <v>8.1000000000000004E-5</v>
      </c>
      <c r="I47" s="199">
        <f>'(入力)作業ｼｰﾄ'!K278</f>
        <v>4.5497000000000003E-2</v>
      </c>
      <c r="J47" s="200">
        <f>'(入力)作業ｼｰﾄ'!L278</f>
        <v>4.5497000000000003E-2</v>
      </c>
      <c r="L47" s="70" t="s">
        <v>585</v>
      </c>
      <c r="M47" s="71" t="s">
        <v>93</v>
      </c>
      <c r="N47" s="198">
        <f>'(入力)作業ｼｰﾄ'!D343</f>
        <v>1</v>
      </c>
      <c r="O47" s="198">
        <f>'(入力)作業ｼｰﾄ'!E343</f>
        <v>0</v>
      </c>
      <c r="P47" s="198">
        <f>'(入力)作業ｼｰﾄ'!F343</f>
        <v>0</v>
      </c>
      <c r="Q47" s="600"/>
      <c r="R47" s="199">
        <f>'(入力)作業ｼｰﾄ'!J343</f>
        <v>0</v>
      </c>
      <c r="S47" s="199">
        <f>'(入力)作業ｼｰﾄ'!K343</f>
        <v>0</v>
      </c>
      <c r="T47" s="200">
        <f>'(入力)作業ｼｰﾄ'!L343</f>
        <v>0</v>
      </c>
    </row>
    <row r="48" spans="2:20" s="147" customFormat="1" ht="15.2" customHeight="1">
      <c r="B48" s="70" t="s">
        <v>521</v>
      </c>
      <c r="C48" s="71" t="s">
        <v>453</v>
      </c>
      <c r="D48" s="198">
        <f>'(入力)作業ｼｰﾄ'!D279</f>
        <v>0.17467600000000005</v>
      </c>
      <c r="E48" s="198">
        <f>'(入力)作業ｼｰﾄ'!E279</f>
        <v>0.55237199999999997</v>
      </c>
      <c r="F48" s="198">
        <f>'(入力)作業ｼｰﾄ'!F279</f>
        <v>0.370029</v>
      </c>
      <c r="G48" s="603"/>
      <c r="H48" s="199">
        <f>'(入力)作業ｼｰﾄ'!J279</f>
        <v>7.4700000000000005E-4</v>
      </c>
      <c r="I48" s="199">
        <f>'(入力)作業ｼｰﾄ'!K279</f>
        <v>8.4562999999999999E-2</v>
      </c>
      <c r="J48" s="200">
        <f>'(入力)作業ｼｰﾄ'!L279</f>
        <v>8.4562999999999999E-2</v>
      </c>
      <c r="L48" s="70" t="s">
        <v>782</v>
      </c>
      <c r="M48" s="71" t="s">
        <v>781</v>
      </c>
      <c r="N48" s="147">
        <f>'(入力)作業ｼｰﾄ'!D344</f>
        <v>0.64418399999999998</v>
      </c>
      <c r="O48" s="147">
        <f>'(入力)作業ｼｰﾄ'!E344</f>
        <v>0.65032500000000004</v>
      </c>
      <c r="P48" s="147">
        <f>'(入力)作業ｼｰﾄ'!F344</f>
        <v>7.4260000000000003E-3</v>
      </c>
      <c r="Q48" s="601"/>
      <c r="R48" s="147">
        <f>'(入力)作業ｼｰﾄ'!J344</f>
        <v>4.66E-4</v>
      </c>
      <c r="S48" s="147">
        <f>'(入力)作業ｼｰﾄ'!K344</f>
        <v>0.25379499999999999</v>
      </c>
      <c r="T48" s="147">
        <f>'(入力)作業ｼｰﾄ'!L344</f>
        <v>0.20743200000000001</v>
      </c>
    </row>
    <row r="49" spans="2:20" s="147" customFormat="1" ht="15.2" customHeight="1">
      <c r="B49" s="70" t="s">
        <v>522</v>
      </c>
      <c r="C49" s="71" t="s">
        <v>639</v>
      </c>
      <c r="D49" s="198">
        <f>'(入力)作業ｼｰﾄ'!D280</f>
        <v>1.6699999999999493E-3</v>
      </c>
      <c r="E49" s="198">
        <f>'(入力)作業ｼｰﾄ'!E280</f>
        <v>0.49989099999999997</v>
      </c>
      <c r="F49" s="198">
        <f>'(入力)作業ｼｰﾄ'!F280</f>
        <v>0.31005199999999999</v>
      </c>
      <c r="G49" s="603"/>
      <c r="H49" s="199">
        <f>'(入力)作業ｼｰﾄ'!J280</f>
        <v>4.1999999999999998E-5</v>
      </c>
      <c r="I49" s="199">
        <f>'(入力)作業ｼｰﾄ'!K280</f>
        <v>8.3876999999999993E-2</v>
      </c>
      <c r="J49" s="200">
        <f>'(入力)作業ｼｰﾄ'!L280</f>
        <v>8.3876999999999993E-2</v>
      </c>
      <c r="L49" s="184"/>
      <c r="M49" s="185" t="s">
        <v>42</v>
      </c>
      <c r="N49" s="201" t="s">
        <v>126</v>
      </c>
      <c r="O49" s="201" t="s">
        <v>126</v>
      </c>
      <c r="P49" s="201" t="s">
        <v>126</v>
      </c>
      <c r="Q49" s="202">
        <f>'(入力)作業ｼｰﾄ'!I345</f>
        <v>0.56056399999999995</v>
      </c>
      <c r="R49" s="203">
        <f>'(入力)作業ｼｰﾄ'!J345</f>
        <v>0.99999899999999975</v>
      </c>
      <c r="S49" s="203">
        <f>'(入力)作業ｼｰﾄ'!K345</f>
        <v>7.8061000000000005E-2</v>
      </c>
      <c r="T49" s="204">
        <f>'(入力)作業ｼｰﾄ'!L345</f>
        <v>6.5894999999999995E-2</v>
      </c>
    </row>
    <row r="50" spans="2:20" s="147" customFormat="1" ht="15.2" customHeight="1">
      <c r="B50" s="70" t="s">
        <v>523</v>
      </c>
      <c r="C50" s="71" t="s">
        <v>640</v>
      </c>
      <c r="D50" s="198">
        <f>'(入力)作業ｼｰﾄ'!D281</f>
        <v>0.11380199999999996</v>
      </c>
      <c r="E50" s="198">
        <f>'(入力)作業ｼｰﾄ'!E281</f>
        <v>0.46971499999999999</v>
      </c>
      <c r="F50" s="198">
        <f>'(入力)作業ｼｰﾄ'!F281</f>
        <v>0.29608200000000001</v>
      </c>
      <c r="G50" s="603"/>
      <c r="H50" s="199">
        <f>'(入力)作業ｼｰﾄ'!J281</f>
        <v>1.9000000000000001E-5</v>
      </c>
      <c r="I50" s="199">
        <f>'(入力)作業ｼｰﾄ'!K281</f>
        <v>6.4284999999999995E-2</v>
      </c>
      <c r="J50" s="200">
        <f>'(入力)作業ｼｰﾄ'!L281</f>
        <v>6.4270999999999995E-2</v>
      </c>
      <c r="L50" s="147" t="s">
        <v>370</v>
      </c>
    </row>
    <row r="51" spans="2:20" s="147" customFormat="1" ht="15.2" customHeight="1">
      <c r="B51" s="70" t="s">
        <v>524</v>
      </c>
      <c r="C51" s="71" t="s">
        <v>641</v>
      </c>
      <c r="D51" s="198">
        <f>'(入力)作業ｼｰﾄ'!D282</f>
        <v>0.10337700000000005</v>
      </c>
      <c r="E51" s="198">
        <f>'(入力)作業ｼｰﾄ'!E282</f>
        <v>0.38527600000000001</v>
      </c>
      <c r="F51" s="198">
        <f>'(入力)作業ｼｰﾄ'!F282</f>
        <v>0.29391499999999998</v>
      </c>
      <c r="G51" s="603"/>
      <c r="H51" s="199">
        <f>'(入力)作業ｼｰﾄ'!J282</f>
        <v>2.92E-4</v>
      </c>
      <c r="I51" s="199">
        <f>'(入力)作業ｼｰﾄ'!K282</f>
        <v>4.6435999999999998E-2</v>
      </c>
      <c r="J51" s="200">
        <f>'(入力)作業ｼｰﾄ'!L282</f>
        <v>4.6435999999999998E-2</v>
      </c>
    </row>
    <row r="52" spans="2:20" s="147" customFormat="1" ht="15.2" customHeight="1">
      <c r="B52" s="70" t="s">
        <v>525</v>
      </c>
      <c r="C52" s="71" t="s">
        <v>642</v>
      </c>
      <c r="D52" s="198">
        <f>'(入力)作業ｼｰﾄ'!D283</f>
        <v>2.2330000000000405E-3</v>
      </c>
      <c r="E52" s="198">
        <f>'(入力)作業ｼｰﾄ'!E283</f>
        <v>0.35118300000000002</v>
      </c>
      <c r="F52" s="198">
        <f>'(入力)作業ｼｰﾄ'!F283</f>
        <v>0.31003799999999998</v>
      </c>
      <c r="G52" s="603"/>
      <c r="H52" s="199">
        <f>'(入力)作業ｼｰﾄ'!J283</f>
        <v>5.0000000000000004E-6</v>
      </c>
      <c r="I52" s="199">
        <f>'(入力)作業ｼｰﾄ'!K283</f>
        <v>8.1733E-2</v>
      </c>
      <c r="J52" s="200">
        <f>'(入力)作業ｼｰﾄ'!L283</f>
        <v>8.1733E-2</v>
      </c>
    </row>
    <row r="53" spans="2:20" s="147" customFormat="1" ht="15.2" customHeight="1">
      <c r="B53" s="70" t="s">
        <v>526</v>
      </c>
      <c r="C53" s="71" t="s">
        <v>643</v>
      </c>
      <c r="D53" s="198">
        <f>'(入力)作業ｼｰﾄ'!D284</f>
        <v>0.16109799999999996</v>
      </c>
      <c r="E53" s="198">
        <f>'(入力)作業ｼｰﾄ'!E284</f>
        <v>0.33451799999999998</v>
      </c>
      <c r="F53" s="198">
        <f>'(入力)作業ｼｰﾄ'!F284</f>
        <v>0.24157799999999999</v>
      </c>
      <c r="G53" s="603"/>
      <c r="H53" s="199">
        <f>'(入力)作業ｼｰﾄ'!J284</f>
        <v>1.02E-4</v>
      </c>
      <c r="I53" s="199">
        <f>'(入力)作業ｼｰﾄ'!K284</f>
        <v>3.3434999999999999E-2</v>
      </c>
      <c r="J53" s="200">
        <f>'(入力)作業ｼｰﾄ'!L284</f>
        <v>3.3434999999999999E-2</v>
      </c>
      <c r="L53" s="149" t="s">
        <v>77</v>
      </c>
      <c r="M53" s="149"/>
      <c r="N53" s="205"/>
    </row>
    <row r="54" spans="2:20" s="147" customFormat="1" ht="15.2" customHeight="1">
      <c r="B54" s="70" t="s">
        <v>527</v>
      </c>
      <c r="C54" s="71" t="s">
        <v>644</v>
      </c>
      <c r="D54" s="198">
        <f>'(入力)作業ｼｰﾄ'!D285</f>
        <v>0</v>
      </c>
      <c r="E54" s="198">
        <f>'(入力)作業ｼｰﾄ'!E285</f>
        <v>0.34141100000000002</v>
      </c>
      <c r="F54" s="198">
        <f>'(入力)作業ｼｰﾄ'!F285</f>
        <v>0.207841</v>
      </c>
      <c r="G54" s="603"/>
      <c r="H54" s="199">
        <f>'(入力)作業ｼｰﾄ'!J285</f>
        <v>3.1000000000000001E-5</v>
      </c>
      <c r="I54" s="199">
        <f>'(入力)作業ｼｰﾄ'!K285</f>
        <v>8.9075000000000001E-2</v>
      </c>
      <c r="J54" s="200">
        <f>'(入力)作業ｼｰﾄ'!L285</f>
        <v>8.9075000000000001E-2</v>
      </c>
      <c r="L54" s="453" t="s">
        <v>82</v>
      </c>
      <c r="M54" s="605"/>
      <c r="N54" s="596" t="s">
        <v>81</v>
      </c>
      <c r="O54" s="597"/>
      <c r="P54" s="597"/>
      <c r="Q54" s="597"/>
      <c r="R54" s="598"/>
    </row>
    <row r="55" spans="2:20" s="147" customFormat="1" ht="15.2" customHeight="1">
      <c r="B55" s="70" t="s">
        <v>528</v>
      </c>
      <c r="C55" s="71" t="s">
        <v>645</v>
      </c>
      <c r="D55" s="198">
        <f>'(入力)作業ｼｰﾄ'!D286</f>
        <v>0</v>
      </c>
      <c r="E55" s="198">
        <f>'(入力)作業ｼｰﾄ'!E286</f>
        <v>0.38308500000000001</v>
      </c>
      <c r="F55" s="198">
        <f>'(入力)作業ｼｰﾄ'!F286</f>
        <v>0.127695</v>
      </c>
      <c r="G55" s="603"/>
      <c r="H55" s="199">
        <f>'(入力)作業ｼｰﾄ'!J286</f>
        <v>7.4960000000000001E-3</v>
      </c>
      <c r="I55" s="199">
        <f>'(入力)作業ｼｰﾄ'!K286</f>
        <v>0.250415</v>
      </c>
      <c r="J55" s="200">
        <f>'(入力)作業ｼｰﾄ'!L286</f>
        <v>0.250415</v>
      </c>
      <c r="L55" s="206" t="s">
        <v>209</v>
      </c>
      <c r="M55" s="417" t="s">
        <v>130</v>
      </c>
      <c r="N55" s="207" t="s">
        <v>751</v>
      </c>
      <c r="O55" s="208"/>
      <c r="P55" s="208"/>
      <c r="Q55" s="208"/>
      <c r="R55" s="209"/>
    </row>
    <row r="56" spans="2:20" s="147" customFormat="1" ht="15.2" customHeight="1">
      <c r="B56" s="70" t="s">
        <v>529</v>
      </c>
      <c r="C56" s="71" t="s">
        <v>646</v>
      </c>
      <c r="D56" s="198">
        <f>'(入力)作業ｼｰﾄ'!D287</f>
        <v>0</v>
      </c>
      <c r="E56" s="198">
        <f>'(入力)作業ｼｰﾄ'!E287</f>
        <v>0.35108800000000001</v>
      </c>
      <c r="F56" s="198">
        <f>'(入力)作業ｼｰﾄ'!F287</f>
        <v>0.236124</v>
      </c>
      <c r="G56" s="603"/>
      <c r="H56" s="199">
        <f>'(入力)作業ｼｰﾄ'!J287</f>
        <v>2.1059999999999998E-3</v>
      </c>
      <c r="I56" s="199">
        <f>'(入力)作業ｼｰﾄ'!K287</f>
        <v>7.8181E-2</v>
      </c>
      <c r="J56" s="200">
        <f>'(入力)作業ｼｰﾄ'!L287</f>
        <v>7.8181E-2</v>
      </c>
      <c r="L56" s="206" t="s">
        <v>210</v>
      </c>
      <c r="M56" s="417" t="s">
        <v>74</v>
      </c>
      <c r="N56" s="207" t="s">
        <v>78</v>
      </c>
      <c r="O56" s="208"/>
      <c r="P56" s="208"/>
      <c r="Q56" s="208"/>
      <c r="R56" s="209"/>
    </row>
    <row r="57" spans="2:20" s="147" customFormat="1" ht="15.2" customHeight="1">
      <c r="B57" s="70" t="s">
        <v>530</v>
      </c>
      <c r="C57" s="71" t="s">
        <v>647</v>
      </c>
      <c r="D57" s="198">
        <f>'(入力)作業ｼｰﾄ'!D288</f>
        <v>5.2799999999997294E-4</v>
      </c>
      <c r="E57" s="198">
        <f>'(入力)作業ｼｰﾄ'!E288</f>
        <v>0.37059700000000001</v>
      </c>
      <c r="F57" s="198">
        <f>'(入力)作業ｼｰﾄ'!F288</f>
        <v>0.156749</v>
      </c>
      <c r="G57" s="603"/>
      <c r="H57" s="199">
        <f>'(入力)作業ｼｰﾄ'!J288</f>
        <v>1.8630000000000001E-3</v>
      </c>
      <c r="I57" s="199">
        <f>'(入力)作業ｼｰﾄ'!K288</f>
        <v>4.0143999999999999E-2</v>
      </c>
      <c r="J57" s="200">
        <f>'(入力)作業ｼｰﾄ'!L288</f>
        <v>4.0143999999999999E-2</v>
      </c>
      <c r="L57" s="206" t="s">
        <v>211</v>
      </c>
      <c r="M57" s="417" t="s">
        <v>75</v>
      </c>
      <c r="N57" s="207" t="s">
        <v>79</v>
      </c>
      <c r="O57" s="208"/>
      <c r="P57" s="208"/>
      <c r="Q57" s="208"/>
      <c r="R57" s="209"/>
    </row>
    <row r="58" spans="2:20" s="147" customFormat="1" ht="15.2" customHeight="1">
      <c r="B58" s="70" t="s">
        <v>531</v>
      </c>
      <c r="C58" s="71" t="s">
        <v>746</v>
      </c>
      <c r="D58" s="198">
        <f>'(入力)作業ｼｰﾄ'!D289</f>
        <v>0</v>
      </c>
      <c r="E58" s="198">
        <f>'(入力)作業ｼｰﾄ'!E289</f>
        <v>0.38526899999999997</v>
      </c>
      <c r="F58" s="198">
        <f>'(入力)作業ｼｰﾄ'!F289</f>
        <v>0.21614700000000001</v>
      </c>
      <c r="G58" s="603"/>
      <c r="H58" s="199">
        <f>'(入力)作業ｼｰﾄ'!J289</f>
        <v>8.4749999999999999E-3</v>
      </c>
      <c r="I58" s="199">
        <f>'(入力)作業ｼｰﾄ'!K289</f>
        <v>9.6033999999999994E-2</v>
      </c>
      <c r="J58" s="200">
        <f>'(入力)作業ｼｰﾄ'!L289</f>
        <v>9.6033999999999994E-2</v>
      </c>
      <c r="L58" s="206" t="s">
        <v>215</v>
      </c>
      <c r="M58" s="417" t="s">
        <v>18</v>
      </c>
      <c r="N58" s="207" t="s">
        <v>80</v>
      </c>
      <c r="O58" s="208"/>
      <c r="P58" s="208"/>
      <c r="Q58" s="208"/>
      <c r="R58" s="209"/>
    </row>
    <row r="59" spans="2:20" s="147" customFormat="1" ht="15.2" customHeight="1">
      <c r="B59" s="70" t="s">
        <v>532</v>
      </c>
      <c r="C59" s="71" t="s">
        <v>648</v>
      </c>
      <c r="D59" s="198">
        <f>'(入力)作業ｼｰﾄ'!D290</f>
        <v>0</v>
      </c>
      <c r="E59" s="198">
        <f>'(入力)作業ｼｰﾄ'!E290</f>
        <v>1</v>
      </c>
      <c r="F59" s="198">
        <f>'(入力)作業ｼｰﾄ'!F290</f>
        <v>0.33333299999999999</v>
      </c>
      <c r="G59" s="603"/>
      <c r="H59" s="199">
        <f>'(入力)作業ｼｰﾄ'!J290</f>
        <v>3.4880000000000002E-3</v>
      </c>
      <c r="I59" s="199">
        <f>'(入力)作業ｼｰﾄ'!K290</f>
        <v>34.333333000000003</v>
      </c>
      <c r="J59" s="200">
        <f>'(入力)作業ｼｰﾄ'!L290</f>
        <v>34.333333000000003</v>
      </c>
      <c r="L59" s="206" t="s">
        <v>216</v>
      </c>
      <c r="M59" s="417" t="s">
        <v>214</v>
      </c>
      <c r="N59" s="207" t="s">
        <v>131</v>
      </c>
      <c r="O59" s="208"/>
      <c r="P59" s="208"/>
      <c r="Q59" s="208"/>
      <c r="R59" s="209"/>
    </row>
    <row r="60" spans="2:20" s="147" customFormat="1" ht="15.2" customHeight="1">
      <c r="B60" s="70" t="s">
        <v>533</v>
      </c>
      <c r="C60" s="71" t="s">
        <v>649</v>
      </c>
      <c r="D60" s="198">
        <f>'(入力)作業ｼｰﾄ'!D291</f>
        <v>0</v>
      </c>
      <c r="E60" s="198">
        <f>'(入力)作業ｼｰﾄ'!E291</f>
        <v>0</v>
      </c>
      <c r="F60" s="198">
        <f>'(入力)作業ｼｰﾄ'!F291</f>
        <v>0</v>
      </c>
      <c r="G60" s="603"/>
      <c r="H60" s="199">
        <f>'(入力)作業ｼｰﾄ'!J291</f>
        <v>1.6077999999999999E-2</v>
      </c>
      <c r="I60" s="199">
        <f>'(入力)作業ｼｰﾄ'!K291</f>
        <v>0</v>
      </c>
      <c r="J60" s="200">
        <f>'(入力)作業ｼｰﾄ'!L291</f>
        <v>0</v>
      </c>
      <c r="L60" s="420" t="s">
        <v>212</v>
      </c>
      <c r="M60" s="421" t="s">
        <v>46</v>
      </c>
      <c r="N60" s="588" t="s">
        <v>783</v>
      </c>
      <c r="O60" s="589"/>
      <c r="P60" s="589"/>
      <c r="Q60" s="589"/>
      <c r="R60" s="590"/>
    </row>
    <row r="61" spans="2:20" s="147" customFormat="1" ht="15.2" customHeight="1">
      <c r="B61" s="70" t="s">
        <v>534</v>
      </c>
      <c r="C61" s="71" t="s">
        <v>650</v>
      </c>
      <c r="D61" s="198">
        <f>'(入力)作業ｼｰﾄ'!D292</f>
        <v>0</v>
      </c>
      <c r="E61" s="198">
        <f>'(入力)作業ｼｰﾄ'!E292</f>
        <v>0</v>
      </c>
      <c r="F61" s="198">
        <f>'(入力)作業ｼｰﾄ'!F292</f>
        <v>0</v>
      </c>
      <c r="G61" s="603"/>
      <c r="H61" s="199">
        <f>'(入力)作業ｼｰﾄ'!J292</f>
        <v>1.5020000000000001E-3</v>
      </c>
      <c r="I61" s="199">
        <f>'(入力)作業ｼｰﾄ'!K292</f>
        <v>0</v>
      </c>
      <c r="J61" s="200">
        <f>'(入力)作業ｼｰﾄ'!L292</f>
        <v>0</v>
      </c>
      <c r="L61" s="418"/>
      <c r="M61" s="422"/>
      <c r="N61" s="591"/>
      <c r="O61" s="592"/>
      <c r="P61" s="592"/>
      <c r="Q61" s="592"/>
      <c r="R61" s="593"/>
    </row>
    <row r="62" spans="2:20" s="147" customFormat="1" ht="15.2" customHeight="1">
      <c r="B62" s="70" t="s">
        <v>535</v>
      </c>
      <c r="C62" s="71" t="s">
        <v>651</v>
      </c>
      <c r="D62" s="198">
        <f>'(入力)作業ｼｰﾄ'!D293</f>
        <v>0</v>
      </c>
      <c r="E62" s="198">
        <f>'(入力)作業ｼｰﾄ'!E293</f>
        <v>0.255747</v>
      </c>
      <c r="F62" s="198">
        <f>'(入力)作業ｼｰﾄ'!F293</f>
        <v>0.19473199999999999</v>
      </c>
      <c r="G62" s="603"/>
      <c r="H62" s="199">
        <f>'(入力)作業ｼｰﾄ'!J293</f>
        <v>3.0000000000000001E-5</v>
      </c>
      <c r="I62" s="199">
        <f>'(入力)作業ｼｰﾄ'!K293</f>
        <v>4.3027999999999997E-2</v>
      </c>
      <c r="J62" s="200">
        <f>'(入力)作業ｼｰﾄ'!L293</f>
        <v>4.3027999999999997E-2</v>
      </c>
      <c r="L62" s="420" t="s">
        <v>213</v>
      </c>
      <c r="M62" s="417" t="s">
        <v>76</v>
      </c>
      <c r="N62" s="207" t="s">
        <v>263</v>
      </c>
      <c r="O62" s="210"/>
      <c r="P62" s="210"/>
      <c r="Q62" s="210"/>
      <c r="R62" s="211"/>
    </row>
    <row r="63" spans="2:20" s="147" customFormat="1" ht="15.2" customHeight="1">
      <c r="B63" s="70" t="s">
        <v>536</v>
      </c>
      <c r="C63" s="71" t="s">
        <v>454</v>
      </c>
      <c r="D63" s="198">
        <f>'(入力)作業ｼｰﾄ'!D294</f>
        <v>3.1994999999999996E-2</v>
      </c>
      <c r="E63" s="198">
        <f>'(入力)作業ｼｰﾄ'!E294</f>
        <v>0.40845100000000001</v>
      </c>
      <c r="F63" s="198">
        <f>'(入力)作業ｼｰﾄ'!F294</f>
        <v>0.197183</v>
      </c>
      <c r="G63" s="603"/>
      <c r="H63" s="199">
        <f>'(入力)作業ｼｰﾄ'!J294</f>
        <v>2.4899999999999998E-4</v>
      </c>
      <c r="I63" s="199">
        <f>'(入力)作業ｼｰﾄ'!K294</f>
        <v>7.0422999999999999E-2</v>
      </c>
      <c r="J63" s="200">
        <f>'(入力)作業ｼｰﾄ'!L294</f>
        <v>7.0422999999999999E-2</v>
      </c>
      <c r="L63" s="206" t="s">
        <v>373</v>
      </c>
      <c r="M63" s="417" t="s">
        <v>331</v>
      </c>
      <c r="N63" s="207" t="s">
        <v>375</v>
      </c>
      <c r="O63"/>
      <c r="P63"/>
      <c r="Q63"/>
      <c r="R63" s="212"/>
    </row>
    <row r="64" spans="2:20" s="147" customFormat="1" ht="15.2" customHeight="1">
      <c r="B64" s="70" t="s">
        <v>537</v>
      </c>
      <c r="C64" s="71" t="s">
        <v>455</v>
      </c>
      <c r="D64" s="198">
        <f>'(入力)作業ｼｰﾄ'!D295</f>
        <v>2.6665999999999968E-2</v>
      </c>
      <c r="E64" s="198">
        <f>'(入力)作業ｼｰﾄ'!E295</f>
        <v>0.38010100000000002</v>
      </c>
      <c r="F64" s="198">
        <f>'(入力)作業ｼｰﾄ'!F295</f>
        <v>0.21180399999999999</v>
      </c>
      <c r="G64" s="603"/>
      <c r="H64" s="199">
        <f>'(入力)作業ｼｰﾄ'!J295</f>
        <v>3.7300000000000001E-4</v>
      </c>
      <c r="I64" s="199">
        <f>'(入力)作業ｼｰﾄ'!K295</f>
        <v>8.6341000000000001E-2</v>
      </c>
      <c r="J64" s="200">
        <f>'(入力)作業ｼｰﾄ'!L295</f>
        <v>8.6341000000000001E-2</v>
      </c>
      <c r="L64" s="419" t="s">
        <v>374</v>
      </c>
      <c r="M64" s="213" t="s">
        <v>332</v>
      </c>
      <c r="N64" s="416" t="s">
        <v>759</v>
      </c>
      <c r="O64" s="214"/>
      <c r="P64" s="214"/>
      <c r="Q64" s="214"/>
      <c r="R64" s="215"/>
    </row>
    <row r="65" spans="2:20" s="147" customFormat="1" ht="15.2" customHeight="1">
      <c r="B65" s="70" t="s">
        <v>538</v>
      </c>
      <c r="C65" s="71" t="s">
        <v>91</v>
      </c>
      <c r="D65" s="198">
        <f>'(入力)作業ｼｰﾄ'!D296</f>
        <v>3.0526999999999971E-2</v>
      </c>
      <c r="E65" s="198">
        <f>'(入力)作業ｼｰﾄ'!E296</f>
        <v>0.407412</v>
      </c>
      <c r="F65" s="198">
        <f>'(入力)作業ｼｰﾄ'!F296</f>
        <v>0.28029599999999999</v>
      </c>
      <c r="G65" s="603"/>
      <c r="H65" s="199">
        <f>'(入力)作業ｼｰﾄ'!J296</f>
        <v>4.2110000000000003E-3</v>
      </c>
      <c r="I65" s="199">
        <f>'(入力)作業ｼｰﾄ'!K296</f>
        <v>6.3353999999999994E-2</v>
      </c>
      <c r="J65" s="200">
        <f>'(入力)作業ｼｰﾄ'!L296</f>
        <v>6.3296000000000005E-2</v>
      </c>
      <c r="L65" s="149" t="s">
        <v>784</v>
      </c>
      <c r="M65" s="167"/>
      <c r="N65" s="205"/>
    </row>
    <row r="66" spans="2:20" s="147" customFormat="1" ht="15.2" customHeight="1">
      <c r="B66" s="70" t="s">
        <v>539</v>
      </c>
      <c r="C66" s="71" t="s">
        <v>652</v>
      </c>
      <c r="D66" s="198">
        <f>'(入力)作業ｼｰﾄ'!D297</f>
        <v>0.27993000000000001</v>
      </c>
      <c r="E66" s="198">
        <f>'(入力)作業ｼｰﾄ'!E297</f>
        <v>0.17826400000000001</v>
      </c>
      <c r="F66" s="198">
        <f>'(入力)作業ｼｰﾄ'!F297</f>
        <v>0.245113</v>
      </c>
      <c r="G66" s="603"/>
      <c r="H66" s="199">
        <f>'(入力)作業ｼｰﾄ'!J297</f>
        <v>1.9699999999999999E-4</v>
      </c>
      <c r="I66" s="199">
        <f>'(入力)作業ｼｰﾄ'!K297</f>
        <v>6.8021999999999999E-2</v>
      </c>
      <c r="J66" s="200">
        <f>'(入力)作業ｼｰﾄ'!L297</f>
        <v>5.5903000000000001E-2</v>
      </c>
      <c r="L66" s="149" t="s">
        <v>329</v>
      </c>
      <c r="M66" s="167"/>
      <c r="N66" s="205"/>
    </row>
    <row r="67" spans="2:20" s="147" customFormat="1" ht="15.2" customHeight="1">
      <c r="B67" s="70" t="s">
        <v>540</v>
      </c>
      <c r="C67" s="71" t="s">
        <v>653</v>
      </c>
      <c r="D67" s="198">
        <f>'(入力)作業ｼｰﾄ'!D298</f>
        <v>1</v>
      </c>
      <c r="E67" s="198">
        <f>'(入力)作業ｼｰﾄ'!E298</f>
        <v>0.47586400000000001</v>
      </c>
      <c r="F67" s="198">
        <f>'(入力)作業ｼｰﾄ'!F298</f>
        <v>0.33080900000000002</v>
      </c>
      <c r="G67" s="603"/>
      <c r="H67" s="199">
        <f>'(入力)作業ｼｰﾄ'!J298</f>
        <v>0</v>
      </c>
      <c r="I67" s="199">
        <f>'(入力)作業ｼｰﾄ'!K298</f>
        <v>7.5801999999999994E-2</v>
      </c>
      <c r="J67" s="200">
        <f>'(入力)作業ｼｰﾄ'!L298</f>
        <v>6.3921000000000006E-2</v>
      </c>
      <c r="L67" s="149"/>
      <c r="M67" s="167"/>
      <c r="N67" s="205"/>
    </row>
    <row r="68" spans="2:20" s="147" customFormat="1" ht="15.2" customHeight="1">
      <c r="B68" s="70" t="s">
        <v>541</v>
      </c>
      <c r="C68" s="71" t="s">
        <v>456</v>
      </c>
      <c r="D68" s="198">
        <f>'(入力)作業ｼｰﾄ'!D299</f>
        <v>1</v>
      </c>
      <c r="E68" s="198">
        <f>'(入力)作業ｼｰﾄ'!E299</f>
        <v>0.47978900000000002</v>
      </c>
      <c r="F68" s="198">
        <f>'(入力)作業ｼｰﾄ'!F299</f>
        <v>0.34277299999999999</v>
      </c>
      <c r="G68" s="603"/>
      <c r="H68" s="199">
        <f>'(入力)作業ｼｰﾄ'!J299</f>
        <v>0</v>
      </c>
      <c r="I68" s="199">
        <f>'(入力)作業ｼｰﾄ'!K299</f>
        <v>7.8548999999999994E-2</v>
      </c>
      <c r="J68" s="200">
        <f>'(入力)作業ｼｰﾄ'!L299</f>
        <v>6.6240999999999994E-2</v>
      </c>
      <c r="L68" s="149"/>
      <c r="M68" s="167"/>
      <c r="N68" s="205"/>
    </row>
    <row r="69" spans="2:20" s="147" customFormat="1" ht="15.2" customHeight="1">
      <c r="B69" s="70" t="s">
        <v>542</v>
      </c>
      <c r="C69" s="71" t="s">
        <v>457</v>
      </c>
      <c r="D69" s="198">
        <f>'(入力)作業ｼｰﾄ'!D300</f>
        <v>1</v>
      </c>
      <c r="E69" s="198">
        <f>'(入力)作業ｼｰﾄ'!E300</f>
        <v>0.50550700000000004</v>
      </c>
      <c r="F69" s="198">
        <f>'(入力)作業ｼｰﾄ'!F300</f>
        <v>0.33962199999999998</v>
      </c>
      <c r="G69" s="603"/>
      <c r="H69" s="199">
        <f>'(入力)作業ｼｰﾄ'!J300</f>
        <v>0</v>
      </c>
      <c r="I69" s="199">
        <f>'(入力)作業ｼｰﾄ'!K300</f>
        <v>7.7825000000000005E-2</v>
      </c>
      <c r="J69" s="200">
        <f>'(入力)作業ｼｰﾄ'!L300</f>
        <v>6.5627000000000005E-2</v>
      </c>
      <c r="L69" s="149"/>
      <c r="M69" s="167"/>
      <c r="N69" s="205"/>
    </row>
    <row r="70" spans="2:20" s="147" customFormat="1" ht="15.2" customHeight="1">
      <c r="B70" s="178" t="s">
        <v>543</v>
      </c>
      <c r="C70" s="179" t="s">
        <v>458</v>
      </c>
      <c r="D70" s="216">
        <f>'(入力)作業ｼｰﾄ'!D301</f>
        <v>1</v>
      </c>
      <c r="E70" s="216">
        <f>'(入力)作業ｼｰﾄ'!E301</f>
        <v>0.55474000000000001</v>
      </c>
      <c r="F70" s="216">
        <f>'(入力)作業ｼｰﾄ'!F301</f>
        <v>0.41519699999999998</v>
      </c>
      <c r="G70" s="604"/>
      <c r="H70" s="217">
        <f>'(入力)作業ｼｰﾄ'!J301</f>
        <v>0</v>
      </c>
      <c r="I70" s="217">
        <f>'(入力)作業ｼｰﾄ'!K301</f>
        <v>9.5149999999999998E-2</v>
      </c>
      <c r="J70" s="218">
        <f>'(入力)作業ｼｰﾄ'!L301</f>
        <v>8.0236000000000002E-2</v>
      </c>
      <c r="L70" s="149"/>
      <c r="M70" s="167"/>
      <c r="N70" s="205"/>
    </row>
    <row r="71" spans="2:20" s="147" customFormat="1" ht="15.2" customHeight="1">
      <c r="L71" s="219"/>
      <c r="M71" s="71"/>
      <c r="N71" s="220"/>
      <c r="O71" s="220"/>
      <c r="P71" s="220"/>
      <c r="Q71" s="221"/>
      <c r="R71" s="220"/>
      <c r="S71" s="220"/>
      <c r="T71" s="220"/>
    </row>
    <row r="72" spans="2:20" s="147" customFormat="1" ht="15.2" customHeight="1">
      <c r="B72" s="2"/>
      <c r="C72" s="2"/>
      <c r="D72" s="2"/>
      <c r="E72" s="2"/>
      <c r="F72" s="2"/>
      <c r="G72" s="2"/>
      <c r="H72" s="2"/>
      <c r="I72" s="2"/>
      <c r="J72" s="2"/>
      <c r="L72" s="219"/>
      <c r="M72" s="71"/>
      <c r="N72" s="220"/>
      <c r="O72" s="220"/>
      <c r="P72" s="220"/>
      <c r="Q72" s="221"/>
      <c r="R72" s="220"/>
      <c r="S72" s="220"/>
      <c r="T72" s="220"/>
    </row>
  </sheetData>
  <sheetProtection sheet="1" selectLockedCells="1" selectUnlockedCells="1"/>
  <mergeCells count="9">
    <mergeCell ref="N60:R61"/>
    <mergeCell ref="B5:C5"/>
    <mergeCell ref="N54:R54"/>
    <mergeCell ref="Q6:Q48"/>
    <mergeCell ref="L2:M2"/>
    <mergeCell ref="G6:G70"/>
    <mergeCell ref="L5:M5"/>
    <mergeCell ref="B2:C2"/>
    <mergeCell ref="L54:M54"/>
  </mergeCells>
  <phoneticPr fontId="1"/>
  <pageMargins left="0.78740157480314965" right="0.78740157480314965" top="0.78740157480314965" bottom="0.78740157480314965" header="0" footer="0.19685039370078741"/>
  <pageSetup paperSize="8" scale="70" firstPageNumber="8" orientation="landscape" useFirstPageNumber="1" r:id="rId1"/>
  <headerFooter scaleWithDoc="0">
    <oddFooter>&amp;P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autoPageBreaks="0"/>
  </sheetPr>
  <dimension ref="B1:EE123"/>
  <sheetViews>
    <sheetView showGridLines="0" view="pageBreakPreview" zoomScale="160" zoomScaleNormal="100" zoomScaleSheetLayoutView="160" workbookViewId="0">
      <pane xSplit="3" ySplit="5" topLeftCell="D6" activePane="bottomRight" state="frozen"/>
      <selection pane="topRight" activeCell="D1" sqref="D1"/>
      <selection pane="bottomLeft" activeCell="A6" sqref="A6"/>
      <selection pane="bottomRight" activeCell="DI6" sqref="DI6:EE114"/>
    </sheetView>
  </sheetViews>
  <sheetFormatPr defaultColWidth="10.125" defaultRowHeight="13.7" customHeight="1"/>
  <cols>
    <col min="1" max="1" width="1.625" style="147" customWidth="1"/>
    <col min="2" max="2" width="3.75" style="147" bestFit="1" customWidth="1"/>
    <col min="3" max="3" width="28.875" style="147" bestFit="1" customWidth="1"/>
    <col min="4" max="135" width="9.125" style="147" customWidth="1"/>
    <col min="136" max="16384" width="10.125" style="147"/>
  </cols>
  <sheetData>
    <row r="1" spans="2:135" ht="16.5" customHeight="1"/>
    <row r="2" spans="2:135" ht="20.25" customHeight="1">
      <c r="B2" s="456" t="s">
        <v>85</v>
      </c>
      <c r="C2" s="457"/>
    </row>
    <row r="3" spans="2:135" ht="16.5" customHeight="1">
      <c r="B3" s="244"/>
      <c r="T3" s="148"/>
      <c r="EE3" s="148" t="s">
        <v>0</v>
      </c>
    </row>
    <row r="4" spans="2:135" ht="16.5" customHeight="1">
      <c r="B4" s="606"/>
      <c r="C4" s="607"/>
      <c r="D4" s="246">
        <v>1</v>
      </c>
      <c r="E4" s="247">
        <v>2</v>
      </c>
      <c r="F4" s="247">
        <v>3</v>
      </c>
      <c r="G4" s="247">
        <v>4</v>
      </c>
      <c r="H4" s="247">
        <v>5</v>
      </c>
      <c r="I4" s="247">
        <v>6</v>
      </c>
      <c r="J4" s="247">
        <v>7</v>
      </c>
      <c r="K4" s="247">
        <v>8</v>
      </c>
      <c r="L4" s="247">
        <v>9</v>
      </c>
      <c r="M4" s="247">
        <v>10</v>
      </c>
      <c r="N4" s="247">
        <v>11</v>
      </c>
      <c r="O4" s="247">
        <v>12</v>
      </c>
      <c r="P4" s="247">
        <v>13</v>
      </c>
      <c r="Q4" s="247">
        <v>14</v>
      </c>
      <c r="R4" s="247">
        <v>15</v>
      </c>
      <c r="S4" s="247">
        <v>16</v>
      </c>
      <c r="T4" s="247">
        <v>17</v>
      </c>
      <c r="U4" s="247">
        <v>18</v>
      </c>
      <c r="V4" s="247">
        <v>19</v>
      </c>
      <c r="W4" s="247">
        <v>20</v>
      </c>
      <c r="X4" s="247">
        <v>21</v>
      </c>
      <c r="Y4" s="247">
        <v>22</v>
      </c>
      <c r="Z4" s="247">
        <v>23</v>
      </c>
      <c r="AA4" s="247">
        <v>24</v>
      </c>
      <c r="AB4" s="247">
        <v>25</v>
      </c>
      <c r="AC4" s="247">
        <v>26</v>
      </c>
      <c r="AD4" s="247">
        <v>27</v>
      </c>
      <c r="AE4" s="247">
        <v>28</v>
      </c>
      <c r="AF4" s="247">
        <v>29</v>
      </c>
      <c r="AG4" s="247">
        <v>30</v>
      </c>
      <c r="AH4" s="247">
        <v>31</v>
      </c>
      <c r="AI4" s="247">
        <v>32</v>
      </c>
      <c r="AJ4" s="247">
        <v>33</v>
      </c>
      <c r="AK4" s="247">
        <v>34</v>
      </c>
      <c r="AL4" s="247">
        <v>35</v>
      </c>
      <c r="AM4" s="247">
        <v>36</v>
      </c>
      <c r="AN4" s="247">
        <v>37</v>
      </c>
      <c r="AO4" s="247">
        <v>38</v>
      </c>
      <c r="AP4" s="247">
        <v>39</v>
      </c>
      <c r="AQ4" s="247">
        <v>40</v>
      </c>
      <c r="AR4" s="247">
        <v>41</v>
      </c>
      <c r="AS4" s="247">
        <v>42</v>
      </c>
      <c r="AT4" s="247">
        <v>43</v>
      </c>
      <c r="AU4" s="247">
        <v>44</v>
      </c>
      <c r="AV4" s="247">
        <v>45</v>
      </c>
      <c r="AW4" s="247">
        <v>46</v>
      </c>
      <c r="AX4" s="247">
        <v>47</v>
      </c>
      <c r="AY4" s="247">
        <v>48</v>
      </c>
      <c r="AZ4" s="247">
        <v>49</v>
      </c>
      <c r="BA4" s="247">
        <v>50</v>
      </c>
      <c r="BB4" s="247">
        <v>51</v>
      </c>
      <c r="BC4" s="247">
        <v>52</v>
      </c>
      <c r="BD4" s="247">
        <v>53</v>
      </c>
      <c r="BE4" s="247">
        <v>54</v>
      </c>
      <c r="BF4" s="247">
        <v>55</v>
      </c>
      <c r="BG4" s="247">
        <v>56</v>
      </c>
      <c r="BH4" s="247">
        <v>57</v>
      </c>
      <c r="BI4" s="247">
        <v>58</v>
      </c>
      <c r="BJ4" s="247">
        <v>59</v>
      </c>
      <c r="BK4" s="247">
        <v>60</v>
      </c>
      <c r="BL4" s="247">
        <v>61</v>
      </c>
      <c r="BM4" s="247">
        <v>62</v>
      </c>
      <c r="BN4" s="247">
        <v>63</v>
      </c>
      <c r="BO4" s="247">
        <v>64</v>
      </c>
      <c r="BP4" s="247">
        <v>65</v>
      </c>
      <c r="BQ4" s="247">
        <v>66</v>
      </c>
      <c r="BR4" s="247">
        <v>67</v>
      </c>
      <c r="BS4" s="247">
        <v>68</v>
      </c>
      <c r="BT4" s="247">
        <v>69</v>
      </c>
      <c r="BU4" s="247">
        <v>70</v>
      </c>
      <c r="BV4" s="247">
        <v>71</v>
      </c>
      <c r="BW4" s="247">
        <v>72</v>
      </c>
      <c r="BX4" s="247">
        <v>73</v>
      </c>
      <c r="BY4" s="247">
        <v>74</v>
      </c>
      <c r="BZ4" s="247">
        <v>75</v>
      </c>
      <c r="CA4" s="247">
        <v>76</v>
      </c>
      <c r="CB4" s="247">
        <v>77</v>
      </c>
      <c r="CC4" s="247">
        <v>78</v>
      </c>
      <c r="CD4" s="247">
        <v>79</v>
      </c>
      <c r="CE4" s="247">
        <v>80</v>
      </c>
      <c r="CF4" s="247">
        <v>81</v>
      </c>
      <c r="CG4" s="247">
        <v>82</v>
      </c>
      <c r="CH4" s="247">
        <v>83</v>
      </c>
      <c r="CI4" s="247">
        <v>84</v>
      </c>
      <c r="CJ4" s="247">
        <v>85</v>
      </c>
      <c r="CK4" s="247">
        <v>86</v>
      </c>
      <c r="CL4" s="247">
        <v>87</v>
      </c>
      <c r="CM4" s="247">
        <v>88</v>
      </c>
      <c r="CN4" s="247">
        <v>89</v>
      </c>
      <c r="CO4" s="247">
        <v>90</v>
      </c>
      <c r="CP4" s="247">
        <v>91</v>
      </c>
      <c r="CQ4" s="247">
        <v>92</v>
      </c>
      <c r="CR4" s="247">
        <v>93</v>
      </c>
      <c r="CS4" s="247">
        <v>94</v>
      </c>
      <c r="CT4" s="247">
        <v>95</v>
      </c>
      <c r="CU4" s="247">
        <v>96</v>
      </c>
      <c r="CV4" s="247">
        <v>97</v>
      </c>
      <c r="CW4" s="247">
        <v>98</v>
      </c>
      <c r="CX4" s="247">
        <v>99</v>
      </c>
      <c r="CY4" s="247">
        <v>100</v>
      </c>
      <c r="CZ4" s="247">
        <v>101</v>
      </c>
      <c r="DA4" s="247">
        <v>102</v>
      </c>
      <c r="DB4" s="247">
        <v>103</v>
      </c>
      <c r="DC4" s="247">
        <v>104</v>
      </c>
      <c r="DD4" s="247">
        <v>105</v>
      </c>
      <c r="DE4" s="247">
        <v>106</v>
      </c>
      <c r="DF4" s="247">
        <v>107</v>
      </c>
      <c r="DG4" s="247">
        <v>108</v>
      </c>
      <c r="DH4" s="248" t="s">
        <v>669</v>
      </c>
      <c r="DI4" s="247" t="s">
        <v>670</v>
      </c>
      <c r="DJ4" s="247" t="s">
        <v>683</v>
      </c>
      <c r="DK4" s="247" t="s">
        <v>684</v>
      </c>
      <c r="DL4" s="247" t="s">
        <v>685</v>
      </c>
      <c r="DM4" s="247" t="s">
        <v>686</v>
      </c>
      <c r="DN4" s="247" t="s">
        <v>687</v>
      </c>
      <c r="DO4" s="247" t="s">
        <v>688</v>
      </c>
      <c r="DP4" s="249" t="s">
        <v>689</v>
      </c>
      <c r="DQ4" s="249" t="s">
        <v>690</v>
      </c>
      <c r="DR4" s="249"/>
      <c r="DS4" s="249" t="s">
        <v>691</v>
      </c>
      <c r="DT4" s="249"/>
      <c r="DU4" s="249" t="s">
        <v>692</v>
      </c>
      <c r="DV4" s="246" t="s">
        <v>693</v>
      </c>
      <c r="DW4" s="246" t="s">
        <v>694</v>
      </c>
      <c r="DX4" s="246" t="s">
        <v>695</v>
      </c>
      <c r="DY4" s="246" t="s">
        <v>696</v>
      </c>
      <c r="DZ4" s="246" t="s">
        <v>697</v>
      </c>
      <c r="EA4" s="246" t="s">
        <v>698</v>
      </c>
      <c r="EB4" s="246"/>
      <c r="EC4" s="246"/>
      <c r="ED4" s="246" t="s">
        <v>699</v>
      </c>
      <c r="EE4" s="250" t="s">
        <v>682</v>
      </c>
    </row>
    <row r="5" spans="2:135" ht="42" customHeight="1">
      <c r="B5" s="608"/>
      <c r="C5" s="609"/>
      <c r="D5" s="367" t="s">
        <v>621</v>
      </c>
      <c r="E5" s="368" t="s">
        <v>437</v>
      </c>
      <c r="F5" s="368" t="s">
        <v>438</v>
      </c>
      <c r="G5" s="368" t="s">
        <v>1</v>
      </c>
      <c r="H5" s="368" t="s">
        <v>2</v>
      </c>
      <c r="I5" s="368" t="s">
        <v>622</v>
      </c>
      <c r="J5" s="368" t="s">
        <v>740</v>
      </c>
      <c r="K5" s="368" t="s">
        <v>439</v>
      </c>
      <c r="L5" s="368" t="s">
        <v>623</v>
      </c>
      <c r="M5" s="368" t="s">
        <v>624</v>
      </c>
      <c r="N5" s="368" t="s">
        <v>440</v>
      </c>
      <c r="O5" s="368" t="s">
        <v>441</v>
      </c>
      <c r="P5" s="368" t="s">
        <v>625</v>
      </c>
      <c r="Q5" s="368" t="s">
        <v>626</v>
      </c>
      <c r="R5" s="368" t="s">
        <v>442</v>
      </c>
      <c r="S5" s="368" t="s">
        <v>627</v>
      </c>
      <c r="T5" s="368" t="s">
        <v>628</v>
      </c>
      <c r="U5" s="368" t="s">
        <v>629</v>
      </c>
      <c r="V5" s="368" t="s">
        <v>443</v>
      </c>
      <c r="W5" s="368" t="s">
        <v>630</v>
      </c>
      <c r="X5" s="368" t="s">
        <v>741</v>
      </c>
      <c r="Y5" s="369" t="s">
        <v>742</v>
      </c>
      <c r="Z5" s="368" t="s">
        <v>631</v>
      </c>
      <c r="AA5" s="368" t="s">
        <v>632</v>
      </c>
      <c r="AB5" s="368" t="s">
        <v>633</v>
      </c>
      <c r="AC5" s="368" t="s">
        <v>634</v>
      </c>
      <c r="AD5" s="368" t="s">
        <v>635</v>
      </c>
      <c r="AE5" s="368" t="s">
        <v>636</v>
      </c>
      <c r="AF5" s="368" t="s">
        <v>444</v>
      </c>
      <c r="AG5" s="368" t="s">
        <v>445</v>
      </c>
      <c r="AH5" s="368" t="s">
        <v>743</v>
      </c>
      <c r="AI5" s="368" t="s">
        <v>446</v>
      </c>
      <c r="AJ5" s="368" t="s">
        <v>447</v>
      </c>
      <c r="AK5" s="368" t="s">
        <v>637</v>
      </c>
      <c r="AL5" s="368" t="s">
        <v>448</v>
      </c>
      <c r="AM5" s="368" t="s">
        <v>449</v>
      </c>
      <c r="AN5" s="368" t="s">
        <v>450</v>
      </c>
      <c r="AO5" s="368" t="s">
        <v>744</v>
      </c>
      <c r="AP5" s="368" t="s">
        <v>638</v>
      </c>
      <c r="AQ5" s="368" t="s">
        <v>451</v>
      </c>
      <c r="AR5" s="368" t="s">
        <v>452</v>
      </c>
      <c r="AS5" s="368" t="s">
        <v>745</v>
      </c>
      <c r="AT5" s="368" t="s">
        <v>453</v>
      </c>
      <c r="AU5" s="368" t="s">
        <v>639</v>
      </c>
      <c r="AV5" s="368" t="s">
        <v>640</v>
      </c>
      <c r="AW5" s="368" t="s">
        <v>641</v>
      </c>
      <c r="AX5" s="368" t="s">
        <v>642</v>
      </c>
      <c r="AY5" s="368" t="s">
        <v>643</v>
      </c>
      <c r="AZ5" s="368" t="s">
        <v>644</v>
      </c>
      <c r="BA5" s="368" t="s">
        <v>645</v>
      </c>
      <c r="BB5" s="368" t="s">
        <v>646</v>
      </c>
      <c r="BC5" s="368" t="s">
        <v>647</v>
      </c>
      <c r="BD5" s="368" t="s">
        <v>746</v>
      </c>
      <c r="BE5" s="368" t="s">
        <v>648</v>
      </c>
      <c r="BF5" s="368" t="s">
        <v>649</v>
      </c>
      <c r="BG5" s="368" t="s">
        <v>650</v>
      </c>
      <c r="BH5" s="368" t="s">
        <v>651</v>
      </c>
      <c r="BI5" s="368" t="s">
        <v>454</v>
      </c>
      <c r="BJ5" s="368" t="s">
        <v>455</v>
      </c>
      <c r="BK5" s="368" t="s">
        <v>91</v>
      </c>
      <c r="BL5" s="368" t="s">
        <v>652</v>
      </c>
      <c r="BM5" s="368" t="s">
        <v>653</v>
      </c>
      <c r="BN5" s="368" t="s">
        <v>456</v>
      </c>
      <c r="BO5" s="368" t="s">
        <v>457</v>
      </c>
      <c r="BP5" s="368" t="s">
        <v>458</v>
      </c>
      <c r="BQ5" s="368" t="s">
        <v>459</v>
      </c>
      <c r="BR5" s="368" t="s">
        <v>460</v>
      </c>
      <c r="BS5" s="368" t="s">
        <v>461</v>
      </c>
      <c r="BT5" s="368" t="s">
        <v>462</v>
      </c>
      <c r="BU5" s="368" t="s">
        <v>3</v>
      </c>
      <c r="BV5" s="368" t="s">
        <v>4</v>
      </c>
      <c r="BW5" s="368" t="s">
        <v>463</v>
      </c>
      <c r="BX5" s="368" t="s">
        <v>464</v>
      </c>
      <c r="BY5" s="368" t="s">
        <v>654</v>
      </c>
      <c r="BZ5" s="368" t="s">
        <v>465</v>
      </c>
      <c r="CA5" s="368" t="s">
        <v>655</v>
      </c>
      <c r="CB5" s="368" t="s">
        <v>466</v>
      </c>
      <c r="CC5" s="368" t="s">
        <v>467</v>
      </c>
      <c r="CD5" s="368" t="s">
        <v>468</v>
      </c>
      <c r="CE5" s="368" t="s">
        <v>656</v>
      </c>
      <c r="CF5" s="368" t="s">
        <v>469</v>
      </c>
      <c r="CG5" s="368" t="s">
        <v>657</v>
      </c>
      <c r="CH5" s="368" t="s">
        <v>658</v>
      </c>
      <c r="CI5" s="368" t="s">
        <v>470</v>
      </c>
      <c r="CJ5" s="368" t="s">
        <v>471</v>
      </c>
      <c r="CK5" s="368" t="s">
        <v>659</v>
      </c>
      <c r="CL5" s="368" t="s">
        <v>660</v>
      </c>
      <c r="CM5" s="368" t="s">
        <v>661</v>
      </c>
      <c r="CN5" s="368" t="s">
        <v>5</v>
      </c>
      <c r="CO5" s="368" t="s">
        <v>472</v>
      </c>
      <c r="CP5" s="368" t="s">
        <v>473</v>
      </c>
      <c r="CQ5" s="368" t="s">
        <v>662</v>
      </c>
      <c r="CR5" s="368" t="s">
        <v>663</v>
      </c>
      <c r="CS5" s="368" t="s">
        <v>664</v>
      </c>
      <c r="CT5" s="368" t="s">
        <v>581</v>
      </c>
      <c r="CU5" s="368" t="s">
        <v>747</v>
      </c>
      <c r="CV5" s="368" t="s">
        <v>475</v>
      </c>
      <c r="CW5" s="368" t="s">
        <v>474</v>
      </c>
      <c r="CX5" s="368" t="s">
        <v>665</v>
      </c>
      <c r="CY5" s="368" t="s">
        <v>476</v>
      </c>
      <c r="CZ5" s="368" t="s">
        <v>666</v>
      </c>
      <c r="DA5" s="368" t="s">
        <v>667</v>
      </c>
      <c r="DB5" s="368" t="s">
        <v>668</v>
      </c>
      <c r="DC5" s="368" t="s">
        <v>477</v>
      </c>
      <c r="DD5" s="368" t="s">
        <v>770</v>
      </c>
      <c r="DE5" s="368" t="s">
        <v>478</v>
      </c>
      <c r="DF5" s="368" t="s">
        <v>93</v>
      </c>
      <c r="DG5" s="368" t="s">
        <v>6</v>
      </c>
      <c r="DH5" s="370" t="s">
        <v>7</v>
      </c>
      <c r="DI5" s="371" t="s">
        <v>700</v>
      </c>
      <c r="DJ5" s="371" t="s">
        <v>701</v>
      </c>
      <c r="DK5" s="371" t="s">
        <v>702</v>
      </c>
      <c r="DL5" s="371" t="s">
        <v>703</v>
      </c>
      <c r="DM5" s="371" t="s">
        <v>704</v>
      </c>
      <c r="DN5" s="371" t="s">
        <v>705</v>
      </c>
      <c r="DO5" s="371" t="s">
        <v>16</v>
      </c>
      <c r="DP5" s="372" t="s">
        <v>706</v>
      </c>
      <c r="DQ5" s="372" t="s">
        <v>707</v>
      </c>
      <c r="DR5" s="372" t="s">
        <v>708</v>
      </c>
      <c r="DS5" s="372" t="s">
        <v>709</v>
      </c>
      <c r="DT5" s="372" t="s">
        <v>710</v>
      </c>
      <c r="DU5" s="372" t="s">
        <v>711</v>
      </c>
      <c r="DV5" s="373" t="s">
        <v>712</v>
      </c>
      <c r="DW5" s="373" t="s">
        <v>17</v>
      </c>
      <c r="DX5" s="373" t="s">
        <v>713</v>
      </c>
      <c r="DY5" s="373" t="s">
        <v>714</v>
      </c>
      <c r="DZ5" s="373" t="s">
        <v>715</v>
      </c>
      <c r="EA5" s="373" t="s">
        <v>716</v>
      </c>
      <c r="EB5" s="373" t="s">
        <v>717</v>
      </c>
      <c r="EC5" s="373" t="s">
        <v>718</v>
      </c>
      <c r="ED5" s="373" t="s">
        <v>8</v>
      </c>
      <c r="EE5" s="374" t="s">
        <v>9</v>
      </c>
    </row>
    <row r="6" spans="2:135" ht="13.7" customHeight="1">
      <c r="B6" s="70" t="s">
        <v>479</v>
      </c>
      <c r="C6" s="252" t="s">
        <v>621</v>
      </c>
      <c r="D6" s="350">
        <v>3038</v>
      </c>
      <c r="E6" s="351">
        <v>1474</v>
      </c>
      <c r="F6" s="351">
        <v>124</v>
      </c>
      <c r="G6" s="351">
        <v>21</v>
      </c>
      <c r="H6" s="351">
        <v>0</v>
      </c>
      <c r="I6" s="351">
        <v>0</v>
      </c>
      <c r="J6" s="351">
        <v>0</v>
      </c>
      <c r="K6" s="351">
        <v>12319</v>
      </c>
      <c r="L6" s="351">
        <v>77</v>
      </c>
      <c r="M6" s="351">
        <v>45</v>
      </c>
      <c r="N6" s="351">
        <v>0</v>
      </c>
      <c r="O6" s="351">
        <v>4</v>
      </c>
      <c r="P6" s="351">
        <v>9</v>
      </c>
      <c r="Q6" s="351">
        <v>1</v>
      </c>
      <c r="R6" s="351">
        <v>0</v>
      </c>
      <c r="S6" s="351">
        <v>331</v>
      </c>
      <c r="T6" s="351">
        <v>0</v>
      </c>
      <c r="U6" s="351">
        <v>0</v>
      </c>
      <c r="V6" s="351">
        <v>0</v>
      </c>
      <c r="W6" s="351">
        <v>0</v>
      </c>
      <c r="X6" s="351">
        <v>0</v>
      </c>
      <c r="Y6" s="351">
        <v>0</v>
      </c>
      <c r="Z6" s="351">
        <v>0</v>
      </c>
      <c r="AA6" s="351">
        <v>0</v>
      </c>
      <c r="AB6" s="351">
        <v>135</v>
      </c>
      <c r="AC6" s="351">
        <v>2</v>
      </c>
      <c r="AD6" s="351">
        <v>0</v>
      </c>
      <c r="AE6" s="351">
        <v>0</v>
      </c>
      <c r="AF6" s="351">
        <v>0</v>
      </c>
      <c r="AG6" s="351">
        <v>91</v>
      </c>
      <c r="AH6" s="351">
        <v>0</v>
      </c>
      <c r="AI6" s="351">
        <v>0</v>
      </c>
      <c r="AJ6" s="351">
        <v>0</v>
      </c>
      <c r="AK6" s="351">
        <v>0</v>
      </c>
      <c r="AL6" s="351">
        <v>0</v>
      </c>
      <c r="AM6" s="351">
        <v>0</v>
      </c>
      <c r="AN6" s="351">
        <v>0</v>
      </c>
      <c r="AO6" s="351">
        <v>0</v>
      </c>
      <c r="AP6" s="351">
        <v>0</v>
      </c>
      <c r="AQ6" s="351">
        <v>0</v>
      </c>
      <c r="AR6" s="351">
        <v>0</v>
      </c>
      <c r="AS6" s="351">
        <v>0</v>
      </c>
      <c r="AT6" s="351">
        <v>0</v>
      </c>
      <c r="AU6" s="351">
        <v>0</v>
      </c>
      <c r="AV6" s="351">
        <v>0</v>
      </c>
      <c r="AW6" s="351">
        <v>0</v>
      </c>
      <c r="AX6" s="351">
        <v>0</v>
      </c>
      <c r="AY6" s="351">
        <v>0</v>
      </c>
      <c r="AZ6" s="351">
        <v>0</v>
      </c>
      <c r="BA6" s="351">
        <v>0</v>
      </c>
      <c r="BB6" s="351">
        <v>0</v>
      </c>
      <c r="BC6" s="351">
        <v>0</v>
      </c>
      <c r="BD6" s="351">
        <v>0</v>
      </c>
      <c r="BE6" s="351">
        <v>0</v>
      </c>
      <c r="BF6" s="351">
        <v>0</v>
      </c>
      <c r="BG6" s="351">
        <v>0</v>
      </c>
      <c r="BH6" s="351">
        <v>0</v>
      </c>
      <c r="BI6" s="351">
        <v>0</v>
      </c>
      <c r="BJ6" s="351">
        <v>0</v>
      </c>
      <c r="BK6" s="351">
        <v>71</v>
      </c>
      <c r="BL6" s="351">
        <v>0</v>
      </c>
      <c r="BM6" s="351">
        <v>93</v>
      </c>
      <c r="BN6" s="351">
        <v>2</v>
      </c>
      <c r="BO6" s="351">
        <v>325</v>
      </c>
      <c r="BP6" s="351">
        <v>109</v>
      </c>
      <c r="BQ6" s="351">
        <v>0</v>
      </c>
      <c r="BR6" s="351">
        <v>0</v>
      </c>
      <c r="BS6" s="351">
        <v>0</v>
      </c>
      <c r="BT6" s="351">
        <v>0</v>
      </c>
      <c r="BU6" s="351">
        <v>90</v>
      </c>
      <c r="BV6" s="351">
        <v>0</v>
      </c>
      <c r="BW6" s="351">
        <v>0</v>
      </c>
      <c r="BX6" s="351">
        <v>0</v>
      </c>
      <c r="BY6" s="351">
        <v>2</v>
      </c>
      <c r="BZ6" s="351">
        <v>0</v>
      </c>
      <c r="CA6" s="351">
        <v>0</v>
      </c>
      <c r="CB6" s="351">
        <v>0</v>
      </c>
      <c r="CC6" s="351">
        <v>0</v>
      </c>
      <c r="CD6" s="351">
        <v>0</v>
      </c>
      <c r="CE6" s="351">
        <v>0</v>
      </c>
      <c r="CF6" s="351">
        <v>0</v>
      </c>
      <c r="CG6" s="351">
        <v>5</v>
      </c>
      <c r="CH6" s="351">
        <v>0</v>
      </c>
      <c r="CI6" s="351">
        <v>0</v>
      </c>
      <c r="CJ6" s="351">
        <v>0</v>
      </c>
      <c r="CK6" s="351">
        <v>0</v>
      </c>
      <c r="CL6" s="351">
        <v>0</v>
      </c>
      <c r="CM6" s="351">
        <v>0</v>
      </c>
      <c r="CN6" s="351">
        <v>4</v>
      </c>
      <c r="CO6" s="351">
        <v>200</v>
      </c>
      <c r="CP6" s="351">
        <v>26</v>
      </c>
      <c r="CQ6" s="351">
        <v>243</v>
      </c>
      <c r="CR6" s="351">
        <v>0</v>
      </c>
      <c r="CS6" s="351">
        <v>237</v>
      </c>
      <c r="CT6" s="351">
        <v>509</v>
      </c>
      <c r="CU6" s="351">
        <v>82</v>
      </c>
      <c r="CV6" s="351">
        <v>1</v>
      </c>
      <c r="CW6" s="351">
        <v>0</v>
      </c>
      <c r="CX6" s="351">
        <v>0</v>
      </c>
      <c r="CY6" s="351">
        <v>0</v>
      </c>
      <c r="CZ6" s="351">
        <v>382</v>
      </c>
      <c r="DA6" s="351">
        <v>1468</v>
      </c>
      <c r="DB6" s="351">
        <v>4</v>
      </c>
      <c r="DC6" s="351">
        <v>42</v>
      </c>
      <c r="DD6" s="351">
        <v>7</v>
      </c>
      <c r="DE6" s="351">
        <v>169</v>
      </c>
      <c r="DF6" s="351">
        <v>0</v>
      </c>
      <c r="DG6" s="351">
        <v>0</v>
      </c>
      <c r="DH6" s="352">
        <v>21742</v>
      </c>
      <c r="DI6" s="351">
        <v>284</v>
      </c>
      <c r="DJ6" s="351">
        <v>17362</v>
      </c>
      <c r="DK6" s="351">
        <v>0</v>
      </c>
      <c r="DL6" s="351">
        <v>0</v>
      </c>
      <c r="DM6" s="351">
        <v>0</v>
      </c>
      <c r="DN6" s="351">
        <v>146</v>
      </c>
      <c r="DO6" s="351">
        <v>2009</v>
      </c>
      <c r="DP6" s="359">
        <v>19801</v>
      </c>
      <c r="DQ6" s="359">
        <v>41543</v>
      </c>
      <c r="DR6" s="359">
        <v>6</v>
      </c>
      <c r="DS6" s="359">
        <v>6</v>
      </c>
      <c r="DT6" s="359">
        <v>146529</v>
      </c>
      <c r="DU6" s="359">
        <v>146535</v>
      </c>
      <c r="DV6" s="350">
        <v>166336</v>
      </c>
      <c r="DW6" s="350">
        <v>188078</v>
      </c>
      <c r="DX6" s="350">
        <v>-4431</v>
      </c>
      <c r="DY6" s="350">
        <v>-114</v>
      </c>
      <c r="DZ6" s="350">
        <v>-392</v>
      </c>
      <c r="EA6" s="350">
        <v>-4936</v>
      </c>
      <c r="EB6" s="350">
        <v>-23032</v>
      </c>
      <c r="EC6" s="350">
        <v>-27968</v>
      </c>
      <c r="ED6" s="350">
        <v>138368</v>
      </c>
      <c r="EE6" s="360">
        <v>160110</v>
      </c>
    </row>
    <row r="7" spans="2:135" ht="13.7" customHeight="1">
      <c r="B7" s="70" t="s">
        <v>480</v>
      </c>
      <c r="C7" s="252" t="s">
        <v>437</v>
      </c>
      <c r="D7" s="350">
        <v>684</v>
      </c>
      <c r="E7" s="351">
        <v>2767</v>
      </c>
      <c r="F7" s="351">
        <v>451</v>
      </c>
      <c r="G7" s="351">
        <v>6</v>
      </c>
      <c r="H7" s="351">
        <v>0</v>
      </c>
      <c r="I7" s="351">
        <v>0</v>
      </c>
      <c r="J7" s="351">
        <v>0</v>
      </c>
      <c r="K7" s="351">
        <v>19905</v>
      </c>
      <c r="L7" s="351">
        <v>0</v>
      </c>
      <c r="M7" s="351">
        <v>30</v>
      </c>
      <c r="N7" s="351">
        <v>0</v>
      </c>
      <c r="O7" s="351">
        <v>0</v>
      </c>
      <c r="P7" s="351">
        <v>2</v>
      </c>
      <c r="Q7" s="351">
        <v>0</v>
      </c>
      <c r="R7" s="351">
        <v>0</v>
      </c>
      <c r="S7" s="351">
        <v>0</v>
      </c>
      <c r="T7" s="351">
        <v>0</v>
      </c>
      <c r="U7" s="351">
        <v>0</v>
      </c>
      <c r="V7" s="351">
        <v>2</v>
      </c>
      <c r="W7" s="351">
        <v>0</v>
      </c>
      <c r="X7" s="351">
        <v>0</v>
      </c>
      <c r="Y7" s="351">
        <v>0</v>
      </c>
      <c r="Z7" s="351">
        <v>0</v>
      </c>
      <c r="AA7" s="351">
        <v>0</v>
      </c>
      <c r="AB7" s="351">
        <v>1</v>
      </c>
      <c r="AC7" s="351">
        <v>0</v>
      </c>
      <c r="AD7" s="351">
        <v>0</v>
      </c>
      <c r="AE7" s="351">
        <v>0</v>
      </c>
      <c r="AF7" s="351">
        <v>0</v>
      </c>
      <c r="AG7" s="351">
        <v>0</v>
      </c>
      <c r="AH7" s="351">
        <v>2</v>
      </c>
      <c r="AI7" s="351">
        <v>0</v>
      </c>
      <c r="AJ7" s="351">
        <v>0</v>
      </c>
      <c r="AK7" s="351">
        <v>0</v>
      </c>
      <c r="AL7" s="351">
        <v>0</v>
      </c>
      <c r="AM7" s="351">
        <v>0</v>
      </c>
      <c r="AN7" s="351">
        <v>0</v>
      </c>
      <c r="AO7" s="351">
        <v>0</v>
      </c>
      <c r="AP7" s="351">
        <v>0</v>
      </c>
      <c r="AQ7" s="351">
        <v>0</v>
      </c>
      <c r="AR7" s="351">
        <v>0</v>
      </c>
      <c r="AS7" s="351">
        <v>0</v>
      </c>
      <c r="AT7" s="351">
        <v>0</v>
      </c>
      <c r="AU7" s="351">
        <v>0</v>
      </c>
      <c r="AV7" s="351">
        <v>0</v>
      </c>
      <c r="AW7" s="351">
        <v>0</v>
      </c>
      <c r="AX7" s="351">
        <v>0</v>
      </c>
      <c r="AY7" s="351">
        <v>0</v>
      </c>
      <c r="AZ7" s="351">
        <v>0</v>
      </c>
      <c r="BA7" s="351">
        <v>0</v>
      </c>
      <c r="BB7" s="351">
        <v>0</v>
      </c>
      <c r="BC7" s="351">
        <v>0</v>
      </c>
      <c r="BD7" s="351">
        <v>0</v>
      </c>
      <c r="BE7" s="351">
        <v>0</v>
      </c>
      <c r="BF7" s="351">
        <v>0</v>
      </c>
      <c r="BG7" s="351">
        <v>0</v>
      </c>
      <c r="BH7" s="351">
        <v>0</v>
      </c>
      <c r="BI7" s="351">
        <v>0</v>
      </c>
      <c r="BJ7" s="351">
        <v>0</v>
      </c>
      <c r="BK7" s="351">
        <v>0</v>
      </c>
      <c r="BL7" s="351">
        <v>0</v>
      </c>
      <c r="BM7" s="351">
        <v>0</v>
      </c>
      <c r="BN7" s="351">
        <v>0</v>
      </c>
      <c r="BO7" s="351">
        <v>0</v>
      </c>
      <c r="BP7" s="351">
        <v>0</v>
      </c>
      <c r="BQ7" s="351">
        <v>0</v>
      </c>
      <c r="BR7" s="351">
        <v>0</v>
      </c>
      <c r="BS7" s="351">
        <v>0</v>
      </c>
      <c r="BT7" s="351">
        <v>0</v>
      </c>
      <c r="BU7" s="351">
        <v>0</v>
      </c>
      <c r="BV7" s="351">
        <v>0</v>
      </c>
      <c r="BW7" s="351">
        <v>0</v>
      </c>
      <c r="BX7" s="351">
        <v>0</v>
      </c>
      <c r="BY7" s="351">
        <v>0</v>
      </c>
      <c r="BZ7" s="351">
        <v>0</v>
      </c>
      <c r="CA7" s="351">
        <v>0</v>
      </c>
      <c r="CB7" s="351">
        <v>0</v>
      </c>
      <c r="CC7" s="351">
        <v>0</v>
      </c>
      <c r="CD7" s="351">
        <v>0</v>
      </c>
      <c r="CE7" s="351">
        <v>0</v>
      </c>
      <c r="CF7" s="351">
        <v>0</v>
      </c>
      <c r="CG7" s="351">
        <v>0</v>
      </c>
      <c r="CH7" s="351">
        <v>0</v>
      </c>
      <c r="CI7" s="351">
        <v>0</v>
      </c>
      <c r="CJ7" s="351">
        <v>0</v>
      </c>
      <c r="CK7" s="351">
        <v>0</v>
      </c>
      <c r="CL7" s="351">
        <v>0</v>
      </c>
      <c r="CM7" s="351">
        <v>0</v>
      </c>
      <c r="CN7" s="351">
        <v>1</v>
      </c>
      <c r="CO7" s="351">
        <v>23</v>
      </c>
      <c r="CP7" s="351">
        <v>134</v>
      </c>
      <c r="CQ7" s="351">
        <v>31</v>
      </c>
      <c r="CR7" s="351">
        <v>0</v>
      </c>
      <c r="CS7" s="351">
        <v>41</v>
      </c>
      <c r="CT7" s="351">
        <v>93</v>
      </c>
      <c r="CU7" s="351">
        <v>0</v>
      </c>
      <c r="CV7" s="351">
        <v>0</v>
      </c>
      <c r="CW7" s="351">
        <v>0</v>
      </c>
      <c r="CX7" s="351">
        <v>0</v>
      </c>
      <c r="CY7" s="351">
        <v>0</v>
      </c>
      <c r="CZ7" s="351">
        <v>45</v>
      </c>
      <c r="DA7" s="351">
        <v>354</v>
      </c>
      <c r="DB7" s="351">
        <v>0</v>
      </c>
      <c r="DC7" s="351">
        <v>0</v>
      </c>
      <c r="DD7" s="351">
        <v>0</v>
      </c>
      <c r="DE7" s="351">
        <v>7</v>
      </c>
      <c r="DF7" s="351">
        <v>0</v>
      </c>
      <c r="DG7" s="351">
        <v>0</v>
      </c>
      <c r="DH7" s="352">
        <v>24579</v>
      </c>
      <c r="DI7" s="351">
        <v>0</v>
      </c>
      <c r="DJ7" s="351">
        <v>1288</v>
      </c>
      <c r="DK7" s="351">
        <v>0</v>
      </c>
      <c r="DL7" s="351">
        <v>0</v>
      </c>
      <c r="DM7" s="351">
        <v>0</v>
      </c>
      <c r="DN7" s="351">
        <v>0</v>
      </c>
      <c r="DO7" s="351">
        <v>-172</v>
      </c>
      <c r="DP7" s="359">
        <v>1116</v>
      </c>
      <c r="DQ7" s="359">
        <v>25695</v>
      </c>
      <c r="DR7" s="359">
        <v>0</v>
      </c>
      <c r="DS7" s="359">
        <v>0</v>
      </c>
      <c r="DT7" s="359">
        <v>24208</v>
      </c>
      <c r="DU7" s="359">
        <v>24208</v>
      </c>
      <c r="DV7" s="350">
        <v>25324</v>
      </c>
      <c r="DW7" s="350">
        <v>49903</v>
      </c>
      <c r="DX7" s="350">
        <v>-283</v>
      </c>
      <c r="DY7" s="350">
        <v>-26</v>
      </c>
      <c r="DZ7" s="350">
        <v>-31</v>
      </c>
      <c r="EA7" s="350">
        <v>-340</v>
      </c>
      <c r="EB7" s="350">
        <v>-10577</v>
      </c>
      <c r="EC7" s="350">
        <v>-10917</v>
      </c>
      <c r="ED7" s="350">
        <v>14407</v>
      </c>
      <c r="EE7" s="360">
        <v>38986</v>
      </c>
    </row>
    <row r="8" spans="2:135" ht="13.7" customHeight="1">
      <c r="B8" s="70" t="s">
        <v>481</v>
      </c>
      <c r="C8" s="252" t="s">
        <v>438</v>
      </c>
      <c r="D8" s="350">
        <v>11400</v>
      </c>
      <c r="E8" s="351">
        <v>803</v>
      </c>
      <c r="F8" s="351">
        <v>0</v>
      </c>
      <c r="G8" s="351">
        <v>1</v>
      </c>
      <c r="H8" s="351">
        <v>0</v>
      </c>
      <c r="I8" s="351">
        <v>0</v>
      </c>
      <c r="J8" s="351">
        <v>0</v>
      </c>
      <c r="K8" s="351">
        <v>0</v>
      </c>
      <c r="L8" s="351">
        <v>0</v>
      </c>
      <c r="M8" s="351">
        <v>0</v>
      </c>
      <c r="N8" s="351">
        <v>0</v>
      </c>
      <c r="O8" s="351">
        <v>0</v>
      </c>
      <c r="P8" s="351">
        <v>0</v>
      </c>
      <c r="Q8" s="351">
        <v>0</v>
      </c>
      <c r="R8" s="351">
        <v>0</v>
      </c>
      <c r="S8" s="351">
        <v>0</v>
      </c>
      <c r="T8" s="351">
        <v>0</v>
      </c>
      <c r="U8" s="351">
        <v>0</v>
      </c>
      <c r="V8" s="351">
        <v>0</v>
      </c>
      <c r="W8" s="351">
        <v>0</v>
      </c>
      <c r="X8" s="351">
        <v>0</v>
      </c>
      <c r="Y8" s="351">
        <v>0</v>
      </c>
      <c r="Z8" s="351">
        <v>0</v>
      </c>
      <c r="AA8" s="351">
        <v>0</v>
      </c>
      <c r="AB8" s="351">
        <v>0</v>
      </c>
      <c r="AC8" s="351">
        <v>0</v>
      </c>
      <c r="AD8" s="351">
        <v>0</v>
      </c>
      <c r="AE8" s="351">
        <v>0</v>
      </c>
      <c r="AF8" s="351">
        <v>0</v>
      </c>
      <c r="AG8" s="351">
        <v>0</v>
      </c>
      <c r="AH8" s="351">
        <v>0</v>
      </c>
      <c r="AI8" s="351">
        <v>0</v>
      </c>
      <c r="AJ8" s="351">
        <v>0</v>
      </c>
      <c r="AK8" s="351">
        <v>0</v>
      </c>
      <c r="AL8" s="351">
        <v>0</v>
      </c>
      <c r="AM8" s="351">
        <v>0</v>
      </c>
      <c r="AN8" s="351">
        <v>0</v>
      </c>
      <c r="AO8" s="351">
        <v>0</v>
      </c>
      <c r="AP8" s="351">
        <v>0</v>
      </c>
      <c r="AQ8" s="351">
        <v>0</v>
      </c>
      <c r="AR8" s="351">
        <v>0</v>
      </c>
      <c r="AS8" s="351">
        <v>0</v>
      </c>
      <c r="AT8" s="351">
        <v>0</v>
      </c>
      <c r="AU8" s="351">
        <v>0</v>
      </c>
      <c r="AV8" s="351">
        <v>0</v>
      </c>
      <c r="AW8" s="351">
        <v>0</v>
      </c>
      <c r="AX8" s="351">
        <v>0</v>
      </c>
      <c r="AY8" s="351">
        <v>0</v>
      </c>
      <c r="AZ8" s="351">
        <v>0</v>
      </c>
      <c r="BA8" s="351">
        <v>0</v>
      </c>
      <c r="BB8" s="351">
        <v>0</v>
      </c>
      <c r="BC8" s="351">
        <v>0</v>
      </c>
      <c r="BD8" s="351">
        <v>0</v>
      </c>
      <c r="BE8" s="351">
        <v>0</v>
      </c>
      <c r="BF8" s="351">
        <v>0</v>
      </c>
      <c r="BG8" s="351">
        <v>0</v>
      </c>
      <c r="BH8" s="351">
        <v>0</v>
      </c>
      <c r="BI8" s="351">
        <v>0</v>
      </c>
      <c r="BJ8" s="351">
        <v>0</v>
      </c>
      <c r="BK8" s="351">
        <v>0</v>
      </c>
      <c r="BL8" s="351">
        <v>0</v>
      </c>
      <c r="BM8" s="351">
        <v>0</v>
      </c>
      <c r="BN8" s="351">
        <v>0</v>
      </c>
      <c r="BO8" s="351">
        <v>0</v>
      </c>
      <c r="BP8" s="351">
        <v>0</v>
      </c>
      <c r="BQ8" s="351">
        <v>0</v>
      </c>
      <c r="BR8" s="351">
        <v>0</v>
      </c>
      <c r="BS8" s="351">
        <v>0</v>
      </c>
      <c r="BT8" s="351">
        <v>0</v>
      </c>
      <c r="BU8" s="351">
        <v>0</v>
      </c>
      <c r="BV8" s="351">
        <v>0</v>
      </c>
      <c r="BW8" s="351">
        <v>0</v>
      </c>
      <c r="BX8" s="351">
        <v>0</v>
      </c>
      <c r="BY8" s="351">
        <v>0</v>
      </c>
      <c r="BZ8" s="351">
        <v>0</v>
      </c>
      <c r="CA8" s="351">
        <v>0</v>
      </c>
      <c r="CB8" s="351">
        <v>0</v>
      </c>
      <c r="CC8" s="351">
        <v>0</v>
      </c>
      <c r="CD8" s="351">
        <v>0</v>
      </c>
      <c r="CE8" s="351">
        <v>0</v>
      </c>
      <c r="CF8" s="351">
        <v>0</v>
      </c>
      <c r="CG8" s="351">
        <v>0</v>
      </c>
      <c r="CH8" s="351">
        <v>0</v>
      </c>
      <c r="CI8" s="351">
        <v>0</v>
      </c>
      <c r="CJ8" s="351">
        <v>0</v>
      </c>
      <c r="CK8" s="351">
        <v>0</v>
      </c>
      <c r="CL8" s="351">
        <v>0</v>
      </c>
      <c r="CM8" s="351">
        <v>0</v>
      </c>
      <c r="CN8" s="351">
        <v>0</v>
      </c>
      <c r="CO8" s="351">
        <v>0</v>
      </c>
      <c r="CP8" s="351">
        <v>0</v>
      </c>
      <c r="CQ8" s="351">
        <v>0</v>
      </c>
      <c r="CR8" s="351">
        <v>0</v>
      </c>
      <c r="CS8" s="351">
        <v>0</v>
      </c>
      <c r="CT8" s="351">
        <v>0</v>
      </c>
      <c r="CU8" s="351">
        <v>0</v>
      </c>
      <c r="CV8" s="351">
        <v>0</v>
      </c>
      <c r="CW8" s="351">
        <v>0</v>
      </c>
      <c r="CX8" s="351">
        <v>0</v>
      </c>
      <c r="CY8" s="351">
        <v>0</v>
      </c>
      <c r="CZ8" s="351">
        <v>0</v>
      </c>
      <c r="DA8" s="351">
        <v>0</v>
      </c>
      <c r="DB8" s="351">
        <v>0</v>
      </c>
      <c r="DC8" s="351">
        <v>0</v>
      </c>
      <c r="DD8" s="351">
        <v>0</v>
      </c>
      <c r="DE8" s="351">
        <v>0</v>
      </c>
      <c r="DF8" s="351">
        <v>0</v>
      </c>
      <c r="DG8" s="351">
        <v>0</v>
      </c>
      <c r="DH8" s="352">
        <v>12204</v>
      </c>
      <c r="DI8" s="351">
        <v>0</v>
      </c>
      <c r="DJ8" s="351">
        <v>932</v>
      </c>
      <c r="DK8" s="351">
        <v>0</v>
      </c>
      <c r="DL8" s="351">
        <v>0</v>
      </c>
      <c r="DM8" s="351">
        <v>0</v>
      </c>
      <c r="DN8" s="351">
        <v>0</v>
      </c>
      <c r="DO8" s="351">
        <v>0</v>
      </c>
      <c r="DP8" s="359">
        <v>932</v>
      </c>
      <c r="DQ8" s="359">
        <v>13136</v>
      </c>
      <c r="DR8" s="359">
        <v>0</v>
      </c>
      <c r="DS8" s="359">
        <v>0</v>
      </c>
      <c r="DT8" s="359">
        <v>0</v>
      </c>
      <c r="DU8" s="359">
        <v>0</v>
      </c>
      <c r="DV8" s="350">
        <v>932</v>
      </c>
      <c r="DW8" s="350">
        <v>13136</v>
      </c>
      <c r="DX8" s="350">
        <v>0</v>
      </c>
      <c r="DY8" s="350">
        <v>0</v>
      </c>
      <c r="DZ8" s="350">
        <v>0</v>
      </c>
      <c r="EA8" s="350">
        <v>0</v>
      </c>
      <c r="EB8" s="350">
        <v>0</v>
      </c>
      <c r="EC8" s="350">
        <v>0</v>
      </c>
      <c r="ED8" s="350">
        <v>932</v>
      </c>
      <c r="EE8" s="360">
        <v>13136</v>
      </c>
    </row>
    <row r="9" spans="2:135" ht="13.7" customHeight="1">
      <c r="B9" s="70" t="s">
        <v>482</v>
      </c>
      <c r="C9" s="252" t="s">
        <v>1</v>
      </c>
      <c r="D9" s="350">
        <v>74</v>
      </c>
      <c r="E9" s="351">
        <v>0</v>
      </c>
      <c r="F9" s="351">
        <v>0</v>
      </c>
      <c r="G9" s="351">
        <v>5753</v>
      </c>
      <c r="H9" s="351">
        <v>0</v>
      </c>
      <c r="I9" s="351">
        <v>1</v>
      </c>
      <c r="J9" s="351">
        <v>0</v>
      </c>
      <c r="K9" s="351">
        <v>103</v>
      </c>
      <c r="L9" s="351">
        <v>0</v>
      </c>
      <c r="M9" s="351">
        <v>2</v>
      </c>
      <c r="N9" s="351">
        <v>0</v>
      </c>
      <c r="O9" s="351">
        <v>0</v>
      </c>
      <c r="P9" s="351">
        <v>0</v>
      </c>
      <c r="Q9" s="351">
        <v>8605</v>
      </c>
      <c r="R9" s="351">
        <v>0</v>
      </c>
      <c r="S9" s="351">
        <v>38</v>
      </c>
      <c r="T9" s="351">
        <v>0</v>
      </c>
      <c r="U9" s="351">
        <v>0</v>
      </c>
      <c r="V9" s="351">
        <v>0</v>
      </c>
      <c r="W9" s="351">
        <v>3</v>
      </c>
      <c r="X9" s="351">
        <v>0</v>
      </c>
      <c r="Y9" s="351">
        <v>0</v>
      </c>
      <c r="Z9" s="351">
        <v>0</v>
      </c>
      <c r="AA9" s="351">
        <v>0</v>
      </c>
      <c r="AB9" s="351">
        <v>0</v>
      </c>
      <c r="AC9" s="351">
        <v>36</v>
      </c>
      <c r="AD9" s="351">
        <v>0</v>
      </c>
      <c r="AE9" s="351">
        <v>0</v>
      </c>
      <c r="AF9" s="351">
        <v>0</v>
      </c>
      <c r="AG9" s="351">
        <v>0</v>
      </c>
      <c r="AH9" s="351">
        <v>0</v>
      </c>
      <c r="AI9" s="351">
        <v>0</v>
      </c>
      <c r="AJ9" s="351">
        <v>0</v>
      </c>
      <c r="AK9" s="351">
        <v>0</v>
      </c>
      <c r="AL9" s="351">
        <v>0</v>
      </c>
      <c r="AM9" s="351">
        <v>0</v>
      </c>
      <c r="AN9" s="351">
        <v>0</v>
      </c>
      <c r="AO9" s="351">
        <v>0</v>
      </c>
      <c r="AP9" s="351">
        <v>0</v>
      </c>
      <c r="AQ9" s="351">
        <v>0</v>
      </c>
      <c r="AR9" s="351">
        <v>0</v>
      </c>
      <c r="AS9" s="351">
        <v>0</v>
      </c>
      <c r="AT9" s="351">
        <v>0</v>
      </c>
      <c r="AU9" s="351">
        <v>0</v>
      </c>
      <c r="AV9" s="351">
        <v>0</v>
      </c>
      <c r="AW9" s="351">
        <v>0</v>
      </c>
      <c r="AX9" s="351">
        <v>0</v>
      </c>
      <c r="AY9" s="351">
        <v>0</v>
      </c>
      <c r="AZ9" s="351">
        <v>0</v>
      </c>
      <c r="BA9" s="351">
        <v>0</v>
      </c>
      <c r="BB9" s="351">
        <v>0</v>
      </c>
      <c r="BC9" s="351">
        <v>0</v>
      </c>
      <c r="BD9" s="351">
        <v>0</v>
      </c>
      <c r="BE9" s="351">
        <v>0</v>
      </c>
      <c r="BF9" s="351">
        <v>0</v>
      </c>
      <c r="BG9" s="351">
        <v>0</v>
      </c>
      <c r="BH9" s="351">
        <v>0</v>
      </c>
      <c r="BI9" s="351">
        <v>0</v>
      </c>
      <c r="BJ9" s="351">
        <v>0</v>
      </c>
      <c r="BK9" s="351">
        <v>3</v>
      </c>
      <c r="BL9" s="351">
        <v>0</v>
      </c>
      <c r="BM9" s="351">
        <v>1</v>
      </c>
      <c r="BN9" s="351">
        <v>4</v>
      </c>
      <c r="BO9" s="351">
        <v>42</v>
      </c>
      <c r="BP9" s="351">
        <v>1</v>
      </c>
      <c r="BQ9" s="351">
        <v>0</v>
      </c>
      <c r="BR9" s="351">
        <v>0</v>
      </c>
      <c r="BS9" s="351">
        <v>0</v>
      </c>
      <c r="BT9" s="351">
        <v>0</v>
      </c>
      <c r="BU9" s="351">
        <v>0</v>
      </c>
      <c r="BV9" s="351">
        <v>0</v>
      </c>
      <c r="BW9" s="351">
        <v>0</v>
      </c>
      <c r="BX9" s="351">
        <v>0</v>
      </c>
      <c r="BY9" s="351">
        <v>0</v>
      </c>
      <c r="BZ9" s="351">
        <v>0</v>
      </c>
      <c r="CA9" s="351">
        <v>0</v>
      </c>
      <c r="CB9" s="351">
        <v>0</v>
      </c>
      <c r="CC9" s="351">
        <v>0</v>
      </c>
      <c r="CD9" s="351">
        <v>0</v>
      </c>
      <c r="CE9" s="351">
        <v>0</v>
      </c>
      <c r="CF9" s="351">
        <v>0</v>
      </c>
      <c r="CG9" s="351">
        <v>0</v>
      </c>
      <c r="CH9" s="351">
        <v>0</v>
      </c>
      <c r="CI9" s="351">
        <v>0</v>
      </c>
      <c r="CJ9" s="351">
        <v>0</v>
      </c>
      <c r="CK9" s="351">
        <v>0</v>
      </c>
      <c r="CL9" s="351">
        <v>0</v>
      </c>
      <c r="CM9" s="351">
        <v>0</v>
      </c>
      <c r="CN9" s="351">
        <v>1</v>
      </c>
      <c r="CO9" s="351">
        <v>8</v>
      </c>
      <c r="CP9" s="351">
        <v>4</v>
      </c>
      <c r="CQ9" s="351">
        <v>2</v>
      </c>
      <c r="CR9" s="351">
        <v>0</v>
      </c>
      <c r="CS9" s="351">
        <v>11</v>
      </c>
      <c r="CT9" s="351">
        <v>24</v>
      </c>
      <c r="CU9" s="351">
        <v>0</v>
      </c>
      <c r="CV9" s="351">
        <v>0</v>
      </c>
      <c r="CW9" s="351">
        <v>0</v>
      </c>
      <c r="CX9" s="351">
        <v>0</v>
      </c>
      <c r="CY9" s="351">
        <v>0</v>
      </c>
      <c r="CZ9" s="351">
        <v>37</v>
      </c>
      <c r="DA9" s="351">
        <v>193</v>
      </c>
      <c r="DB9" s="351">
        <v>0</v>
      </c>
      <c r="DC9" s="351">
        <v>0</v>
      </c>
      <c r="DD9" s="351">
        <v>0</v>
      </c>
      <c r="DE9" s="351">
        <v>6</v>
      </c>
      <c r="DF9" s="351">
        <v>0</v>
      </c>
      <c r="DG9" s="351">
        <v>0</v>
      </c>
      <c r="DH9" s="352">
        <v>14952</v>
      </c>
      <c r="DI9" s="351">
        <v>18</v>
      </c>
      <c r="DJ9" s="351">
        <v>973</v>
      </c>
      <c r="DK9" s="351">
        <v>0</v>
      </c>
      <c r="DL9" s="351">
        <v>0</v>
      </c>
      <c r="DM9" s="351">
        <v>0</v>
      </c>
      <c r="DN9" s="351">
        <v>0</v>
      </c>
      <c r="DO9" s="351">
        <v>-2125</v>
      </c>
      <c r="DP9" s="359">
        <v>-1134</v>
      </c>
      <c r="DQ9" s="359">
        <v>13818</v>
      </c>
      <c r="DR9" s="359">
        <v>0</v>
      </c>
      <c r="DS9" s="359">
        <v>0</v>
      </c>
      <c r="DT9" s="359">
        <v>19233</v>
      </c>
      <c r="DU9" s="359">
        <v>19233</v>
      </c>
      <c r="DV9" s="350">
        <v>18099</v>
      </c>
      <c r="DW9" s="350">
        <v>33051</v>
      </c>
      <c r="DX9" s="350">
        <v>-2071</v>
      </c>
      <c r="DY9" s="350">
        <v>-6</v>
      </c>
      <c r="DZ9" s="350">
        <v>-204</v>
      </c>
      <c r="EA9" s="350">
        <v>-2281</v>
      </c>
      <c r="EB9" s="350">
        <v>-1437</v>
      </c>
      <c r="EC9" s="350">
        <v>-3718</v>
      </c>
      <c r="ED9" s="350">
        <v>14381</v>
      </c>
      <c r="EE9" s="360">
        <v>29333</v>
      </c>
    </row>
    <row r="10" spans="2:135" ht="13.7" customHeight="1">
      <c r="B10" s="70" t="s">
        <v>483</v>
      </c>
      <c r="C10" s="252" t="s">
        <v>2</v>
      </c>
      <c r="D10" s="350">
        <v>0</v>
      </c>
      <c r="E10" s="351">
        <v>0</v>
      </c>
      <c r="F10" s="351">
        <v>0</v>
      </c>
      <c r="G10" s="351">
        <v>0</v>
      </c>
      <c r="H10" s="351">
        <v>22</v>
      </c>
      <c r="I10" s="351">
        <v>0</v>
      </c>
      <c r="J10" s="351">
        <v>0</v>
      </c>
      <c r="K10" s="351">
        <v>744</v>
      </c>
      <c r="L10" s="351">
        <v>0</v>
      </c>
      <c r="M10" s="351">
        <v>0</v>
      </c>
      <c r="N10" s="351">
        <v>0</v>
      </c>
      <c r="O10" s="351">
        <v>0</v>
      </c>
      <c r="P10" s="351">
        <v>0</v>
      </c>
      <c r="Q10" s="351">
        <v>0</v>
      </c>
      <c r="R10" s="351">
        <v>0</v>
      </c>
      <c r="S10" s="351">
        <v>0</v>
      </c>
      <c r="T10" s="351">
        <v>0</v>
      </c>
      <c r="U10" s="351">
        <v>0</v>
      </c>
      <c r="V10" s="351">
        <v>0</v>
      </c>
      <c r="W10" s="351">
        <v>0</v>
      </c>
      <c r="X10" s="351">
        <v>0</v>
      </c>
      <c r="Y10" s="351">
        <v>0</v>
      </c>
      <c r="Z10" s="351">
        <v>0</v>
      </c>
      <c r="AA10" s="351">
        <v>0</v>
      </c>
      <c r="AB10" s="351">
        <v>8</v>
      </c>
      <c r="AC10" s="351">
        <v>0</v>
      </c>
      <c r="AD10" s="351">
        <v>0</v>
      </c>
      <c r="AE10" s="351">
        <v>0</v>
      </c>
      <c r="AF10" s="351">
        <v>0</v>
      </c>
      <c r="AG10" s="351">
        <v>0</v>
      </c>
      <c r="AH10" s="351">
        <v>0</v>
      </c>
      <c r="AI10" s="351">
        <v>0</v>
      </c>
      <c r="AJ10" s="351">
        <v>0</v>
      </c>
      <c r="AK10" s="351">
        <v>0</v>
      </c>
      <c r="AL10" s="351">
        <v>0</v>
      </c>
      <c r="AM10" s="351">
        <v>0</v>
      </c>
      <c r="AN10" s="351">
        <v>0</v>
      </c>
      <c r="AO10" s="351">
        <v>0</v>
      </c>
      <c r="AP10" s="351">
        <v>0</v>
      </c>
      <c r="AQ10" s="351">
        <v>0</v>
      </c>
      <c r="AR10" s="351">
        <v>0</v>
      </c>
      <c r="AS10" s="351">
        <v>0</v>
      </c>
      <c r="AT10" s="351">
        <v>0</v>
      </c>
      <c r="AU10" s="351">
        <v>0</v>
      </c>
      <c r="AV10" s="351">
        <v>0</v>
      </c>
      <c r="AW10" s="351">
        <v>0</v>
      </c>
      <c r="AX10" s="351">
        <v>0</v>
      </c>
      <c r="AY10" s="351">
        <v>0</v>
      </c>
      <c r="AZ10" s="351">
        <v>0</v>
      </c>
      <c r="BA10" s="351">
        <v>0</v>
      </c>
      <c r="BB10" s="351">
        <v>0</v>
      </c>
      <c r="BC10" s="351">
        <v>0</v>
      </c>
      <c r="BD10" s="351">
        <v>0</v>
      </c>
      <c r="BE10" s="351">
        <v>0</v>
      </c>
      <c r="BF10" s="351">
        <v>0</v>
      </c>
      <c r="BG10" s="351">
        <v>0</v>
      </c>
      <c r="BH10" s="351">
        <v>0</v>
      </c>
      <c r="BI10" s="351">
        <v>0</v>
      </c>
      <c r="BJ10" s="351">
        <v>0</v>
      </c>
      <c r="BK10" s="351">
        <v>8</v>
      </c>
      <c r="BL10" s="351">
        <v>0</v>
      </c>
      <c r="BM10" s="351">
        <v>0</v>
      </c>
      <c r="BN10" s="351">
        <v>0</v>
      </c>
      <c r="BO10" s="351">
        <v>0</v>
      </c>
      <c r="BP10" s="351">
        <v>0</v>
      </c>
      <c r="BQ10" s="351">
        <v>0</v>
      </c>
      <c r="BR10" s="351">
        <v>0</v>
      </c>
      <c r="BS10" s="351">
        <v>0</v>
      </c>
      <c r="BT10" s="351">
        <v>0</v>
      </c>
      <c r="BU10" s="351">
        <v>0</v>
      </c>
      <c r="BV10" s="351">
        <v>0</v>
      </c>
      <c r="BW10" s="351">
        <v>0</v>
      </c>
      <c r="BX10" s="351">
        <v>0</v>
      </c>
      <c r="BY10" s="351">
        <v>0</v>
      </c>
      <c r="BZ10" s="351">
        <v>0</v>
      </c>
      <c r="CA10" s="351">
        <v>0</v>
      </c>
      <c r="CB10" s="351">
        <v>0</v>
      </c>
      <c r="CC10" s="351">
        <v>0</v>
      </c>
      <c r="CD10" s="351">
        <v>0</v>
      </c>
      <c r="CE10" s="351">
        <v>0</v>
      </c>
      <c r="CF10" s="351">
        <v>0</v>
      </c>
      <c r="CG10" s="351">
        <v>0</v>
      </c>
      <c r="CH10" s="351">
        <v>0</v>
      </c>
      <c r="CI10" s="351">
        <v>0</v>
      </c>
      <c r="CJ10" s="351">
        <v>0</v>
      </c>
      <c r="CK10" s="351">
        <v>0</v>
      </c>
      <c r="CL10" s="351">
        <v>0</v>
      </c>
      <c r="CM10" s="351">
        <v>0</v>
      </c>
      <c r="CN10" s="351">
        <v>1</v>
      </c>
      <c r="CO10" s="351">
        <v>7</v>
      </c>
      <c r="CP10" s="351">
        <v>13</v>
      </c>
      <c r="CQ10" s="351">
        <v>42</v>
      </c>
      <c r="CR10" s="351">
        <v>0</v>
      </c>
      <c r="CS10" s="351">
        <v>49</v>
      </c>
      <c r="CT10" s="351">
        <v>128</v>
      </c>
      <c r="CU10" s="351">
        <v>0</v>
      </c>
      <c r="CV10" s="351">
        <v>0</v>
      </c>
      <c r="CW10" s="351">
        <v>0</v>
      </c>
      <c r="CX10" s="351">
        <v>0</v>
      </c>
      <c r="CY10" s="351">
        <v>0</v>
      </c>
      <c r="CZ10" s="351">
        <v>131</v>
      </c>
      <c r="DA10" s="351">
        <v>610</v>
      </c>
      <c r="DB10" s="351">
        <v>0</v>
      </c>
      <c r="DC10" s="351">
        <v>1</v>
      </c>
      <c r="DD10" s="351">
        <v>0</v>
      </c>
      <c r="DE10" s="351">
        <v>15</v>
      </c>
      <c r="DF10" s="351">
        <v>0</v>
      </c>
      <c r="DG10" s="351">
        <v>0</v>
      </c>
      <c r="DH10" s="352">
        <v>1779</v>
      </c>
      <c r="DI10" s="351">
        <v>73</v>
      </c>
      <c r="DJ10" s="351">
        <v>1708</v>
      </c>
      <c r="DK10" s="351">
        <v>0</v>
      </c>
      <c r="DL10" s="351">
        <v>0</v>
      </c>
      <c r="DM10" s="351">
        <v>0</v>
      </c>
      <c r="DN10" s="351">
        <v>0</v>
      </c>
      <c r="DO10" s="351">
        <v>-223</v>
      </c>
      <c r="DP10" s="359">
        <v>1558</v>
      </c>
      <c r="DQ10" s="359">
        <v>3337</v>
      </c>
      <c r="DR10" s="359">
        <v>0</v>
      </c>
      <c r="DS10" s="359">
        <v>0</v>
      </c>
      <c r="DT10" s="359">
        <v>2113</v>
      </c>
      <c r="DU10" s="359">
        <v>2113</v>
      </c>
      <c r="DV10" s="350">
        <v>3671</v>
      </c>
      <c r="DW10" s="350">
        <v>5450</v>
      </c>
      <c r="DX10" s="350">
        <v>-383</v>
      </c>
      <c r="DY10" s="350">
        <v>-15</v>
      </c>
      <c r="DZ10" s="350">
        <v>-32</v>
      </c>
      <c r="EA10" s="350">
        <v>-430</v>
      </c>
      <c r="EB10" s="350">
        <v>-2095</v>
      </c>
      <c r="EC10" s="350">
        <v>-2525</v>
      </c>
      <c r="ED10" s="350">
        <v>1146</v>
      </c>
      <c r="EE10" s="360">
        <v>2925</v>
      </c>
    </row>
    <row r="11" spans="2:135" ht="13.7" customHeight="1">
      <c r="B11" s="70" t="s">
        <v>484</v>
      </c>
      <c r="C11" s="253" t="s">
        <v>622</v>
      </c>
      <c r="D11" s="350">
        <v>0</v>
      </c>
      <c r="E11" s="351">
        <v>1</v>
      </c>
      <c r="F11" s="351">
        <v>0</v>
      </c>
      <c r="G11" s="351">
        <v>1</v>
      </c>
      <c r="H11" s="351">
        <v>0</v>
      </c>
      <c r="I11" s="351">
        <v>5</v>
      </c>
      <c r="J11" s="351">
        <v>0</v>
      </c>
      <c r="K11" s="351">
        <v>19</v>
      </c>
      <c r="L11" s="351">
        <v>2</v>
      </c>
      <c r="M11" s="351">
        <v>0</v>
      </c>
      <c r="N11" s="351">
        <v>0</v>
      </c>
      <c r="O11" s="351">
        <v>0</v>
      </c>
      <c r="P11" s="351">
        <v>0</v>
      </c>
      <c r="Q11" s="351">
        <v>0</v>
      </c>
      <c r="R11" s="351">
        <v>0</v>
      </c>
      <c r="S11" s="351">
        <v>325</v>
      </c>
      <c r="T11" s="351">
        <v>0</v>
      </c>
      <c r="U11" s="351">
        <v>0</v>
      </c>
      <c r="V11" s="351">
        <v>258</v>
      </c>
      <c r="W11" s="351">
        <v>5</v>
      </c>
      <c r="X11" s="351">
        <v>0</v>
      </c>
      <c r="Y11" s="351">
        <v>8</v>
      </c>
      <c r="Z11" s="351">
        <v>6</v>
      </c>
      <c r="AA11" s="351">
        <v>0</v>
      </c>
      <c r="AB11" s="351">
        <v>8</v>
      </c>
      <c r="AC11" s="351">
        <v>2</v>
      </c>
      <c r="AD11" s="351">
        <v>47</v>
      </c>
      <c r="AE11" s="351">
        <v>1</v>
      </c>
      <c r="AF11" s="351">
        <v>0</v>
      </c>
      <c r="AG11" s="351">
        <v>0</v>
      </c>
      <c r="AH11" s="351">
        <v>0</v>
      </c>
      <c r="AI11" s="351">
        <v>81</v>
      </c>
      <c r="AJ11" s="351">
        <v>12</v>
      </c>
      <c r="AK11" s="351">
        <v>0</v>
      </c>
      <c r="AL11" s="351">
        <v>54</v>
      </c>
      <c r="AM11" s="351">
        <v>0</v>
      </c>
      <c r="AN11" s="351">
        <v>0</v>
      </c>
      <c r="AO11" s="351">
        <v>18</v>
      </c>
      <c r="AP11" s="351">
        <v>0</v>
      </c>
      <c r="AQ11" s="351">
        <v>70</v>
      </c>
      <c r="AR11" s="351">
        <v>0</v>
      </c>
      <c r="AS11" s="351">
        <v>1</v>
      </c>
      <c r="AT11" s="351">
        <v>2</v>
      </c>
      <c r="AU11" s="351">
        <v>0</v>
      </c>
      <c r="AV11" s="351">
        <v>0</v>
      </c>
      <c r="AW11" s="351">
        <v>0</v>
      </c>
      <c r="AX11" s="351">
        <v>2</v>
      </c>
      <c r="AY11" s="351">
        <v>24</v>
      </c>
      <c r="AZ11" s="351">
        <v>0</v>
      </c>
      <c r="BA11" s="351">
        <v>0</v>
      </c>
      <c r="BB11" s="351">
        <v>0</v>
      </c>
      <c r="BC11" s="351">
        <v>0</v>
      </c>
      <c r="BD11" s="351">
        <v>0</v>
      </c>
      <c r="BE11" s="351">
        <v>0</v>
      </c>
      <c r="BF11" s="351">
        <v>0</v>
      </c>
      <c r="BG11" s="351">
        <v>0</v>
      </c>
      <c r="BH11" s="351">
        <v>6</v>
      </c>
      <c r="BI11" s="351">
        <v>0</v>
      </c>
      <c r="BJ11" s="351">
        <v>0</v>
      </c>
      <c r="BK11" s="351">
        <v>0</v>
      </c>
      <c r="BL11" s="351">
        <v>0</v>
      </c>
      <c r="BM11" s="351">
        <v>0</v>
      </c>
      <c r="BN11" s="351">
        <v>0</v>
      </c>
      <c r="BO11" s="351">
        <v>2</v>
      </c>
      <c r="BP11" s="351">
        <v>0</v>
      </c>
      <c r="BQ11" s="351">
        <v>66519</v>
      </c>
      <c r="BR11" s="351">
        <v>3476</v>
      </c>
      <c r="BS11" s="351">
        <v>0</v>
      </c>
      <c r="BT11" s="351">
        <v>0</v>
      </c>
      <c r="BU11" s="351">
        <v>1</v>
      </c>
      <c r="BV11" s="351">
        <v>0</v>
      </c>
      <c r="BW11" s="351">
        <v>0</v>
      </c>
      <c r="BX11" s="351">
        <v>0</v>
      </c>
      <c r="BY11" s="351">
        <v>0</v>
      </c>
      <c r="BZ11" s="351">
        <v>0</v>
      </c>
      <c r="CA11" s="351">
        <v>0</v>
      </c>
      <c r="CB11" s="351">
        <v>0</v>
      </c>
      <c r="CC11" s="351">
        <v>0</v>
      </c>
      <c r="CD11" s="351">
        <v>0</v>
      </c>
      <c r="CE11" s="351">
        <v>0</v>
      </c>
      <c r="CF11" s="351">
        <v>0</v>
      </c>
      <c r="CG11" s="351">
        <v>0</v>
      </c>
      <c r="CH11" s="351">
        <v>0</v>
      </c>
      <c r="CI11" s="351">
        <v>0</v>
      </c>
      <c r="CJ11" s="351">
        <v>0</v>
      </c>
      <c r="CK11" s="351">
        <v>0</v>
      </c>
      <c r="CL11" s="351">
        <v>0</v>
      </c>
      <c r="CM11" s="351">
        <v>0</v>
      </c>
      <c r="CN11" s="351">
        <v>0</v>
      </c>
      <c r="CO11" s="351">
        <v>0</v>
      </c>
      <c r="CP11" s="351">
        <v>7</v>
      </c>
      <c r="CQ11" s="351">
        <v>2</v>
      </c>
      <c r="CR11" s="351">
        <v>0</v>
      </c>
      <c r="CS11" s="351">
        <v>0</v>
      </c>
      <c r="CT11" s="351">
        <v>1</v>
      </c>
      <c r="CU11" s="351">
        <v>2</v>
      </c>
      <c r="CV11" s="351">
        <v>1</v>
      </c>
      <c r="CW11" s="351">
        <v>0</v>
      </c>
      <c r="CX11" s="351">
        <v>0</v>
      </c>
      <c r="CY11" s="351">
        <v>0</v>
      </c>
      <c r="CZ11" s="351">
        <v>1</v>
      </c>
      <c r="DA11" s="351">
        <v>0</v>
      </c>
      <c r="DB11" s="351">
        <v>2</v>
      </c>
      <c r="DC11" s="351">
        <v>0</v>
      </c>
      <c r="DD11" s="351">
        <v>0</v>
      </c>
      <c r="DE11" s="351">
        <v>0</v>
      </c>
      <c r="DF11" s="351">
        <v>0</v>
      </c>
      <c r="DG11" s="351">
        <v>0</v>
      </c>
      <c r="DH11" s="352">
        <v>70972</v>
      </c>
      <c r="DI11" s="351">
        <v>0</v>
      </c>
      <c r="DJ11" s="351">
        <v>0</v>
      </c>
      <c r="DK11" s="351">
        <v>0</v>
      </c>
      <c r="DL11" s="351">
        <v>0</v>
      </c>
      <c r="DM11" s="351">
        <v>0</v>
      </c>
      <c r="DN11" s="351">
        <v>799</v>
      </c>
      <c r="DO11" s="351">
        <v>184</v>
      </c>
      <c r="DP11" s="359">
        <v>983</v>
      </c>
      <c r="DQ11" s="359">
        <v>71955</v>
      </c>
      <c r="DR11" s="359">
        <v>0</v>
      </c>
      <c r="DS11" s="359">
        <v>0</v>
      </c>
      <c r="DT11" s="359">
        <v>3196</v>
      </c>
      <c r="DU11" s="359">
        <v>3196</v>
      </c>
      <c r="DV11" s="350">
        <v>4179</v>
      </c>
      <c r="DW11" s="350">
        <v>75151</v>
      </c>
      <c r="DX11" s="350">
        <v>-59345</v>
      </c>
      <c r="DY11" s="350">
        <v>0</v>
      </c>
      <c r="DZ11" s="350">
        <v>-5971</v>
      </c>
      <c r="EA11" s="350">
        <v>-65316</v>
      </c>
      <c r="EB11" s="350">
        <v>-4764</v>
      </c>
      <c r="EC11" s="350">
        <v>-70080</v>
      </c>
      <c r="ED11" s="350">
        <v>-65901</v>
      </c>
      <c r="EE11" s="360">
        <v>5071</v>
      </c>
    </row>
    <row r="12" spans="2:135" ht="13.7" customHeight="1">
      <c r="B12" s="70" t="s">
        <v>485</v>
      </c>
      <c r="C12" s="252" t="s">
        <v>740</v>
      </c>
      <c r="D12" s="350">
        <v>0</v>
      </c>
      <c r="E12" s="351">
        <v>0</v>
      </c>
      <c r="F12" s="351">
        <v>0</v>
      </c>
      <c r="G12" s="351">
        <v>12</v>
      </c>
      <c r="H12" s="351">
        <v>0</v>
      </c>
      <c r="I12" s="351">
        <v>0</v>
      </c>
      <c r="J12" s="351">
        <v>2</v>
      </c>
      <c r="K12" s="351">
        <v>0</v>
      </c>
      <c r="L12" s="351">
        <v>0</v>
      </c>
      <c r="M12" s="351">
        <v>2</v>
      </c>
      <c r="N12" s="351">
        <v>0</v>
      </c>
      <c r="O12" s="351">
        <v>0</v>
      </c>
      <c r="P12" s="351">
        <v>0</v>
      </c>
      <c r="Q12" s="351">
        <v>0</v>
      </c>
      <c r="R12" s="351">
        <v>0</v>
      </c>
      <c r="S12" s="351">
        <v>63</v>
      </c>
      <c r="T12" s="351">
        <v>0</v>
      </c>
      <c r="U12" s="351">
        <v>0</v>
      </c>
      <c r="V12" s="351">
        <v>19</v>
      </c>
      <c r="W12" s="351">
        <v>216</v>
      </c>
      <c r="X12" s="351">
        <v>0</v>
      </c>
      <c r="Y12" s="351">
        <v>3</v>
      </c>
      <c r="Z12" s="351">
        <v>0</v>
      </c>
      <c r="AA12" s="351">
        <v>0</v>
      </c>
      <c r="AB12" s="351">
        <v>6</v>
      </c>
      <c r="AC12" s="351">
        <v>0</v>
      </c>
      <c r="AD12" s="351">
        <v>0</v>
      </c>
      <c r="AE12" s="351">
        <v>333</v>
      </c>
      <c r="AF12" s="351">
        <v>0</v>
      </c>
      <c r="AG12" s="351">
        <v>2</v>
      </c>
      <c r="AH12" s="351">
        <v>0</v>
      </c>
      <c r="AI12" s="351">
        <v>475</v>
      </c>
      <c r="AJ12" s="351">
        <v>537</v>
      </c>
      <c r="AK12" s="351">
        <v>1</v>
      </c>
      <c r="AL12" s="351">
        <v>241</v>
      </c>
      <c r="AM12" s="351">
        <v>0</v>
      </c>
      <c r="AN12" s="351">
        <v>0</v>
      </c>
      <c r="AO12" s="351">
        <v>1</v>
      </c>
      <c r="AP12" s="351">
        <v>0</v>
      </c>
      <c r="AQ12" s="351">
        <v>26591</v>
      </c>
      <c r="AR12" s="351">
        <v>0</v>
      </c>
      <c r="AS12" s="351">
        <v>1</v>
      </c>
      <c r="AT12" s="351">
        <v>0</v>
      </c>
      <c r="AU12" s="351">
        <v>0</v>
      </c>
      <c r="AV12" s="351">
        <v>2</v>
      </c>
      <c r="AW12" s="351">
        <v>17</v>
      </c>
      <c r="AX12" s="351">
        <v>0</v>
      </c>
      <c r="AY12" s="351">
        <v>0</v>
      </c>
      <c r="AZ12" s="351">
        <v>0</v>
      </c>
      <c r="BA12" s="351">
        <v>0</v>
      </c>
      <c r="BB12" s="351">
        <v>0</v>
      </c>
      <c r="BC12" s="351">
        <v>0</v>
      </c>
      <c r="BD12" s="351">
        <v>0</v>
      </c>
      <c r="BE12" s="351">
        <v>0</v>
      </c>
      <c r="BF12" s="351">
        <v>0</v>
      </c>
      <c r="BG12" s="351">
        <v>0</v>
      </c>
      <c r="BH12" s="351">
        <v>0</v>
      </c>
      <c r="BI12" s="351">
        <v>0</v>
      </c>
      <c r="BJ12" s="351">
        <v>0</v>
      </c>
      <c r="BK12" s="351">
        <v>11</v>
      </c>
      <c r="BL12" s="351">
        <v>0</v>
      </c>
      <c r="BM12" s="351">
        <v>208</v>
      </c>
      <c r="BN12" s="351">
        <v>17</v>
      </c>
      <c r="BO12" s="351">
        <v>864</v>
      </c>
      <c r="BP12" s="351">
        <v>314</v>
      </c>
      <c r="BQ12" s="351">
        <v>-5</v>
      </c>
      <c r="BR12" s="351">
        <v>0</v>
      </c>
      <c r="BS12" s="351">
        <v>0</v>
      </c>
      <c r="BT12" s="351">
        <v>0</v>
      </c>
      <c r="BU12" s="351">
        <v>0</v>
      </c>
      <c r="BV12" s="351">
        <v>0</v>
      </c>
      <c r="BW12" s="351">
        <v>0</v>
      </c>
      <c r="BX12" s="351">
        <v>0</v>
      </c>
      <c r="BY12" s="351">
        <v>0</v>
      </c>
      <c r="BZ12" s="351">
        <v>0</v>
      </c>
      <c r="CA12" s="351">
        <v>0</v>
      </c>
      <c r="CB12" s="351">
        <v>0</v>
      </c>
      <c r="CC12" s="351">
        <v>0</v>
      </c>
      <c r="CD12" s="351">
        <v>0</v>
      </c>
      <c r="CE12" s="351">
        <v>0</v>
      </c>
      <c r="CF12" s="351">
        <v>0</v>
      </c>
      <c r="CG12" s="351">
        <v>0</v>
      </c>
      <c r="CH12" s="351">
        <v>0</v>
      </c>
      <c r="CI12" s="351">
        <v>0</v>
      </c>
      <c r="CJ12" s="351">
        <v>0</v>
      </c>
      <c r="CK12" s="351">
        <v>0</v>
      </c>
      <c r="CL12" s="351">
        <v>0</v>
      </c>
      <c r="CM12" s="351">
        <v>0</v>
      </c>
      <c r="CN12" s="351">
        <v>2</v>
      </c>
      <c r="CO12" s="351">
        <v>0</v>
      </c>
      <c r="CP12" s="351">
        <v>0</v>
      </c>
      <c r="CQ12" s="351">
        <v>0</v>
      </c>
      <c r="CR12" s="351">
        <v>0</v>
      </c>
      <c r="CS12" s="351">
        <v>0</v>
      </c>
      <c r="CT12" s="351">
        <v>0</v>
      </c>
      <c r="CU12" s="351">
        <v>0</v>
      </c>
      <c r="CV12" s="351">
        <v>0</v>
      </c>
      <c r="CW12" s="351">
        <v>0</v>
      </c>
      <c r="CX12" s="351">
        <v>0</v>
      </c>
      <c r="CY12" s="351">
        <v>0</v>
      </c>
      <c r="CZ12" s="351">
        <v>-1</v>
      </c>
      <c r="DA12" s="351">
        <v>-3</v>
      </c>
      <c r="DB12" s="351">
        <v>0</v>
      </c>
      <c r="DC12" s="351">
        <v>1</v>
      </c>
      <c r="DD12" s="351">
        <v>0</v>
      </c>
      <c r="DE12" s="351">
        <v>2</v>
      </c>
      <c r="DF12" s="351">
        <v>0</v>
      </c>
      <c r="DG12" s="351">
        <v>4</v>
      </c>
      <c r="DH12" s="352">
        <v>29938</v>
      </c>
      <c r="DI12" s="351">
        <v>-26</v>
      </c>
      <c r="DJ12" s="351">
        <v>0</v>
      </c>
      <c r="DK12" s="351">
        <v>0</v>
      </c>
      <c r="DL12" s="351">
        <v>0</v>
      </c>
      <c r="DM12" s="351">
        <v>380</v>
      </c>
      <c r="DN12" s="351">
        <v>256</v>
      </c>
      <c r="DO12" s="351">
        <v>76</v>
      </c>
      <c r="DP12" s="359">
        <v>686</v>
      </c>
      <c r="DQ12" s="359">
        <v>30624</v>
      </c>
      <c r="DR12" s="359">
        <v>0</v>
      </c>
      <c r="DS12" s="359">
        <v>0</v>
      </c>
      <c r="DT12" s="359">
        <v>1818</v>
      </c>
      <c r="DU12" s="359">
        <v>1818</v>
      </c>
      <c r="DV12" s="350">
        <v>2504</v>
      </c>
      <c r="DW12" s="350">
        <v>32442</v>
      </c>
      <c r="DX12" s="350">
        <v>-24023</v>
      </c>
      <c r="DY12" s="350">
        <v>0</v>
      </c>
      <c r="DZ12" s="350">
        <v>-15</v>
      </c>
      <c r="EA12" s="350">
        <v>-24037</v>
      </c>
      <c r="EB12" s="350">
        <v>-4221</v>
      </c>
      <c r="EC12" s="350">
        <v>-28258</v>
      </c>
      <c r="ED12" s="350">
        <v>-25754</v>
      </c>
      <c r="EE12" s="360">
        <v>4184</v>
      </c>
    </row>
    <row r="13" spans="2:135" ht="13.7" customHeight="1">
      <c r="B13" s="70" t="s">
        <v>486</v>
      </c>
      <c r="C13" s="253" t="s">
        <v>439</v>
      </c>
      <c r="D13" s="350">
        <v>0</v>
      </c>
      <c r="E13" s="351">
        <v>384</v>
      </c>
      <c r="F13" s="351">
        <v>0</v>
      </c>
      <c r="G13" s="351">
        <v>313</v>
      </c>
      <c r="H13" s="351">
        <v>39</v>
      </c>
      <c r="I13" s="351">
        <v>0</v>
      </c>
      <c r="J13" s="351">
        <v>0</v>
      </c>
      <c r="K13" s="351">
        <v>21646</v>
      </c>
      <c r="L13" s="351">
        <v>1676</v>
      </c>
      <c r="M13" s="351">
        <v>136</v>
      </c>
      <c r="N13" s="351">
        <v>0</v>
      </c>
      <c r="O13" s="351">
        <v>0</v>
      </c>
      <c r="P13" s="351">
        <v>52</v>
      </c>
      <c r="Q13" s="351">
        <v>218</v>
      </c>
      <c r="R13" s="351">
        <v>0</v>
      </c>
      <c r="S13" s="351">
        <v>81</v>
      </c>
      <c r="T13" s="351">
        <v>1</v>
      </c>
      <c r="U13" s="351">
        <v>0</v>
      </c>
      <c r="V13" s="351">
        <v>0</v>
      </c>
      <c r="W13" s="351">
        <v>2</v>
      </c>
      <c r="X13" s="351">
        <v>0</v>
      </c>
      <c r="Y13" s="351">
        <v>29</v>
      </c>
      <c r="Z13" s="351">
        <v>2</v>
      </c>
      <c r="AA13" s="351">
        <v>0</v>
      </c>
      <c r="AB13" s="351">
        <v>551</v>
      </c>
      <c r="AC13" s="351">
        <v>118</v>
      </c>
      <c r="AD13" s="351">
        <v>0</v>
      </c>
      <c r="AE13" s="351">
        <v>0</v>
      </c>
      <c r="AF13" s="351">
        <v>1</v>
      </c>
      <c r="AG13" s="351">
        <v>0</v>
      </c>
      <c r="AH13" s="351">
        <v>2</v>
      </c>
      <c r="AI13" s="351">
        <v>0</v>
      </c>
      <c r="AJ13" s="351">
        <v>0</v>
      </c>
      <c r="AK13" s="351">
        <v>0</v>
      </c>
      <c r="AL13" s="351">
        <v>15</v>
      </c>
      <c r="AM13" s="351">
        <v>0</v>
      </c>
      <c r="AN13" s="351">
        <v>0</v>
      </c>
      <c r="AO13" s="351">
        <v>0</v>
      </c>
      <c r="AP13" s="351">
        <v>0</v>
      </c>
      <c r="AQ13" s="351">
        <v>0</v>
      </c>
      <c r="AR13" s="351">
        <v>0</v>
      </c>
      <c r="AS13" s="351">
        <v>0</v>
      </c>
      <c r="AT13" s="351">
        <v>0</v>
      </c>
      <c r="AU13" s="351">
        <v>0</v>
      </c>
      <c r="AV13" s="351">
        <v>0</v>
      </c>
      <c r="AW13" s="351">
        <v>0</v>
      </c>
      <c r="AX13" s="351">
        <v>0</v>
      </c>
      <c r="AY13" s="351">
        <v>0</v>
      </c>
      <c r="AZ13" s="351">
        <v>0</v>
      </c>
      <c r="BA13" s="351">
        <v>0</v>
      </c>
      <c r="BB13" s="351">
        <v>0</v>
      </c>
      <c r="BC13" s="351">
        <v>0</v>
      </c>
      <c r="BD13" s="351">
        <v>0</v>
      </c>
      <c r="BE13" s="351">
        <v>0</v>
      </c>
      <c r="BF13" s="351">
        <v>0</v>
      </c>
      <c r="BG13" s="351">
        <v>0</v>
      </c>
      <c r="BH13" s="351">
        <v>0</v>
      </c>
      <c r="BI13" s="351">
        <v>0</v>
      </c>
      <c r="BJ13" s="351">
        <v>0</v>
      </c>
      <c r="BK13" s="351">
        <v>37</v>
      </c>
      <c r="BL13" s="351">
        <v>0</v>
      </c>
      <c r="BM13" s="351">
        <v>0</v>
      </c>
      <c r="BN13" s="351">
        <v>0</v>
      </c>
      <c r="BO13" s="351">
        <v>0</v>
      </c>
      <c r="BP13" s="351">
        <v>0</v>
      </c>
      <c r="BQ13" s="351">
        <v>0</v>
      </c>
      <c r="BR13" s="351">
        <v>0</v>
      </c>
      <c r="BS13" s="351">
        <v>0</v>
      </c>
      <c r="BT13" s="351">
        <v>0</v>
      </c>
      <c r="BU13" s="351">
        <v>0</v>
      </c>
      <c r="BV13" s="351">
        <v>0</v>
      </c>
      <c r="BW13" s="351">
        <v>0</v>
      </c>
      <c r="BX13" s="351">
        <v>0</v>
      </c>
      <c r="BY13" s="351">
        <v>0</v>
      </c>
      <c r="BZ13" s="351">
        <v>0</v>
      </c>
      <c r="CA13" s="351">
        <v>0</v>
      </c>
      <c r="CB13" s="351">
        <v>0</v>
      </c>
      <c r="CC13" s="351">
        <v>0</v>
      </c>
      <c r="CD13" s="351">
        <v>0</v>
      </c>
      <c r="CE13" s="351">
        <v>0</v>
      </c>
      <c r="CF13" s="351">
        <v>0</v>
      </c>
      <c r="CG13" s="351">
        <v>9</v>
      </c>
      <c r="CH13" s="351">
        <v>0</v>
      </c>
      <c r="CI13" s="351">
        <v>0</v>
      </c>
      <c r="CJ13" s="351">
        <v>0</v>
      </c>
      <c r="CK13" s="351">
        <v>0</v>
      </c>
      <c r="CL13" s="351">
        <v>0</v>
      </c>
      <c r="CM13" s="351">
        <v>0</v>
      </c>
      <c r="CN13" s="351">
        <v>222</v>
      </c>
      <c r="CO13" s="351">
        <v>906</v>
      </c>
      <c r="CP13" s="351">
        <v>143</v>
      </c>
      <c r="CQ13" s="351">
        <v>951</v>
      </c>
      <c r="CR13" s="351">
        <v>0</v>
      </c>
      <c r="CS13" s="351">
        <v>1083</v>
      </c>
      <c r="CT13" s="351">
        <v>2502</v>
      </c>
      <c r="CU13" s="351">
        <v>60</v>
      </c>
      <c r="CV13" s="351">
        <v>0</v>
      </c>
      <c r="CW13" s="351">
        <v>0</v>
      </c>
      <c r="CX13" s="351">
        <v>0</v>
      </c>
      <c r="CY13" s="351">
        <v>0</v>
      </c>
      <c r="CZ13" s="351">
        <v>1681</v>
      </c>
      <c r="DA13" s="351">
        <v>14210</v>
      </c>
      <c r="DB13" s="351">
        <v>0</v>
      </c>
      <c r="DC13" s="351">
        <v>1</v>
      </c>
      <c r="DD13" s="351">
        <v>0</v>
      </c>
      <c r="DE13" s="351">
        <v>252</v>
      </c>
      <c r="DF13" s="351">
        <v>0</v>
      </c>
      <c r="DG13" s="351">
        <v>0</v>
      </c>
      <c r="DH13" s="352">
        <v>47323</v>
      </c>
      <c r="DI13" s="351">
        <v>2574</v>
      </c>
      <c r="DJ13" s="351">
        <v>117662</v>
      </c>
      <c r="DK13" s="351">
        <v>0</v>
      </c>
      <c r="DL13" s="351">
        <v>0</v>
      </c>
      <c r="DM13" s="351">
        <v>0</v>
      </c>
      <c r="DN13" s="351">
        <v>1176</v>
      </c>
      <c r="DO13" s="351">
        <v>-2292</v>
      </c>
      <c r="DP13" s="359">
        <v>119120</v>
      </c>
      <c r="DQ13" s="359">
        <v>166443</v>
      </c>
      <c r="DR13" s="359">
        <v>904</v>
      </c>
      <c r="DS13" s="359">
        <v>904</v>
      </c>
      <c r="DT13" s="359">
        <v>69594</v>
      </c>
      <c r="DU13" s="359">
        <v>70497</v>
      </c>
      <c r="DV13" s="350">
        <v>189617</v>
      </c>
      <c r="DW13" s="350">
        <v>236940</v>
      </c>
      <c r="DX13" s="350">
        <v>-21562</v>
      </c>
      <c r="DY13" s="350">
        <v>-1631</v>
      </c>
      <c r="DZ13" s="350">
        <v>-1807</v>
      </c>
      <c r="EA13" s="350">
        <v>-24999</v>
      </c>
      <c r="EB13" s="350">
        <v>-102759</v>
      </c>
      <c r="EC13" s="350">
        <v>-127759</v>
      </c>
      <c r="ED13" s="350">
        <v>61858</v>
      </c>
      <c r="EE13" s="360">
        <v>109181</v>
      </c>
    </row>
    <row r="14" spans="2:135" ht="13.7" customHeight="1">
      <c r="B14" s="70" t="s">
        <v>487</v>
      </c>
      <c r="C14" s="253" t="s">
        <v>623</v>
      </c>
      <c r="D14" s="350">
        <v>0</v>
      </c>
      <c r="E14" s="351">
        <v>3</v>
      </c>
      <c r="F14" s="351">
        <v>0</v>
      </c>
      <c r="G14" s="351">
        <v>0</v>
      </c>
      <c r="H14" s="351">
        <v>64</v>
      </c>
      <c r="I14" s="351">
        <v>0</v>
      </c>
      <c r="J14" s="351">
        <v>0</v>
      </c>
      <c r="K14" s="351">
        <v>103</v>
      </c>
      <c r="L14" s="351">
        <v>401</v>
      </c>
      <c r="M14" s="351">
        <v>0</v>
      </c>
      <c r="N14" s="351">
        <v>0</v>
      </c>
      <c r="O14" s="351">
        <v>0</v>
      </c>
      <c r="P14" s="351">
        <v>0</v>
      </c>
      <c r="Q14" s="351">
        <v>0</v>
      </c>
      <c r="R14" s="351">
        <v>0</v>
      </c>
      <c r="S14" s="351">
        <v>0</v>
      </c>
      <c r="T14" s="351">
        <v>0</v>
      </c>
      <c r="U14" s="351">
        <v>0</v>
      </c>
      <c r="V14" s="351">
        <v>0</v>
      </c>
      <c r="W14" s="351">
        <v>0</v>
      </c>
      <c r="X14" s="351">
        <v>0</v>
      </c>
      <c r="Y14" s="351">
        <v>0</v>
      </c>
      <c r="Z14" s="351">
        <v>0</v>
      </c>
      <c r="AA14" s="351">
        <v>0</v>
      </c>
      <c r="AB14" s="351">
        <v>5</v>
      </c>
      <c r="AC14" s="351">
        <v>0</v>
      </c>
      <c r="AD14" s="351">
        <v>0</v>
      </c>
      <c r="AE14" s="351">
        <v>0</v>
      </c>
      <c r="AF14" s="351">
        <v>0</v>
      </c>
      <c r="AG14" s="351">
        <v>0</v>
      </c>
      <c r="AH14" s="351">
        <v>0</v>
      </c>
      <c r="AI14" s="351">
        <v>0</v>
      </c>
      <c r="AJ14" s="351">
        <v>0</v>
      </c>
      <c r="AK14" s="351">
        <v>0</v>
      </c>
      <c r="AL14" s="351">
        <v>0</v>
      </c>
      <c r="AM14" s="351">
        <v>0</v>
      </c>
      <c r="AN14" s="351">
        <v>0</v>
      </c>
      <c r="AO14" s="351">
        <v>0</v>
      </c>
      <c r="AP14" s="351">
        <v>0</v>
      </c>
      <c r="AQ14" s="351">
        <v>0</v>
      </c>
      <c r="AR14" s="351">
        <v>0</v>
      </c>
      <c r="AS14" s="351">
        <v>0</v>
      </c>
      <c r="AT14" s="351">
        <v>0</v>
      </c>
      <c r="AU14" s="351">
        <v>0</v>
      </c>
      <c r="AV14" s="351">
        <v>0</v>
      </c>
      <c r="AW14" s="351">
        <v>0</v>
      </c>
      <c r="AX14" s="351">
        <v>0</v>
      </c>
      <c r="AY14" s="351">
        <v>0</v>
      </c>
      <c r="AZ14" s="351">
        <v>0</v>
      </c>
      <c r="BA14" s="351">
        <v>0</v>
      </c>
      <c r="BB14" s="351">
        <v>0</v>
      </c>
      <c r="BC14" s="351">
        <v>0</v>
      </c>
      <c r="BD14" s="351">
        <v>0</v>
      </c>
      <c r="BE14" s="351">
        <v>0</v>
      </c>
      <c r="BF14" s="351">
        <v>0</v>
      </c>
      <c r="BG14" s="351">
        <v>0</v>
      </c>
      <c r="BH14" s="351">
        <v>0</v>
      </c>
      <c r="BI14" s="351">
        <v>0</v>
      </c>
      <c r="BJ14" s="351">
        <v>0</v>
      </c>
      <c r="BK14" s="351">
        <v>0</v>
      </c>
      <c r="BL14" s="351">
        <v>0</v>
      </c>
      <c r="BM14" s="351">
        <v>0</v>
      </c>
      <c r="BN14" s="351">
        <v>0</v>
      </c>
      <c r="BO14" s="351">
        <v>0</v>
      </c>
      <c r="BP14" s="351">
        <v>0</v>
      </c>
      <c r="BQ14" s="351">
        <v>0</v>
      </c>
      <c r="BR14" s="351">
        <v>0</v>
      </c>
      <c r="BS14" s="351">
        <v>0</v>
      </c>
      <c r="BT14" s="351">
        <v>0</v>
      </c>
      <c r="BU14" s="351">
        <v>42</v>
      </c>
      <c r="BV14" s="351">
        <v>0</v>
      </c>
      <c r="BW14" s="351">
        <v>0</v>
      </c>
      <c r="BX14" s="351">
        <v>0</v>
      </c>
      <c r="BY14" s="351">
        <v>0</v>
      </c>
      <c r="BZ14" s="351">
        <v>0</v>
      </c>
      <c r="CA14" s="351">
        <v>0</v>
      </c>
      <c r="CB14" s="351">
        <v>0</v>
      </c>
      <c r="CC14" s="351">
        <v>0</v>
      </c>
      <c r="CD14" s="351">
        <v>0</v>
      </c>
      <c r="CE14" s="351">
        <v>0</v>
      </c>
      <c r="CF14" s="351">
        <v>0</v>
      </c>
      <c r="CG14" s="351">
        <v>9</v>
      </c>
      <c r="CH14" s="351">
        <v>0</v>
      </c>
      <c r="CI14" s="351">
        <v>0</v>
      </c>
      <c r="CJ14" s="351">
        <v>0</v>
      </c>
      <c r="CK14" s="351">
        <v>0</v>
      </c>
      <c r="CL14" s="351">
        <v>0</v>
      </c>
      <c r="CM14" s="351">
        <v>0</v>
      </c>
      <c r="CN14" s="351">
        <v>20</v>
      </c>
      <c r="CO14" s="351">
        <v>9</v>
      </c>
      <c r="CP14" s="351">
        <v>4</v>
      </c>
      <c r="CQ14" s="351">
        <v>117</v>
      </c>
      <c r="CR14" s="351">
        <v>0</v>
      </c>
      <c r="CS14" s="351">
        <v>90</v>
      </c>
      <c r="CT14" s="351">
        <v>209</v>
      </c>
      <c r="CU14" s="351">
        <v>0</v>
      </c>
      <c r="CV14" s="351">
        <v>0</v>
      </c>
      <c r="CW14" s="351">
        <v>0</v>
      </c>
      <c r="CX14" s="351">
        <v>0</v>
      </c>
      <c r="CY14" s="351">
        <v>1</v>
      </c>
      <c r="CZ14" s="351">
        <v>504</v>
      </c>
      <c r="DA14" s="351">
        <v>5360</v>
      </c>
      <c r="DB14" s="351">
        <v>0</v>
      </c>
      <c r="DC14" s="351">
        <v>0</v>
      </c>
      <c r="DD14" s="351">
        <v>0</v>
      </c>
      <c r="DE14" s="351">
        <v>58</v>
      </c>
      <c r="DF14" s="351">
        <v>0</v>
      </c>
      <c r="DG14" s="351">
        <v>118</v>
      </c>
      <c r="DH14" s="352">
        <v>7117</v>
      </c>
      <c r="DI14" s="351">
        <v>1380</v>
      </c>
      <c r="DJ14" s="351">
        <v>23274</v>
      </c>
      <c r="DK14" s="351">
        <v>0</v>
      </c>
      <c r="DL14" s="351">
        <v>0</v>
      </c>
      <c r="DM14" s="351">
        <v>0</v>
      </c>
      <c r="DN14" s="351">
        <v>0</v>
      </c>
      <c r="DO14" s="351">
        <v>-1649</v>
      </c>
      <c r="DP14" s="359">
        <v>23005</v>
      </c>
      <c r="DQ14" s="359">
        <v>30122</v>
      </c>
      <c r="DR14" s="359">
        <v>412</v>
      </c>
      <c r="DS14" s="359">
        <v>412</v>
      </c>
      <c r="DT14" s="359">
        <v>15096</v>
      </c>
      <c r="DU14" s="359">
        <v>15508</v>
      </c>
      <c r="DV14" s="350">
        <v>38513</v>
      </c>
      <c r="DW14" s="350">
        <v>45630</v>
      </c>
      <c r="DX14" s="350">
        <v>-1698</v>
      </c>
      <c r="DY14" s="350">
        <v>-29</v>
      </c>
      <c r="DZ14" s="350">
        <v>-446</v>
      </c>
      <c r="EA14" s="350">
        <v>-2172</v>
      </c>
      <c r="EB14" s="350">
        <v>-25624</v>
      </c>
      <c r="EC14" s="350">
        <v>-27797</v>
      </c>
      <c r="ED14" s="350">
        <v>10716</v>
      </c>
      <c r="EE14" s="360">
        <v>17833</v>
      </c>
    </row>
    <row r="15" spans="2:135" ht="13.7" customHeight="1">
      <c r="B15" s="70" t="s">
        <v>488</v>
      </c>
      <c r="C15" s="366" t="s">
        <v>624</v>
      </c>
      <c r="D15" s="350">
        <v>1808</v>
      </c>
      <c r="E15" s="351">
        <v>14414</v>
      </c>
      <c r="F15" s="351">
        <v>372</v>
      </c>
      <c r="G15" s="351">
        <v>66</v>
      </c>
      <c r="H15" s="351">
        <v>22</v>
      </c>
      <c r="I15" s="351">
        <v>0</v>
      </c>
      <c r="J15" s="351">
        <v>0</v>
      </c>
      <c r="K15" s="351">
        <v>-1</v>
      </c>
      <c r="L15" s="351">
        <v>0</v>
      </c>
      <c r="M15" s="351">
        <v>4</v>
      </c>
      <c r="N15" s="351">
        <v>0</v>
      </c>
      <c r="O15" s="351">
        <v>0</v>
      </c>
      <c r="P15" s="351">
        <v>0</v>
      </c>
      <c r="Q15" s="351">
        <v>0</v>
      </c>
      <c r="R15" s="351">
        <v>0</v>
      </c>
      <c r="S15" s="351">
        <v>0</v>
      </c>
      <c r="T15" s="351">
        <v>0</v>
      </c>
      <c r="U15" s="351">
        <v>0</v>
      </c>
      <c r="V15" s="351">
        <v>2</v>
      </c>
      <c r="W15" s="351">
        <v>0</v>
      </c>
      <c r="X15" s="351">
        <v>0</v>
      </c>
      <c r="Y15" s="351">
        <v>0</v>
      </c>
      <c r="Z15" s="351">
        <v>0</v>
      </c>
      <c r="AA15" s="351">
        <v>0</v>
      </c>
      <c r="AB15" s="351">
        <v>0</v>
      </c>
      <c r="AC15" s="351">
        <v>0</v>
      </c>
      <c r="AD15" s="351">
        <v>0</v>
      </c>
      <c r="AE15" s="351">
        <v>0</v>
      </c>
      <c r="AF15" s="351">
        <v>0</v>
      </c>
      <c r="AG15" s="351">
        <v>0</v>
      </c>
      <c r="AH15" s="351">
        <v>0</v>
      </c>
      <c r="AI15" s="351">
        <v>0</v>
      </c>
      <c r="AJ15" s="351">
        <v>0</v>
      </c>
      <c r="AK15" s="351">
        <v>0</v>
      </c>
      <c r="AL15" s="351">
        <v>0</v>
      </c>
      <c r="AM15" s="351">
        <v>0</v>
      </c>
      <c r="AN15" s="351">
        <v>0</v>
      </c>
      <c r="AO15" s="351">
        <v>0</v>
      </c>
      <c r="AP15" s="351">
        <v>0</v>
      </c>
      <c r="AQ15" s="351">
        <v>0</v>
      </c>
      <c r="AR15" s="351">
        <v>0</v>
      </c>
      <c r="AS15" s="351">
        <v>0</v>
      </c>
      <c r="AT15" s="351">
        <v>0</v>
      </c>
      <c r="AU15" s="351">
        <v>0</v>
      </c>
      <c r="AV15" s="351">
        <v>0</v>
      </c>
      <c r="AW15" s="351">
        <v>0</v>
      </c>
      <c r="AX15" s="351">
        <v>0</v>
      </c>
      <c r="AY15" s="351">
        <v>0</v>
      </c>
      <c r="AZ15" s="351">
        <v>0</v>
      </c>
      <c r="BA15" s="351">
        <v>0</v>
      </c>
      <c r="BB15" s="351">
        <v>0</v>
      </c>
      <c r="BC15" s="351">
        <v>0</v>
      </c>
      <c r="BD15" s="351">
        <v>0</v>
      </c>
      <c r="BE15" s="351">
        <v>0</v>
      </c>
      <c r="BF15" s="351">
        <v>0</v>
      </c>
      <c r="BG15" s="351">
        <v>0</v>
      </c>
      <c r="BH15" s="351">
        <v>0</v>
      </c>
      <c r="BI15" s="351">
        <v>0</v>
      </c>
      <c r="BJ15" s="351">
        <v>0</v>
      </c>
      <c r="BK15" s="351">
        <v>0</v>
      </c>
      <c r="BL15" s="351">
        <v>0</v>
      </c>
      <c r="BM15" s="351">
        <v>0</v>
      </c>
      <c r="BN15" s="351">
        <v>0</v>
      </c>
      <c r="BO15" s="351">
        <v>65</v>
      </c>
      <c r="BP15" s="351">
        <v>0</v>
      </c>
      <c r="BQ15" s="351">
        <v>0</v>
      </c>
      <c r="BR15" s="351">
        <v>0</v>
      </c>
      <c r="BS15" s="351">
        <v>0</v>
      </c>
      <c r="BT15" s="351">
        <v>0</v>
      </c>
      <c r="BU15" s="351">
        <v>32</v>
      </c>
      <c r="BV15" s="351">
        <v>0</v>
      </c>
      <c r="BW15" s="351">
        <v>0</v>
      </c>
      <c r="BX15" s="351">
        <v>0</v>
      </c>
      <c r="BY15" s="351">
        <v>0</v>
      </c>
      <c r="BZ15" s="351">
        <v>0</v>
      </c>
      <c r="CA15" s="351">
        <v>0</v>
      </c>
      <c r="CB15" s="351">
        <v>0</v>
      </c>
      <c r="CC15" s="351">
        <v>0</v>
      </c>
      <c r="CD15" s="351">
        <v>0</v>
      </c>
      <c r="CE15" s="351">
        <v>0</v>
      </c>
      <c r="CF15" s="351">
        <v>0</v>
      </c>
      <c r="CG15" s="351">
        <v>0</v>
      </c>
      <c r="CH15" s="351">
        <v>0</v>
      </c>
      <c r="CI15" s="351">
        <v>0</v>
      </c>
      <c r="CJ15" s="351">
        <v>0</v>
      </c>
      <c r="CK15" s="351">
        <v>0</v>
      </c>
      <c r="CL15" s="351">
        <v>0</v>
      </c>
      <c r="CM15" s="351">
        <v>0</v>
      </c>
      <c r="CN15" s="351">
        <v>0</v>
      </c>
      <c r="CO15" s="351">
        <v>79</v>
      </c>
      <c r="CP15" s="351">
        <v>323</v>
      </c>
      <c r="CQ15" s="351">
        <v>20</v>
      </c>
      <c r="CR15" s="351">
        <v>0</v>
      </c>
      <c r="CS15" s="351">
        <v>6</v>
      </c>
      <c r="CT15" s="351">
        <v>3</v>
      </c>
      <c r="CU15" s="351">
        <v>0</v>
      </c>
      <c r="CV15" s="351">
        <v>0</v>
      </c>
      <c r="CW15" s="351">
        <v>0</v>
      </c>
      <c r="CX15" s="351">
        <v>0</v>
      </c>
      <c r="CY15" s="351">
        <v>0</v>
      </c>
      <c r="CZ15" s="351">
        <v>0</v>
      </c>
      <c r="DA15" s="351">
        <v>0</v>
      </c>
      <c r="DB15" s="351">
        <v>0</v>
      </c>
      <c r="DC15" s="351">
        <v>23</v>
      </c>
      <c r="DD15" s="351">
        <v>22</v>
      </c>
      <c r="DE15" s="351">
        <v>0</v>
      </c>
      <c r="DF15" s="351">
        <v>0</v>
      </c>
      <c r="DG15" s="351">
        <v>0</v>
      </c>
      <c r="DH15" s="352">
        <v>17260</v>
      </c>
      <c r="DI15" s="351">
        <v>0</v>
      </c>
      <c r="DJ15" s="351">
        <v>1177</v>
      </c>
      <c r="DK15" s="351">
        <v>0</v>
      </c>
      <c r="DL15" s="351">
        <v>0</v>
      </c>
      <c r="DM15" s="351">
        <v>0</v>
      </c>
      <c r="DN15" s="351">
        <v>0</v>
      </c>
      <c r="DO15" s="351">
        <v>-1</v>
      </c>
      <c r="DP15" s="359">
        <v>1176</v>
      </c>
      <c r="DQ15" s="359">
        <v>18436</v>
      </c>
      <c r="DR15" s="359">
        <v>0</v>
      </c>
      <c r="DS15" s="359">
        <v>0</v>
      </c>
      <c r="DT15" s="359">
        <v>305</v>
      </c>
      <c r="DU15" s="359">
        <v>305</v>
      </c>
      <c r="DV15" s="350">
        <v>1481</v>
      </c>
      <c r="DW15" s="350">
        <v>18741</v>
      </c>
      <c r="DX15" s="350">
        <v>-1693</v>
      </c>
      <c r="DY15" s="350">
        <v>-11</v>
      </c>
      <c r="DZ15" s="350">
        <v>-170</v>
      </c>
      <c r="EA15" s="350">
        <v>-1874</v>
      </c>
      <c r="EB15" s="350">
        <v>-16309</v>
      </c>
      <c r="EC15" s="350">
        <v>-18183</v>
      </c>
      <c r="ED15" s="350">
        <v>-16702</v>
      </c>
      <c r="EE15" s="360">
        <v>558</v>
      </c>
    </row>
    <row r="16" spans="2:135" ht="13.7" customHeight="1">
      <c r="B16" s="70" t="s">
        <v>489</v>
      </c>
      <c r="C16" s="252" t="s">
        <v>440</v>
      </c>
      <c r="D16" s="350">
        <v>0</v>
      </c>
      <c r="E16" s="351">
        <v>0</v>
      </c>
      <c r="F16" s="351">
        <v>0</v>
      </c>
      <c r="G16" s="351">
        <v>0</v>
      </c>
      <c r="H16" s="351">
        <v>0</v>
      </c>
      <c r="I16" s="351">
        <v>0</v>
      </c>
      <c r="J16" s="351">
        <v>0</v>
      </c>
      <c r="K16" s="351">
        <v>0</v>
      </c>
      <c r="L16" s="351">
        <v>0</v>
      </c>
      <c r="M16" s="351">
        <v>0</v>
      </c>
      <c r="N16" s="351">
        <v>0</v>
      </c>
      <c r="O16" s="351">
        <v>0</v>
      </c>
      <c r="P16" s="351">
        <v>0</v>
      </c>
      <c r="Q16" s="351">
        <v>0</v>
      </c>
      <c r="R16" s="351">
        <v>0</v>
      </c>
      <c r="S16" s="351">
        <v>0</v>
      </c>
      <c r="T16" s="351">
        <v>0</v>
      </c>
      <c r="U16" s="351">
        <v>0</v>
      </c>
      <c r="V16" s="351">
        <v>0</v>
      </c>
      <c r="W16" s="351">
        <v>0</v>
      </c>
      <c r="X16" s="351">
        <v>0</v>
      </c>
      <c r="Y16" s="351">
        <v>0</v>
      </c>
      <c r="Z16" s="351">
        <v>0</v>
      </c>
      <c r="AA16" s="351">
        <v>0</v>
      </c>
      <c r="AB16" s="351">
        <v>0</v>
      </c>
      <c r="AC16" s="351">
        <v>0</v>
      </c>
      <c r="AD16" s="351">
        <v>0</v>
      </c>
      <c r="AE16" s="351">
        <v>0</v>
      </c>
      <c r="AF16" s="351">
        <v>0</v>
      </c>
      <c r="AG16" s="351">
        <v>0</v>
      </c>
      <c r="AH16" s="351">
        <v>0</v>
      </c>
      <c r="AI16" s="351">
        <v>0</v>
      </c>
      <c r="AJ16" s="351">
        <v>0</v>
      </c>
      <c r="AK16" s="351">
        <v>0</v>
      </c>
      <c r="AL16" s="351">
        <v>0</v>
      </c>
      <c r="AM16" s="351">
        <v>0</v>
      </c>
      <c r="AN16" s="351">
        <v>0</v>
      </c>
      <c r="AO16" s="351">
        <v>0</v>
      </c>
      <c r="AP16" s="351">
        <v>0</v>
      </c>
      <c r="AQ16" s="351">
        <v>0</v>
      </c>
      <c r="AR16" s="351">
        <v>0</v>
      </c>
      <c r="AS16" s="351">
        <v>0</v>
      </c>
      <c r="AT16" s="351">
        <v>0</v>
      </c>
      <c r="AU16" s="351">
        <v>0</v>
      </c>
      <c r="AV16" s="351">
        <v>0</v>
      </c>
      <c r="AW16" s="351">
        <v>0</v>
      </c>
      <c r="AX16" s="351">
        <v>0</v>
      </c>
      <c r="AY16" s="351">
        <v>0</v>
      </c>
      <c r="AZ16" s="351">
        <v>0</v>
      </c>
      <c r="BA16" s="351">
        <v>0</v>
      </c>
      <c r="BB16" s="351">
        <v>0</v>
      </c>
      <c r="BC16" s="351">
        <v>0</v>
      </c>
      <c r="BD16" s="351">
        <v>0</v>
      </c>
      <c r="BE16" s="351">
        <v>0</v>
      </c>
      <c r="BF16" s="351">
        <v>0</v>
      </c>
      <c r="BG16" s="351">
        <v>0</v>
      </c>
      <c r="BH16" s="351">
        <v>0</v>
      </c>
      <c r="BI16" s="351">
        <v>0</v>
      </c>
      <c r="BJ16" s="351">
        <v>0</v>
      </c>
      <c r="BK16" s="351">
        <v>0</v>
      </c>
      <c r="BL16" s="351">
        <v>0</v>
      </c>
      <c r="BM16" s="351">
        <v>0</v>
      </c>
      <c r="BN16" s="351">
        <v>0</v>
      </c>
      <c r="BO16" s="351">
        <v>0</v>
      </c>
      <c r="BP16" s="351">
        <v>0</v>
      </c>
      <c r="BQ16" s="351">
        <v>0</v>
      </c>
      <c r="BR16" s="351">
        <v>0</v>
      </c>
      <c r="BS16" s="351">
        <v>0</v>
      </c>
      <c r="BT16" s="351">
        <v>0</v>
      </c>
      <c r="BU16" s="351">
        <v>0</v>
      </c>
      <c r="BV16" s="351">
        <v>0</v>
      </c>
      <c r="BW16" s="351">
        <v>0</v>
      </c>
      <c r="BX16" s="351">
        <v>0</v>
      </c>
      <c r="BY16" s="351">
        <v>0</v>
      </c>
      <c r="BZ16" s="351">
        <v>0</v>
      </c>
      <c r="CA16" s="351">
        <v>0</v>
      </c>
      <c r="CB16" s="351">
        <v>0</v>
      </c>
      <c r="CC16" s="351">
        <v>0</v>
      </c>
      <c r="CD16" s="351">
        <v>0</v>
      </c>
      <c r="CE16" s="351">
        <v>0</v>
      </c>
      <c r="CF16" s="351">
        <v>0</v>
      </c>
      <c r="CG16" s="351">
        <v>0</v>
      </c>
      <c r="CH16" s="351">
        <v>0</v>
      </c>
      <c r="CI16" s="351">
        <v>0</v>
      </c>
      <c r="CJ16" s="351">
        <v>0</v>
      </c>
      <c r="CK16" s="351">
        <v>0</v>
      </c>
      <c r="CL16" s="351">
        <v>0</v>
      </c>
      <c r="CM16" s="351">
        <v>0</v>
      </c>
      <c r="CN16" s="351">
        <v>0</v>
      </c>
      <c r="CO16" s="351">
        <v>0</v>
      </c>
      <c r="CP16" s="351">
        <v>0</v>
      </c>
      <c r="CQ16" s="351">
        <v>0</v>
      </c>
      <c r="CR16" s="351">
        <v>0</v>
      </c>
      <c r="CS16" s="351">
        <v>0</v>
      </c>
      <c r="CT16" s="351">
        <v>0</v>
      </c>
      <c r="CU16" s="351">
        <v>0</v>
      </c>
      <c r="CV16" s="351">
        <v>0</v>
      </c>
      <c r="CW16" s="351">
        <v>0</v>
      </c>
      <c r="CX16" s="351">
        <v>0</v>
      </c>
      <c r="CY16" s="351">
        <v>0</v>
      </c>
      <c r="CZ16" s="351">
        <v>0</v>
      </c>
      <c r="DA16" s="351">
        <v>0</v>
      </c>
      <c r="DB16" s="351">
        <v>0</v>
      </c>
      <c r="DC16" s="351">
        <v>0</v>
      </c>
      <c r="DD16" s="351">
        <v>0</v>
      </c>
      <c r="DE16" s="351">
        <v>0</v>
      </c>
      <c r="DF16" s="351">
        <v>0</v>
      </c>
      <c r="DG16" s="351">
        <v>0</v>
      </c>
      <c r="DH16" s="352">
        <v>0</v>
      </c>
      <c r="DI16" s="351">
        <v>918</v>
      </c>
      <c r="DJ16" s="351">
        <v>16651</v>
      </c>
      <c r="DK16" s="351">
        <v>0</v>
      </c>
      <c r="DL16" s="351">
        <v>0</v>
      </c>
      <c r="DM16" s="351">
        <v>0</v>
      </c>
      <c r="DN16" s="351">
        <v>0</v>
      </c>
      <c r="DO16" s="351">
        <v>-912</v>
      </c>
      <c r="DP16" s="359">
        <v>16657</v>
      </c>
      <c r="DQ16" s="359">
        <v>16657</v>
      </c>
      <c r="DR16" s="359">
        <v>0</v>
      </c>
      <c r="DS16" s="359">
        <v>0</v>
      </c>
      <c r="DT16" s="359">
        <v>0</v>
      </c>
      <c r="DU16" s="359">
        <v>0</v>
      </c>
      <c r="DV16" s="350">
        <v>16657</v>
      </c>
      <c r="DW16" s="350">
        <v>16657</v>
      </c>
      <c r="DX16" s="350">
        <v>-2956</v>
      </c>
      <c r="DY16" s="350">
        <v>0</v>
      </c>
      <c r="DZ16" s="350">
        <v>0</v>
      </c>
      <c r="EA16" s="350">
        <v>-2956</v>
      </c>
      <c r="EB16" s="350">
        <v>-13701</v>
      </c>
      <c r="EC16" s="350">
        <v>-16657</v>
      </c>
      <c r="ED16" s="350">
        <v>0</v>
      </c>
      <c r="EE16" s="360">
        <v>0</v>
      </c>
    </row>
    <row r="17" spans="2:135" ht="13.7" customHeight="1">
      <c r="B17" s="70" t="s">
        <v>490</v>
      </c>
      <c r="C17" s="252" t="s">
        <v>441</v>
      </c>
      <c r="D17" s="350">
        <v>32</v>
      </c>
      <c r="E17" s="351">
        <v>0</v>
      </c>
      <c r="F17" s="351">
        <v>1</v>
      </c>
      <c r="G17" s="351">
        <v>23</v>
      </c>
      <c r="H17" s="351">
        <v>54</v>
      </c>
      <c r="I17" s="351">
        <v>0</v>
      </c>
      <c r="J17" s="351">
        <v>0</v>
      </c>
      <c r="K17" s="351">
        <v>0</v>
      </c>
      <c r="L17" s="351">
        <v>0</v>
      </c>
      <c r="M17" s="351">
        <v>0</v>
      </c>
      <c r="N17" s="351">
        <v>0</v>
      </c>
      <c r="O17" s="351">
        <v>54</v>
      </c>
      <c r="P17" s="351">
        <v>13891</v>
      </c>
      <c r="Q17" s="351">
        <v>31</v>
      </c>
      <c r="R17" s="351">
        <v>28</v>
      </c>
      <c r="S17" s="351">
        <v>34</v>
      </c>
      <c r="T17" s="351">
        <v>1</v>
      </c>
      <c r="U17" s="351">
        <v>2</v>
      </c>
      <c r="V17" s="351">
        <v>5</v>
      </c>
      <c r="W17" s="351">
        <v>0</v>
      </c>
      <c r="X17" s="351">
        <v>0</v>
      </c>
      <c r="Y17" s="351">
        <v>0</v>
      </c>
      <c r="Z17" s="351">
        <v>0</v>
      </c>
      <c r="AA17" s="351">
        <v>0</v>
      </c>
      <c r="AB17" s="351">
        <v>0</v>
      </c>
      <c r="AC17" s="351">
        <v>0</v>
      </c>
      <c r="AD17" s="351">
        <v>0</v>
      </c>
      <c r="AE17" s="351">
        <v>0</v>
      </c>
      <c r="AF17" s="351">
        <v>7</v>
      </c>
      <c r="AG17" s="351">
        <v>46</v>
      </c>
      <c r="AH17" s="351">
        <v>20</v>
      </c>
      <c r="AI17" s="351">
        <v>0</v>
      </c>
      <c r="AJ17" s="351">
        <v>0</v>
      </c>
      <c r="AK17" s="351">
        <v>0</v>
      </c>
      <c r="AL17" s="351">
        <v>5</v>
      </c>
      <c r="AM17" s="351">
        <v>0</v>
      </c>
      <c r="AN17" s="351">
        <v>0</v>
      </c>
      <c r="AO17" s="351">
        <v>0</v>
      </c>
      <c r="AP17" s="351">
        <v>0</v>
      </c>
      <c r="AQ17" s="351">
        <v>0</v>
      </c>
      <c r="AR17" s="351">
        <v>7</v>
      </c>
      <c r="AS17" s="351">
        <v>3</v>
      </c>
      <c r="AT17" s="351">
        <v>8</v>
      </c>
      <c r="AU17" s="351">
        <v>0</v>
      </c>
      <c r="AV17" s="351">
        <v>31</v>
      </c>
      <c r="AW17" s="351">
        <v>71</v>
      </c>
      <c r="AX17" s="351">
        <v>29</v>
      </c>
      <c r="AY17" s="351">
        <v>18</v>
      </c>
      <c r="AZ17" s="351">
        <v>0</v>
      </c>
      <c r="BA17" s="351">
        <v>1</v>
      </c>
      <c r="BB17" s="351">
        <v>0</v>
      </c>
      <c r="BC17" s="351">
        <v>1</v>
      </c>
      <c r="BD17" s="351">
        <v>0</v>
      </c>
      <c r="BE17" s="351">
        <v>0</v>
      </c>
      <c r="BF17" s="351">
        <v>0</v>
      </c>
      <c r="BG17" s="351">
        <v>0</v>
      </c>
      <c r="BH17" s="351">
        <v>37</v>
      </c>
      <c r="BI17" s="351">
        <v>0</v>
      </c>
      <c r="BJ17" s="351">
        <v>0</v>
      </c>
      <c r="BK17" s="351">
        <v>37</v>
      </c>
      <c r="BL17" s="351">
        <v>0</v>
      </c>
      <c r="BM17" s="351">
        <v>86</v>
      </c>
      <c r="BN17" s="351">
        <v>281</v>
      </c>
      <c r="BO17" s="351">
        <v>107</v>
      </c>
      <c r="BP17" s="351">
        <v>21</v>
      </c>
      <c r="BQ17" s="351">
        <v>0</v>
      </c>
      <c r="BR17" s="351">
        <v>0</v>
      </c>
      <c r="BS17" s="351">
        <v>2</v>
      </c>
      <c r="BT17" s="351">
        <v>4</v>
      </c>
      <c r="BU17" s="351">
        <v>154</v>
      </c>
      <c r="BV17" s="351">
        <v>1</v>
      </c>
      <c r="BW17" s="351">
        <v>0</v>
      </c>
      <c r="BX17" s="351">
        <v>0</v>
      </c>
      <c r="BY17" s="351">
        <v>0</v>
      </c>
      <c r="BZ17" s="351">
        <v>3</v>
      </c>
      <c r="CA17" s="351">
        <v>8</v>
      </c>
      <c r="CB17" s="351">
        <v>2</v>
      </c>
      <c r="CC17" s="351">
        <v>40</v>
      </c>
      <c r="CD17" s="351">
        <v>0</v>
      </c>
      <c r="CE17" s="351">
        <v>0</v>
      </c>
      <c r="CF17" s="351">
        <v>4</v>
      </c>
      <c r="CG17" s="351">
        <v>21</v>
      </c>
      <c r="CH17" s="351">
        <v>0</v>
      </c>
      <c r="CI17" s="351">
        <v>0</v>
      </c>
      <c r="CJ17" s="351">
        <v>0</v>
      </c>
      <c r="CK17" s="351">
        <v>11</v>
      </c>
      <c r="CL17" s="351">
        <v>0</v>
      </c>
      <c r="CM17" s="351">
        <v>1</v>
      </c>
      <c r="CN17" s="351">
        <v>21</v>
      </c>
      <c r="CO17" s="351">
        <v>0</v>
      </c>
      <c r="CP17" s="351">
        <v>0</v>
      </c>
      <c r="CQ17" s="351">
        <v>26</v>
      </c>
      <c r="CR17" s="351">
        <v>40</v>
      </c>
      <c r="CS17" s="351">
        <v>7</v>
      </c>
      <c r="CT17" s="351">
        <v>8</v>
      </c>
      <c r="CU17" s="351">
        <v>6</v>
      </c>
      <c r="CV17" s="351">
        <v>2</v>
      </c>
      <c r="CW17" s="351">
        <v>0</v>
      </c>
      <c r="CX17" s="351">
        <v>2</v>
      </c>
      <c r="CY17" s="351">
        <v>103</v>
      </c>
      <c r="CZ17" s="351">
        <v>22</v>
      </c>
      <c r="DA17" s="351">
        <v>0</v>
      </c>
      <c r="DB17" s="351">
        <v>2</v>
      </c>
      <c r="DC17" s="351">
        <v>99</v>
      </c>
      <c r="DD17" s="351">
        <v>0</v>
      </c>
      <c r="DE17" s="351">
        <v>10</v>
      </c>
      <c r="DF17" s="351">
        <v>140</v>
      </c>
      <c r="DG17" s="351">
        <v>1</v>
      </c>
      <c r="DH17" s="352">
        <v>15712</v>
      </c>
      <c r="DI17" s="351">
        <v>5</v>
      </c>
      <c r="DJ17" s="351">
        <v>490</v>
      </c>
      <c r="DK17" s="351">
        <v>0</v>
      </c>
      <c r="DL17" s="351">
        <v>0</v>
      </c>
      <c r="DM17" s="351">
        <v>0</v>
      </c>
      <c r="DN17" s="351">
        <v>0</v>
      </c>
      <c r="DO17" s="351">
        <v>-495</v>
      </c>
      <c r="DP17" s="359">
        <v>0</v>
      </c>
      <c r="DQ17" s="359">
        <v>15712</v>
      </c>
      <c r="DR17" s="359">
        <v>0</v>
      </c>
      <c r="DS17" s="359">
        <v>0</v>
      </c>
      <c r="DT17" s="359">
        <v>0</v>
      </c>
      <c r="DU17" s="359">
        <v>0</v>
      </c>
      <c r="DV17" s="350">
        <v>0</v>
      </c>
      <c r="DW17" s="350">
        <v>15712</v>
      </c>
      <c r="DX17" s="350">
        <v>-4497</v>
      </c>
      <c r="DY17" s="350">
        <v>-27</v>
      </c>
      <c r="DZ17" s="350">
        <v>-115</v>
      </c>
      <c r="EA17" s="350">
        <v>-4638</v>
      </c>
      <c r="EB17" s="350">
        <v>-10459</v>
      </c>
      <c r="EC17" s="350">
        <v>-15097</v>
      </c>
      <c r="ED17" s="350">
        <v>-15097</v>
      </c>
      <c r="EE17" s="360">
        <v>615</v>
      </c>
    </row>
    <row r="18" spans="2:135" ht="13.7" customHeight="1">
      <c r="B18" s="70" t="s">
        <v>491</v>
      </c>
      <c r="C18" s="252" t="s">
        <v>625</v>
      </c>
      <c r="D18" s="350">
        <v>649</v>
      </c>
      <c r="E18" s="351">
        <v>16</v>
      </c>
      <c r="F18" s="351">
        <v>67</v>
      </c>
      <c r="G18" s="351">
        <v>7</v>
      </c>
      <c r="H18" s="351">
        <v>21</v>
      </c>
      <c r="I18" s="351">
        <v>19</v>
      </c>
      <c r="J18" s="351">
        <v>11</v>
      </c>
      <c r="K18" s="351">
        <v>116</v>
      </c>
      <c r="L18" s="351">
        <v>8</v>
      </c>
      <c r="M18" s="351">
        <v>0</v>
      </c>
      <c r="N18" s="351">
        <v>0</v>
      </c>
      <c r="O18" s="351">
        <v>1</v>
      </c>
      <c r="P18" s="351">
        <v>722</v>
      </c>
      <c r="Q18" s="351">
        <v>53</v>
      </c>
      <c r="R18" s="351">
        <v>8</v>
      </c>
      <c r="S18" s="351">
        <v>64</v>
      </c>
      <c r="T18" s="351">
        <v>6</v>
      </c>
      <c r="U18" s="351">
        <v>5</v>
      </c>
      <c r="V18" s="351">
        <v>24</v>
      </c>
      <c r="W18" s="351">
        <v>6</v>
      </c>
      <c r="X18" s="351">
        <v>0</v>
      </c>
      <c r="Y18" s="351">
        <v>2</v>
      </c>
      <c r="Z18" s="351">
        <v>6</v>
      </c>
      <c r="AA18" s="351">
        <v>0</v>
      </c>
      <c r="AB18" s="351">
        <v>81</v>
      </c>
      <c r="AC18" s="351">
        <v>4</v>
      </c>
      <c r="AD18" s="351">
        <v>0</v>
      </c>
      <c r="AE18" s="351">
        <v>4</v>
      </c>
      <c r="AF18" s="351">
        <v>23</v>
      </c>
      <c r="AG18" s="351">
        <v>15</v>
      </c>
      <c r="AH18" s="351">
        <v>0</v>
      </c>
      <c r="AI18" s="351">
        <v>34</v>
      </c>
      <c r="AJ18" s="351">
        <v>20</v>
      </c>
      <c r="AK18" s="351">
        <v>0</v>
      </c>
      <c r="AL18" s="351">
        <v>17</v>
      </c>
      <c r="AM18" s="351">
        <v>0</v>
      </c>
      <c r="AN18" s="351">
        <v>0</v>
      </c>
      <c r="AO18" s="351">
        <v>26</v>
      </c>
      <c r="AP18" s="351">
        <v>3</v>
      </c>
      <c r="AQ18" s="351">
        <v>4</v>
      </c>
      <c r="AR18" s="351">
        <v>1</v>
      </c>
      <c r="AS18" s="351">
        <v>37</v>
      </c>
      <c r="AT18" s="351">
        <v>22</v>
      </c>
      <c r="AU18" s="351">
        <v>12</v>
      </c>
      <c r="AV18" s="351">
        <v>50</v>
      </c>
      <c r="AW18" s="351">
        <v>103</v>
      </c>
      <c r="AX18" s="351">
        <v>49</v>
      </c>
      <c r="AY18" s="351">
        <v>865</v>
      </c>
      <c r="AZ18" s="351">
        <v>11</v>
      </c>
      <c r="BA18" s="351">
        <v>1</v>
      </c>
      <c r="BB18" s="351">
        <v>6</v>
      </c>
      <c r="BC18" s="351">
        <v>4</v>
      </c>
      <c r="BD18" s="351">
        <v>3</v>
      </c>
      <c r="BE18" s="351">
        <v>0</v>
      </c>
      <c r="BF18" s="351">
        <v>0</v>
      </c>
      <c r="BG18" s="351">
        <v>0</v>
      </c>
      <c r="BH18" s="351">
        <v>29</v>
      </c>
      <c r="BI18" s="351">
        <v>0</v>
      </c>
      <c r="BJ18" s="351">
        <v>0</v>
      </c>
      <c r="BK18" s="351">
        <v>43</v>
      </c>
      <c r="BL18" s="351">
        <v>4</v>
      </c>
      <c r="BM18" s="351">
        <v>692</v>
      </c>
      <c r="BN18" s="351">
        <v>183</v>
      </c>
      <c r="BO18" s="351">
        <v>368</v>
      </c>
      <c r="BP18" s="351">
        <v>166</v>
      </c>
      <c r="BQ18" s="351">
        <v>52</v>
      </c>
      <c r="BR18" s="351">
        <v>3</v>
      </c>
      <c r="BS18" s="351">
        <v>24</v>
      </c>
      <c r="BT18" s="351">
        <v>155</v>
      </c>
      <c r="BU18" s="351">
        <v>2114</v>
      </c>
      <c r="BV18" s="351">
        <v>231</v>
      </c>
      <c r="BW18" s="351">
        <v>6</v>
      </c>
      <c r="BX18" s="351">
        <v>1</v>
      </c>
      <c r="BY18" s="351">
        <v>0</v>
      </c>
      <c r="BZ18" s="351">
        <v>4</v>
      </c>
      <c r="CA18" s="351">
        <v>89</v>
      </c>
      <c r="CB18" s="351">
        <v>57</v>
      </c>
      <c r="CC18" s="351">
        <v>35</v>
      </c>
      <c r="CD18" s="351">
        <v>7</v>
      </c>
      <c r="CE18" s="351">
        <v>0</v>
      </c>
      <c r="CF18" s="351">
        <v>14</v>
      </c>
      <c r="CG18" s="351">
        <v>55</v>
      </c>
      <c r="CH18" s="351">
        <v>21</v>
      </c>
      <c r="CI18" s="351">
        <v>39</v>
      </c>
      <c r="CJ18" s="351">
        <v>11</v>
      </c>
      <c r="CK18" s="351">
        <v>24</v>
      </c>
      <c r="CL18" s="351">
        <v>3</v>
      </c>
      <c r="CM18" s="351">
        <v>15</v>
      </c>
      <c r="CN18" s="351">
        <v>1451</v>
      </c>
      <c r="CO18" s="351">
        <v>20</v>
      </c>
      <c r="CP18" s="351">
        <v>144</v>
      </c>
      <c r="CQ18" s="351">
        <v>972</v>
      </c>
      <c r="CR18" s="351">
        <v>193</v>
      </c>
      <c r="CS18" s="351">
        <v>626</v>
      </c>
      <c r="CT18" s="351">
        <v>378</v>
      </c>
      <c r="CU18" s="351">
        <v>1110</v>
      </c>
      <c r="CV18" s="351">
        <v>57</v>
      </c>
      <c r="CW18" s="351">
        <v>1</v>
      </c>
      <c r="CX18" s="351">
        <v>72</v>
      </c>
      <c r="CY18" s="351">
        <v>357</v>
      </c>
      <c r="CZ18" s="351">
        <v>122</v>
      </c>
      <c r="DA18" s="351">
        <v>100</v>
      </c>
      <c r="DB18" s="351">
        <v>364</v>
      </c>
      <c r="DC18" s="351">
        <v>117</v>
      </c>
      <c r="DD18" s="351">
        <v>23</v>
      </c>
      <c r="DE18" s="351">
        <v>90</v>
      </c>
      <c r="DF18" s="351">
        <v>53</v>
      </c>
      <c r="DG18" s="351">
        <v>3</v>
      </c>
      <c r="DH18" s="352">
        <v>13904</v>
      </c>
      <c r="DI18" s="351">
        <v>664</v>
      </c>
      <c r="DJ18" s="351">
        <v>32358</v>
      </c>
      <c r="DK18" s="351">
        <v>0</v>
      </c>
      <c r="DL18" s="351">
        <v>0</v>
      </c>
      <c r="DM18" s="351">
        <v>128</v>
      </c>
      <c r="DN18" s="351">
        <v>396</v>
      </c>
      <c r="DO18" s="351">
        <v>-3624</v>
      </c>
      <c r="DP18" s="359">
        <v>29922</v>
      </c>
      <c r="DQ18" s="359">
        <v>43826</v>
      </c>
      <c r="DR18" s="359">
        <v>778</v>
      </c>
      <c r="DS18" s="359">
        <v>778</v>
      </c>
      <c r="DT18" s="359">
        <v>50930</v>
      </c>
      <c r="DU18" s="359">
        <v>51708</v>
      </c>
      <c r="DV18" s="350">
        <v>81631</v>
      </c>
      <c r="DW18" s="350">
        <v>95535</v>
      </c>
      <c r="DX18" s="350">
        <v>-21407</v>
      </c>
      <c r="DY18" s="350">
        <v>-1108</v>
      </c>
      <c r="DZ18" s="350">
        <v>-2215</v>
      </c>
      <c r="EA18" s="350">
        <v>-24730</v>
      </c>
      <c r="EB18" s="350">
        <v>-16798</v>
      </c>
      <c r="EC18" s="350">
        <v>-41528</v>
      </c>
      <c r="ED18" s="350">
        <v>40103</v>
      </c>
      <c r="EE18" s="360">
        <v>54007</v>
      </c>
    </row>
    <row r="19" spans="2:135" ht="13.7" customHeight="1">
      <c r="B19" s="70" t="s">
        <v>492</v>
      </c>
      <c r="C19" s="252" t="s">
        <v>626</v>
      </c>
      <c r="D19" s="350">
        <v>15</v>
      </c>
      <c r="E19" s="351">
        <v>191</v>
      </c>
      <c r="F19" s="351">
        <v>0</v>
      </c>
      <c r="G19" s="351">
        <v>419</v>
      </c>
      <c r="H19" s="351">
        <v>4</v>
      </c>
      <c r="I19" s="351">
        <v>3</v>
      </c>
      <c r="J19" s="351">
        <v>2</v>
      </c>
      <c r="K19" s="351">
        <v>43</v>
      </c>
      <c r="L19" s="351">
        <v>18</v>
      </c>
      <c r="M19" s="351">
        <v>21</v>
      </c>
      <c r="N19" s="351">
        <v>0</v>
      </c>
      <c r="O19" s="351">
        <v>0</v>
      </c>
      <c r="P19" s="351">
        <v>5</v>
      </c>
      <c r="Q19" s="351">
        <v>11034</v>
      </c>
      <c r="R19" s="351">
        <v>1549</v>
      </c>
      <c r="S19" s="351">
        <v>6335</v>
      </c>
      <c r="T19" s="351">
        <v>0</v>
      </c>
      <c r="U19" s="351">
        <v>0</v>
      </c>
      <c r="V19" s="351">
        <v>1</v>
      </c>
      <c r="W19" s="351">
        <v>0</v>
      </c>
      <c r="X19" s="351">
        <v>0</v>
      </c>
      <c r="Y19" s="351">
        <v>0</v>
      </c>
      <c r="Z19" s="351">
        <v>0</v>
      </c>
      <c r="AA19" s="351">
        <v>0</v>
      </c>
      <c r="AB19" s="351">
        <v>1</v>
      </c>
      <c r="AC19" s="351">
        <v>1</v>
      </c>
      <c r="AD19" s="351">
        <v>0</v>
      </c>
      <c r="AE19" s="351">
        <v>0</v>
      </c>
      <c r="AF19" s="351">
        <v>8</v>
      </c>
      <c r="AG19" s="351">
        <v>1</v>
      </c>
      <c r="AH19" s="351">
        <v>2</v>
      </c>
      <c r="AI19" s="351">
        <v>40</v>
      </c>
      <c r="AJ19" s="351">
        <v>1</v>
      </c>
      <c r="AK19" s="351">
        <v>0</v>
      </c>
      <c r="AL19" s="351">
        <v>10</v>
      </c>
      <c r="AM19" s="351">
        <v>0</v>
      </c>
      <c r="AN19" s="351">
        <v>0</v>
      </c>
      <c r="AO19" s="351">
        <v>7</v>
      </c>
      <c r="AP19" s="351">
        <v>0</v>
      </c>
      <c r="AQ19" s="351">
        <v>0</v>
      </c>
      <c r="AR19" s="351">
        <v>11</v>
      </c>
      <c r="AS19" s="351">
        <v>49</v>
      </c>
      <c r="AT19" s="351">
        <v>14</v>
      </c>
      <c r="AU19" s="351">
        <v>1</v>
      </c>
      <c r="AV19" s="351">
        <v>8</v>
      </c>
      <c r="AW19" s="351">
        <v>48</v>
      </c>
      <c r="AX19" s="351">
        <v>2</v>
      </c>
      <c r="AY19" s="351">
        <v>33</v>
      </c>
      <c r="AZ19" s="351">
        <v>1</v>
      </c>
      <c r="BA19" s="351">
        <v>0</v>
      </c>
      <c r="BB19" s="351">
        <v>0</v>
      </c>
      <c r="BC19" s="351">
        <v>6</v>
      </c>
      <c r="BD19" s="351">
        <v>0</v>
      </c>
      <c r="BE19" s="351">
        <v>0</v>
      </c>
      <c r="BF19" s="351">
        <v>0</v>
      </c>
      <c r="BG19" s="351">
        <v>0</v>
      </c>
      <c r="BH19" s="351">
        <v>8</v>
      </c>
      <c r="BI19" s="351">
        <v>0</v>
      </c>
      <c r="BJ19" s="351">
        <v>0</v>
      </c>
      <c r="BK19" s="351">
        <v>422</v>
      </c>
      <c r="BL19" s="351">
        <v>0</v>
      </c>
      <c r="BM19" s="351">
        <v>12839</v>
      </c>
      <c r="BN19" s="351">
        <v>1646</v>
      </c>
      <c r="BO19" s="351">
        <v>343</v>
      </c>
      <c r="BP19" s="351">
        <v>229</v>
      </c>
      <c r="BQ19" s="351">
        <v>1453</v>
      </c>
      <c r="BR19" s="351">
        <v>0</v>
      </c>
      <c r="BS19" s="351">
        <v>0</v>
      </c>
      <c r="BT19" s="351">
        <v>0</v>
      </c>
      <c r="BU19" s="351">
        <v>304</v>
      </c>
      <c r="BV19" s="351">
        <v>15</v>
      </c>
      <c r="BW19" s="351">
        <v>0</v>
      </c>
      <c r="BX19" s="351">
        <v>0</v>
      </c>
      <c r="BY19" s="351">
        <v>1</v>
      </c>
      <c r="BZ19" s="351">
        <v>0</v>
      </c>
      <c r="CA19" s="351">
        <v>0</v>
      </c>
      <c r="CB19" s="351">
        <v>0</v>
      </c>
      <c r="CC19" s="351">
        <v>4</v>
      </c>
      <c r="CD19" s="351">
        <v>0</v>
      </c>
      <c r="CE19" s="351">
        <v>0</v>
      </c>
      <c r="CF19" s="351">
        <v>6</v>
      </c>
      <c r="CG19" s="351">
        <v>154</v>
      </c>
      <c r="CH19" s="351">
        <v>1</v>
      </c>
      <c r="CI19" s="351">
        <v>4</v>
      </c>
      <c r="CJ19" s="351">
        <v>3</v>
      </c>
      <c r="CK19" s="351">
        <v>0</v>
      </c>
      <c r="CL19" s="351">
        <v>0</v>
      </c>
      <c r="CM19" s="351">
        <v>1</v>
      </c>
      <c r="CN19" s="351">
        <v>9</v>
      </c>
      <c r="CO19" s="351">
        <v>6</v>
      </c>
      <c r="CP19" s="351">
        <v>14</v>
      </c>
      <c r="CQ19" s="351">
        <v>0</v>
      </c>
      <c r="CR19" s="351">
        <v>3</v>
      </c>
      <c r="CS19" s="351">
        <v>4</v>
      </c>
      <c r="CT19" s="351">
        <v>3</v>
      </c>
      <c r="CU19" s="351">
        <v>5</v>
      </c>
      <c r="CV19" s="351">
        <v>1</v>
      </c>
      <c r="CW19" s="351">
        <v>0</v>
      </c>
      <c r="CX19" s="351">
        <v>1</v>
      </c>
      <c r="CY19" s="351">
        <v>73</v>
      </c>
      <c r="CZ19" s="351">
        <v>6</v>
      </c>
      <c r="DA19" s="351">
        <v>58</v>
      </c>
      <c r="DB19" s="351">
        <v>8</v>
      </c>
      <c r="DC19" s="351">
        <v>19</v>
      </c>
      <c r="DD19" s="351">
        <v>0</v>
      </c>
      <c r="DE19" s="351">
        <v>22</v>
      </c>
      <c r="DF19" s="351">
        <v>0</v>
      </c>
      <c r="DG19" s="351">
        <v>0</v>
      </c>
      <c r="DH19" s="352">
        <v>37549</v>
      </c>
      <c r="DI19" s="351">
        <v>27</v>
      </c>
      <c r="DJ19" s="351">
        <v>264</v>
      </c>
      <c r="DK19" s="351">
        <v>17</v>
      </c>
      <c r="DL19" s="351">
        <v>0</v>
      </c>
      <c r="DM19" s="351">
        <v>0</v>
      </c>
      <c r="DN19" s="351">
        <v>0</v>
      </c>
      <c r="DO19" s="351">
        <v>54</v>
      </c>
      <c r="DP19" s="359">
        <v>362</v>
      </c>
      <c r="DQ19" s="359">
        <v>37911</v>
      </c>
      <c r="DR19" s="359">
        <v>2822</v>
      </c>
      <c r="DS19" s="359">
        <v>2822</v>
      </c>
      <c r="DT19" s="359">
        <v>46673</v>
      </c>
      <c r="DU19" s="359">
        <v>49495</v>
      </c>
      <c r="DV19" s="350">
        <v>49857</v>
      </c>
      <c r="DW19" s="350">
        <v>87406</v>
      </c>
      <c r="DX19" s="350">
        <v>-12050</v>
      </c>
      <c r="DY19" s="350">
        <v>-197</v>
      </c>
      <c r="DZ19" s="350">
        <v>-1224</v>
      </c>
      <c r="EA19" s="350">
        <v>-13470</v>
      </c>
      <c r="EB19" s="350">
        <v>-10299</v>
      </c>
      <c r="EC19" s="350">
        <v>-23770</v>
      </c>
      <c r="ED19" s="350">
        <v>26087</v>
      </c>
      <c r="EE19" s="360">
        <v>63636</v>
      </c>
    </row>
    <row r="20" spans="2:135" ht="13.7" customHeight="1">
      <c r="B20" s="70" t="s">
        <v>493</v>
      </c>
      <c r="C20" s="252" t="s">
        <v>442</v>
      </c>
      <c r="D20" s="350">
        <v>0</v>
      </c>
      <c r="E20" s="351">
        <v>0</v>
      </c>
      <c r="F20" s="351">
        <v>0</v>
      </c>
      <c r="G20" s="351">
        <v>7</v>
      </c>
      <c r="H20" s="351">
        <v>1</v>
      </c>
      <c r="I20" s="351">
        <v>15</v>
      </c>
      <c r="J20" s="351">
        <v>0</v>
      </c>
      <c r="K20" s="351">
        <v>35</v>
      </c>
      <c r="L20" s="351">
        <v>2</v>
      </c>
      <c r="M20" s="351">
        <v>0</v>
      </c>
      <c r="N20" s="351">
        <v>0</v>
      </c>
      <c r="O20" s="351">
        <v>0</v>
      </c>
      <c r="P20" s="351">
        <v>51</v>
      </c>
      <c r="Q20" s="351">
        <v>52</v>
      </c>
      <c r="R20" s="351">
        <v>135</v>
      </c>
      <c r="S20" s="351">
        <v>55</v>
      </c>
      <c r="T20" s="351">
        <v>6</v>
      </c>
      <c r="U20" s="351">
        <v>5</v>
      </c>
      <c r="V20" s="351">
        <v>4</v>
      </c>
      <c r="W20" s="351">
        <v>7</v>
      </c>
      <c r="X20" s="351">
        <v>0</v>
      </c>
      <c r="Y20" s="351">
        <v>0</v>
      </c>
      <c r="Z20" s="351">
        <v>3</v>
      </c>
      <c r="AA20" s="351">
        <v>0</v>
      </c>
      <c r="AB20" s="351">
        <v>86</v>
      </c>
      <c r="AC20" s="351">
        <v>2</v>
      </c>
      <c r="AD20" s="351">
        <v>0</v>
      </c>
      <c r="AE20" s="351">
        <v>5</v>
      </c>
      <c r="AF20" s="351">
        <v>20</v>
      </c>
      <c r="AG20" s="351">
        <v>8</v>
      </c>
      <c r="AH20" s="351">
        <v>0</v>
      </c>
      <c r="AI20" s="351">
        <v>0</v>
      </c>
      <c r="AJ20" s="351">
        <v>12</v>
      </c>
      <c r="AK20" s="351">
        <v>0</v>
      </c>
      <c r="AL20" s="351">
        <v>15</v>
      </c>
      <c r="AM20" s="351">
        <v>0</v>
      </c>
      <c r="AN20" s="351">
        <v>0</v>
      </c>
      <c r="AO20" s="351">
        <v>10</v>
      </c>
      <c r="AP20" s="351">
        <v>1</v>
      </c>
      <c r="AQ20" s="351">
        <v>6</v>
      </c>
      <c r="AR20" s="351">
        <v>0</v>
      </c>
      <c r="AS20" s="351">
        <v>10</v>
      </c>
      <c r="AT20" s="351">
        <v>16</v>
      </c>
      <c r="AU20" s="351">
        <v>4</v>
      </c>
      <c r="AV20" s="351">
        <v>23</v>
      </c>
      <c r="AW20" s="351">
        <v>71</v>
      </c>
      <c r="AX20" s="351">
        <v>45</v>
      </c>
      <c r="AY20" s="351">
        <v>276</v>
      </c>
      <c r="AZ20" s="351">
        <v>4</v>
      </c>
      <c r="BA20" s="351">
        <v>0</v>
      </c>
      <c r="BB20" s="351">
        <v>5</v>
      </c>
      <c r="BC20" s="351">
        <v>5</v>
      </c>
      <c r="BD20" s="351">
        <v>5</v>
      </c>
      <c r="BE20" s="351">
        <v>0</v>
      </c>
      <c r="BF20" s="351">
        <v>0</v>
      </c>
      <c r="BG20" s="351">
        <v>0</v>
      </c>
      <c r="BH20" s="351">
        <v>32</v>
      </c>
      <c r="BI20" s="351">
        <v>0</v>
      </c>
      <c r="BJ20" s="351">
        <v>0</v>
      </c>
      <c r="BK20" s="351">
        <v>39</v>
      </c>
      <c r="BL20" s="351">
        <v>0</v>
      </c>
      <c r="BM20" s="351">
        <v>2051</v>
      </c>
      <c r="BN20" s="351">
        <v>2305</v>
      </c>
      <c r="BO20" s="351">
        <v>14</v>
      </c>
      <c r="BP20" s="351">
        <v>9</v>
      </c>
      <c r="BQ20" s="351">
        <v>275</v>
      </c>
      <c r="BR20" s="351">
        <v>4</v>
      </c>
      <c r="BS20" s="351">
        <v>108</v>
      </c>
      <c r="BT20" s="351">
        <v>183</v>
      </c>
      <c r="BU20" s="351">
        <v>482</v>
      </c>
      <c r="BV20" s="351">
        <v>456</v>
      </c>
      <c r="BW20" s="351">
        <v>19</v>
      </c>
      <c r="BX20" s="351">
        <v>80</v>
      </c>
      <c r="BY20" s="351">
        <v>48</v>
      </c>
      <c r="BZ20" s="351">
        <v>1</v>
      </c>
      <c r="CA20" s="351">
        <v>42</v>
      </c>
      <c r="CB20" s="351">
        <v>0</v>
      </c>
      <c r="CC20" s="351">
        <v>13</v>
      </c>
      <c r="CD20" s="351">
        <v>3</v>
      </c>
      <c r="CE20" s="351">
        <v>0</v>
      </c>
      <c r="CF20" s="351">
        <v>19</v>
      </c>
      <c r="CG20" s="351">
        <v>83</v>
      </c>
      <c r="CH20" s="351">
        <v>4</v>
      </c>
      <c r="CI20" s="351">
        <v>311</v>
      </c>
      <c r="CJ20" s="351">
        <v>13</v>
      </c>
      <c r="CK20" s="351">
        <v>62</v>
      </c>
      <c r="CL20" s="351">
        <v>13</v>
      </c>
      <c r="CM20" s="351">
        <v>27</v>
      </c>
      <c r="CN20" s="351">
        <v>302</v>
      </c>
      <c r="CO20" s="351">
        <v>339</v>
      </c>
      <c r="CP20" s="351">
        <v>386</v>
      </c>
      <c r="CQ20" s="351">
        <v>722</v>
      </c>
      <c r="CR20" s="351">
        <v>10</v>
      </c>
      <c r="CS20" s="351">
        <v>817</v>
      </c>
      <c r="CT20" s="351">
        <v>419</v>
      </c>
      <c r="CU20" s="351">
        <v>612</v>
      </c>
      <c r="CV20" s="351">
        <v>46</v>
      </c>
      <c r="CW20" s="351">
        <v>3</v>
      </c>
      <c r="CX20" s="351">
        <v>16</v>
      </c>
      <c r="CY20" s="351">
        <v>395</v>
      </c>
      <c r="CZ20" s="351">
        <v>42</v>
      </c>
      <c r="DA20" s="351">
        <v>205</v>
      </c>
      <c r="DB20" s="351">
        <v>17</v>
      </c>
      <c r="DC20" s="351">
        <v>168</v>
      </c>
      <c r="DD20" s="351">
        <v>0</v>
      </c>
      <c r="DE20" s="351">
        <v>52</v>
      </c>
      <c r="DF20" s="351">
        <v>0</v>
      </c>
      <c r="DG20" s="351">
        <v>2</v>
      </c>
      <c r="DH20" s="352">
        <v>12256</v>
      </c>
      <c r="DI20" s="351">
        <v>115</v>
      </c>
      <c r="DJ20" s="351">
        <v>737</v>
      </c>
      <c r="DK20" s="351">
        <v>3</v>
      </c>
      <c r="DL20" s="351">
        <v>0</v>
      </c>
      <c r="DM20" s="351">
        <v>0</v>
      </c>
      <c r="DN20" s="351">
        <v>0</v>
      </c>
      <c r="DO20" s="351">
        <v>-2154</v>
      </c>
      <c r="DP20" s="359">
        <v>-1299</v>
      </c>
      <c r="DQ20" s="359">
        <v>10957</v>
      </c>
      <c r="DR20" s="359">
        <v>29</v>
      </c>
      <c r="DS20" s="359">
        <v>29</v>
      </c>
      <c r="DT20" s="359">
        <v>8127</v>
      </c>
      <c r="DU20" s="359">
        <v>8156</v>
      </c>
      <c r="DV20" s="350">
        <v>6857</v>
      </c>
      <c r="DW20" s="350">
        <v>19113</v>
      </c>
      <c r="DX20" s="350">
        <v>-3912</v>
      </c>
      <c r="DY20" s="350">
        <v>-11</v>
      </c>
      <c r="DZ20" s="350">
        <v>-283</v>
      </c>
      <c r="EA20" s="350">
        <v>-4206</v>
      </c>
      <c r="EB20" s="350">
        <v>-6751</v>
      </c>
      <c r="EC20" s="350">
        <v>-10957</v>
      </c>
      <c r="ED20" s="350">
        <v>-4100</v>
      </c>
      <c r="EE20" s="360">
        <v>8156</v>
      </c>
    </row>
    <row r="21" spans="2:135" ht="13.7" customHeight="1">
      <c r="B21" s="70" t="s">
        <v>494</v>
      </c>
      <c r="C21" s="252" t="s">
        <v>627</v>
      </c>
      <c r="D21" s="350">
        <v>21</v>
      </c>
      <c r="E21" s="351">
        <v>0</v>
      </c>
      <c r="F21" s="351">
        <v>2</v>
      </c>
      <c r="G21" s="351">
        <v>0</v>
      </c>
      <c r="H21" s="351">
        <v>0</v>
      </c>
      <c r="I21" s="351">
        <v>0</v>
      </c>
      <c r="J21" s="351">
        <v>0</v>
      </c>
      <c r="K21" s="351">
        <v>13</v>
      </c>
      <c r="L21" s="351">
        <v>0</v>
      </c>
      <c r="M21" s="351">
        <v>0</v>
      </c>
      <c r="N21" s="351">
        <v>0</v>
      </c>
      <c r="O21" s="351">
        <v>1</v>
      </c>
      <c r="P21" s="351">
        <v>32</v>
      </c>
      <c r="Q21" s="351">
        <v>623</v>
      </c>
      <c r="R21" s="351">
        <v>80</v>
      </c>
      <c r="S21" s="351">
        <v>9830</v>
      </c>
      <c r="T21" s="351">
        <v>1217</v>
      </c>
      <c r="U21" s="351">
        <v>854</v>
      </c>
      <c r="V21" s="351">
        <v>0</v>
      </c>
      <c r="W21" s="351">
        <v>1</v>
      </c>
      <c r="X21" s="351">
        <v>0</v>
      </c>
      <c r="Y21" s="351">
        <v>0</v>
      </c>
      <c r="Z21" s="351">
        <v>0</v>
      </c>
      <c r="AA21" s="351">
        <v>0</v>
      </c>
      <c r="AB21" s="351">
        <v>195</v>
      </c>
      <c r="AC21" s="351">
        <v>2</v>
      </c>
      <c r="AD21" s="351">
        <v>0</v>
      </c>
      <c r="AE21" s="351">
        <v>0</v>
      </c>
      <c r="AF21" s="351">
        <v>35</v>
      </c>
      <c r="AG21" s="351">
        <v>33</v>
      </c>
      <c r="AH21" s="351">
        <v>1</v>
      </c>
      <c r="AI21" s="351">
        <v>322</v>
      </c>
      <c r="AJ21" s="351">
        <v>0</v>
      </c>
      <c r="AK21" s="351">
        <v>0</v>
      </c>
      <c r="AL21" s="351">
        <v>226</v>
      </c>
      <c r="AM21" s="351">
        <v>0</v>
      </c>
      <c r="AN21" s="351">
        <v>0</v>
      </c>
      <c r="AO21" s="351">
        <v>0</v>
      </c>
      <c r="AP21" s="351">
        <v>1</v>
      </c>
      <c r="AQ21" s="351">
        <v>0</v>
      </c>
      <c r="AR21" s="351">
        <v>8</v>
      </c>
      <c r="AS21" s="351">
        <v>4</v>
      </c>
      <c r="AT21" s="351">
        <v>16</v>
      </c>
      <c r="AU21" s="351">
        <v>7</v>
      </c>
      <c r="AV21" s="351">
        <v>7</v>
      </c>
      <c r="AW21" s="351">
        <v>11</v>
      </c>
      <c r="AX21" s="351">
        <v>12</v>
      </c>
      <c r="AY21" s="351">
        <v>608</v>
      </c>
      <c r="AZ21" s="351">
        <v>40</v>
      </c>
      <c r="BA21" s="351">
        <v>0</v>
      </c>
      <c r="BB21" s="351">
        <v>0</v>
      </c>
      <c r="BC21" s="351">
        <v>11</v>
      </c>
      <c r="BD21" s="351">
        <v>7</v>
      </c>
      <c r="BE21" s="351">
        <v>0</v>
      </c>
      <c r="BF21" s="351">
        <v>0</v>
      </c>
      <c r="BG21" s="351">
        <v>0</v>
      </c>
      <c r="BH21" s="351">
        <v>28</v>
      </c>
      <c r="BI21" s="351">
        <v>0</v>
      </c>
      <c r="BJ21" s="351">
        <v>0</v>
      </c>
      <c r="BK21" s="351">
        <v>152</v>
      </c>
      <c r="BL21" s="351">
        <v>0</v>
      </c>
      <c r="BM21" s="351">
        <v>971</v>
      </c>
      <c r="BN21" s="351">
        <v>492</v>
      </c>
      <c r="BO21" s="351">
        <v>0</v>
      </c>
      <c r="BP21" s="351">
        <v>0</v>
      </c>
      <c r="BQ21" s="351">
        <v>0</v>
      </c>
      <c r="BR21" s="351">
        <v>0</v>
      </c>
      <c r="BS21" s="351">
        <v>0</v>
      </c>
      <c r="BT21" s="351">
        <v>17</v>
      </c>
      <c r="BU21" s="351">
        <v>-313</v>
      </c>
      <c r="BV21" s="351">
        <v>81</v>
      </c>
      <c r="BW21" s="351">
        <v>0</v>
      </c>
      <c r="BX21" s="351">
        <v>0</v>
      </c>
      <c r="BY21" s="351">
        <v>23</v>
      </c>
      <c r="BZ21" s="351">
        <v>0</v>
      </c>
      <c r="CA21" s="351">
        <v>35</v>
      </c>
      <c r="CB21" s="351">
        <v>0</v>
      </c>
      <c r="CC21" s="351">
        <v>0</v>
      </c>
      <c r="CD21" s="351">
        <v>0</v>
      </c>
      <c r="CE21" s="351">
        <v>1</v>
      </c>
      <c r="CF21" s="351">
        <v>39</v>
      </c>
      <c r="CG21" s="351">
        <v>175</v>
      </c>
      <c r="CH21" s="351">
        <v>0</v>
      </c>
      <c r="CI21" s="351">
        <v>13</v>
      </c>
      <c r="CJ21" s="351">
        <v>0</v>
      </c>
      <c r="CK21" s="351">
        <v>139</v>
      </c>
      <c r="CL21" s="351">
        <v>1</v>
      </c>
      <c r="CM21" s="351">
        <v>1736</v>
      </c>
      <c r="CN21" s="351">
        <v>50</v>
      </c>
      <c r="CO21" s="351">
        <v>452</v>
      </c>
      <c r="CP21" s="351">
        <v>472</v>
      </c>
      <c r="CQ21" s="351">
        <v>0</v>
      </c>
      <c r="CR21" s="351">
        <v>86</v>
      </c>
      <c r="CS21" s="351">
        <v>142</v>
      </c>
      <c r="CT21" s="351">
        <v>99</v>
      </c>
      <c r="CU21" s="351">
        <v>92</v>
      </c>
      <c r="CV21" s="351">
        <v>0</v>
      </c>
      <c r="CW21" s="351">
        <v>0</v>
      </c>
      <c r="CX21" s="351">
        <v>17</v>
      </c>
      <c r="CY21" s="351">
        <v>1197</v>
      </c>
      <c r="CZ21" s="351">
        <v>10</v>
      </c>
      <c r="DA21" s="351">
        <v>0</v>
      </c>
      <c r="DB21" s="351">
        <v>24</v>
      </c>
      <c r="DC21" s="351">
        <v>23</v>
      </c>
      <c r="DD21" s="351">
        <v>0</v>
      </c>
      <c r="DE21" s="351">
        <v>3</v>
      </c>
      <c r="DF21" s="351">
        <v>1194</v>
      </c>
      <c r="DG21" s="351">
        <v>8</v>
      </c>
      <c r="DH21" s="352">
        <v>21679</v>
      </c>
      <c r="DI21" s="351">
        <v>-209</v>
      </c>
      <c r="DJ21" s="351">
        <v>-461</v>
      </c>
      <c r="DK21" s="351">
        <v>0</v>
      </c>
      <c r="DL21" s="351">
        <v>0</v>
      </c>
      <c r="DM21" s="351">
        <v>0</v>
      </c>
      <c r="DN21" s="351">
        <v>0</v>
      </c>
      <c r="DO21" s="351">
        <v>-2072</v>
      </c>
      <c r="DP21" s="359">
        <v>-2742</v>
      </c>
      <c r="DQ21" s="359">
        <v>18937</v>
      </c>
      <c r="DR21" s="359">
        <v>7749</v>
      </c>
      <c r="DS21" s="359">
        <v>7749</v>
      </c>
      <c r="DT21" s="359">
        <v>32446</v>
      </c>
      <c r="DU21" s="359">
        <v>40195</v>
      </c>
      <c r="DV21" s="350">
        <v>37453</v>
      </c>
      <c r="DW21" s="350">
        <v>59132</v>
      </c>
      <c r="DX21" s="350">
        <v>-1955</v>
      </c>
      <c r="DY21" s="350">
        <v>0</v>
      </c>
      <c r="DZ21" s="350">
        <v>-151</v>
      </c>
      <c r="EA21" s="350">
        <v>-2106</v>
      </c>
      <c r="EB21" s="350">
        <v>-16754</v>
      </c>
      <c r="EC21" s="350">
        <v>-18859</v>
      </c>
      <c r="ED21" s="350">
        <v>18594</v>
      </c>
      <c r="EE21" s="360">
        <v>40273</v>
      </c>
    </row>
    <row r="22" spans="2:135" ht="13.7" customHeight="1">
      <c r="B22" s="70" t="s">
        <v>495</v>
      </c>
      <c r="C22" s="252" t="s">
        <v>628</v>
      </c>
      <c r="D22" s="350">
        <v>3129</v>
      </c>
      <c r="E22" s="351">
        <v>202</v>
      </c>
      <c r="F22" s="351">
        <v>511</v>
      </c>
      <c r="G22" s="351">
        <v>80</v>
      </c>
      <c r="H22" s="351">
        <v>0</v>
      </c>
      <c r="I22" s="351">
        <v>0</v>
      </c>
      <c r="J22" s="351">
        <v>0</v>
      </c>
      <c r="K22" s="351">
        <v>1282</v>
      </c>
      <c r="L22" s="351">
        <v>502</v>
      </c>
      <c r="M22" s="351">
        <v>0</v>
      </c>
      <c r="N22" s="351">
        <v>0</v>
      </c>
      <c r="O22" s="351">
        <v>0</v>
      </c>
      <c r="P22" s="351">
        <v>70</v>
      </c>
      <c r="Q22" s="351">
        <v>48</v>
      </c>
      <c r="R22" s="351">
        <v>45</v>
      </c>
      <c r="S22" s="351">
        <v>28</v>
      </c>
      <c r="T22" s="351">
        <v>7</v>
      </c>
      <c r="U22" s="351">
        <v>10</v>
      </c>
      <c r="V22" s="351">
        <v>9</v>
      </c>
      <c r="W22" s="351">
        <v>7</v>
      </c>
      <c r="X22" s="351">
        <v>0</v>
      </c>
      <c r="Y22" s="351">
        <v>3</v>
      </c>
      <c r="Z22" s="351">
        <v>15</v>
      </c>
      <c r="AA22" s="351">
        <v>0</v>
      </c>
      <c r="AB22" s="351">
        <v>1161</v>
      </c>
      <c r="AC22" s="351">
        <v>36</v>
      </c>
      <c r="AD22" s="351">
        <v>0</v>
      </c>
      <c r="AE22" s="351">
        <v>0</v>
      </c>
      <c r="AF22" s="351">
        <v>71</v>
      </c>
      <c r="AG22" s="351">
        <v>18</v>
      </c>
      <c r="AH22" s="351">
        <v>6</v>
      </c>
      <c r="AI22" s="351">
        <v>269</v>
      </c>
      <c r="AJ22" s="351">
        <v>3</v>
      </c>
      <c r="AK22" s="351">
        <v>0</v>
      </c>
      <c r="AL22" s="351">
        <v>9</v>
      </c>
      <c r="AM22" s="351">
        <v>0</v>
      </c>
      <c r="AN22" s="351">
        <v>0</v>
      </c>
      <c r="AO22" s="351">
        <v>1</v>
      </c>
      <c r="AP22" s="351">
        <v>1</v>
      </c>
      <c r="AQ22" s="351">
        <v>0</v>
      </c>
      <c r="AR22" s="351">
        <v>0</v>
      </c>
      <c r="AS22" s="351">
        <v>7</v>
      </c>
      <c r="AT22" s="351">
        <v>52</v>
      </c>
      <c r="AU22" s="351">
        <v>6</v>
      </c>
      <c r="AV22" s="351">
        <v>12</v>
      </c>
      <c r="AW22" s="351">
        <v>580</v>
      </c>
      <c r="AX22" s="351">
        <v>14</v>
      </c>
      <c r="AY22" s="351">
        <v>210</v>
      </c>
      <c r="AZ22" s="351">
        <v>9</v>
      </c>
      <c r="BA22" s="351">
        <v>2</v>
      </c>
      <c r="BB22" s="351">
        <v>2</v>
      </c>
      <c r="BC22" s="351">
        <v>59</v>
      </c>
      <c r="BD22" s="351">
        <v>9</v>
      </c>
      <c r="BE22" s="351">
        <v>0</v>
      </c>
      <c r="BF22" s="351">
        <v>0</v>
      </c>
      <c r="BG22" s="351">
        <v>0</v>
      </c>
      <c r="BH22" s="351">
        <v>14</v>
      </c>
      <c r="BI22" s="351">
        <v>0</v>
      </c>
      <c r="BJ22" s="351">
        <v>0</v>
      </c>
      <c r="BK22" s="351">
        <v>22</v>
      </c>
      <c r="BL22" s="351">
        <v>4</v>
      </c>
      <c r="BM22" s="351">
        <v>4</v>
      </c>
      <c r="BN22" s="351">
        <v>112</v>
      </c>
      <c r="BO22" s="351">
        <v>0</v>
      </c>
      <c r="BP22" s="351">
        <v>0</v>
      </c>
      <c r="BQ22" s="351">
        <v>0</v>
      </c>
      <c r="BR22" s="351">
        <v>0</v>
      </c>
      <c r="BS22" s="351">
        <v>1</v>
      </c>
      <c r="BT22" s="351">
        <v>66</v>
      </c>
      <c r="BU22" s="351">
        <v>3331</v>
      </c>
      <c r="BV22" s="351">
        <v>269</v>
      </c>
      <c r="BW22" s="351">
        <v>2</v>
      </c>
      <c r="BX22" s="351">
        <v>0</v>
      </c>
      <c r="BY22" s="351">
        <v>0</v>
      </c>
      <c r="BZ22" s="351">
        <v>1</v>
      </c>
      <c r="CA22" s="351">
        <v>54</v>
      </c>
      <c r="CB22" s="351">
        <v>0</v>
      </c>
      <c r="CC22" s="351">
        <v>9</v>
      </c>
      <c r="CD22" s="351">
        <v>2</v>
      </c>
      <c r="CE22" s="351">
        <v>0</v>
      </c>
      <c r="CF22" s="351">
        <v>15</v>
      </c>
      <c r="CG22" s="351">
        <v>236</v>
      </c>
      <c r="CH22" s="351">
        <v>4</v>
      </c>
      <c r="CI22" s="351">
        <v>30</v>
      </c>
      <c r="CJ22" s="351">
        <v>6</v>
      </c>
      <c r="CK22" s="351">
        <v>25</v>
      </c>
      <c r="CL22" s="351">
        <v>2</v>
      </c>
      <c r="CM22" s="351">
        <v>4</v>
      </c>
      <c r="CN22" s="351">
        <v>55</v>
      </c>
      <c r="CO22" s="351">
        <v>149</v>
      </c>
      <c r="CP22" s="351">
        <v>380</v>
      </c>
      <c r="CQ22" s="351">
        <v>470</v>
      </c>
      <c r="CR22" s="351">
        <v>81</v>
      </c>
      <c r="CS22" s="351">
        <v>573</v>
      </c>
      <c r="CT22" s="351">
        <v>817</v>
      </c>
      <c r="CU22" s="351">
        <v>90</v>
      </c>
      <c r="CV22" s="351">
        <v>0</v>
      </c>
      <c r="CW22" s="351">
        <v>4</v>
      </c>
      <c r="CX22" s="351">
        <v>0</v>
      </c>
      <c r="CY22" s="351">
        <v>228</v>
      </c>
      <c r="CZ22" s="351">
        <v>35</v>
      </c>
      <c r="DA22" s="351">
        <v>266</v>
      </c>
      <c r="DB22" s="351">
        <v>23</v>
      </c>
      <c r="DC22" s="351">
        <v>21</v>
      </c>
      <c r="DD22" s="351">
        <v>0</v>
      </c>
      <c r="DE22" s="351">
        <v>33</v>
      </c>
      <c r="DF22" s="351">
        <v>2972</v>
      </c>
      <c r="DG22" s="351">
        <v>8</v>
      </c>
      <c r="DH22" s="352">
        <v>18903</v>
      </c>
      <c r="DI22" s="351">
        <v>587</v>
      </c>
      <c r="DJ22" s="351">
        <v>1699</v>
      </c>
      <c r="DK22" s="351">
        <v>0</v>
      </c>
      <c r="DL22" s="351">
        <v>0</v>
      </c>
      <c r="DM22" s="351">
        <v>0</v>
      </c>
      <c r="DN22" s="351">
        <v>0</v>
      </c>
      <c r="DO22" s="351">
        <v>-1081</v>
      </c>
      <c r="DP22" s="359">
        <v>1205</v>
      </c>
      <c r="DQ22" s="359">
        <v>20108</v>
      </c>
      <c r="DR22" s="359">
        <v>0</v>
      </c>
      <c r="DS22" s="359">
        <v>0</v>
      </c>
      <c r="DT22" s="359">
        <v>1177</v>
      </c>
      <c r="DU22" s="359">
        <v>1177</v>
      </c>
      <c r="DV22" s="350">
        <v>2382</v>
      </c>
      <c r="DW22" s="350">
        <v>21285</v>
      </c>
      <c r="DX22" s="350">
        <v>-889</v>
      </c>
      <c r="DY22" s="350">
        <v>0</v>
      </c>
      <c r="DZ22" s="350">
        <v>-57</v>
      </c>
      <c r="EA22" s="350">
        <v>-946</v>
      </c>
      <c r="EB22" s="350">
        <v>-16836</v>
      </c>
      <c r="EC22" s="350">
        <v>-17782</v>
      </c>
      <c r="ED22" s="350">
        <v>-15400</v>
      </c>
      <c r="EE22" s="360">
        <v>3503</v>
      </c>
    </row>
    <row r="23" spans="2:135" ht="13.7" customHeight="1">
      <c r="B23" s="70" t="s">
        <v>496</v>
      </c>
      <c r="C23" s="252" t="s">
        <v>629</v>
      </c>
      <c r="D23" s="350">
        <v>6</v>
      </c>
      <c r="E23" s="351">
        <v>0</v>
      </c>
      <c r="F23" s="351">
        <v>2</v>
      </c>
      <c r="G23" s="351">
        <v>1</v>
      </c>
      <c r="H23" s="351">
        <v>0</v>
      </c>
      <c r="I23" s="351">
        <v>3</v>
      </c>
      <c r="J23" s="351">
        <v>1</v>
      </c>
      <c r="K23" s="351">
        <v>686</v>
      </c>
      <c r="L23" s="351">
        <v>33</v>
      </c>
      <c r="M23" s="351">
        <v>0</v>
      </c>
      <c r="N23" s="351">
        <v>0</v>
      </c>
      <c r="O23" s="351">
        <v>0</v>
      </c>
      <c r="P23" s="351">
        <v>32</v>
      </c>
      <c r="Q23" s="351">
        <v>47</v>
      </c>
      <c r="R23" s="351">
        <v>1</v>
      </c>
      <c r="S23" s="351">
        <v>3</v>
      </c>
      <c r="T23" s="351">
        <v>3</v>
      </c>
      <c r="U23" s="351">
        <v>331</v>
      </c>
      <c r="V23" s="351">
        <v>0</v>
      </c>
      <c r="W23" s="351">
        <v>1</v>
      </c>
      <c r="X23" s="351">
        <v>0</v>
      </c>
      <c r="Y23" s="351">
        <v>0</v>
      </c>
      <c r="Z23" s="351">
        <v>0</v>
      </c>
      <c r="AA23" s="351">
        <v>0</v>
      </c>
      <c r="AB23" s="351">
        <v>182</v>
      </c>
      <c r="AC23" s="351">
        <v>5</v>
      </c>
      <c r="AD23" s="351">
        <v>0</v>
      </c>
      <c r="AE23" s="351">
        <v>3</v>
      </c>
      <c r="AF23" s="351">
        <v>16</v>
      </c>
      <c r="AG23" s="351">
        <v>1</v>
      </c>
      <c r="AH23" s="351">
        <v>0</v>
      </c>
      <c r="AI23" s="351">
        <v>62</v>
      </c>
      <c r="AJ23" s="351">
        <v>1</v>
      </c>
      <c r="AK23" s="351">
        <v>0</v>
      </c>
      <c r="AL23" s="351">
        <v>0</v>
      </c>
      <c r="AM23" s="351">
        <v>0</v>
      </c>
      <c r="AN23" s="351">
        <v>0</v>
      </c>
      <c r="AO23" s="351">
        <v>8</v>
      </c>
      <c r="AP23" s="351">
        <v>0</v>
      </c>
      <c r="AQ23" s="351">
        <v>2</v>
      </c>
      <c r="AR23" s="351">
        <v>0</v>
      </c>
      <c r="AS23" s="351">
        <v>8</v>
      </c>
      <c r="AT23" s="351">
        <v>18</v>
      </c>
      <c r="AU23" s="351">
        <v>6</v>
      </c>
      <c r="AV23" s="351">
        <v>61</v>
      </c>
      <c r="AW23" s="351">
        <v>104</v>
      </c>
      <c r="AX23" s="351">
        <v>98</v>
      </c>
      <c r="AY23" s="351">
        <v>29</v>
      </c>
      <c r="AZ23" s="351">
        <v>4</v>
      </c>
      <c r="BA23" s="351">
        <v>5</v>
      </c>
      <c r="BB23" s="351">
        <v>5</v>
      </c>
      <c r="BC23" s="351">
        <v>1</v>
      </c>
      <c r="BD23" s="351">
        <v>16</v>
      </c>
      <c r="BE23" s="351">
        <v>0</v>
      </c>
      <c r="BF23" s="351">
        <v>0</v>
      </c>
      <c r="BG23" s="351">
        <v>0</v>
      </c>
      <c r="BH23" s="351">
        <v>12</v>
      </c>
      <c r="BI23" s="351">
        <v>0</v>
      </c>
      <c r="BJ23" s="351">
        <v>3</v>
      </c>
      <c r="BK23" s="351">
        <v>88</v>
      </c>
      <c r="BL23" s="351">
        <v>7</v>
      </c>
      <c r="BM23" s="351">
        <v>79</v>
      </c>
      <c r="BN23" s="351">
        <v>90</v>
      </c>
      <c r="BO23" s="351">
        <v>70</v>
      </c>
      <c r="BP23" s="351">
        <v>20</v>
      </c>
      <c r="BQ23" s="351">
        <v>470</v>
      </c>
      <c r="BR23" s="351">
        <v>40</v>
      </c>
      <c r="BS23" s="351">
        <v>80</v>
      </c>
      <c r="BT23" s="351">
        <v>272</v>
      </c>
      <c r="BU23" s="351">
        <v>2764</v>
      </c>
      <c r="BV23" s="351">
        <v>2539</v>
      </c>
      <c r="BW23" s="351">
        <v>7</v>
      </c>
      <c r="BX23" s="351">
        <v>1</v>
      </c>
      <c r="BY23" s="351">
        <v>0</v>
      </c>
      <c r="BZ23" s="351">
        <v>4</v>
      </c>
      <c r="CA23" s="351">
        <v>138</v>
      </c>
      <c r="CB23" s="351">
        <v>0</v>
      </c>
      <c r="CC23" s="351">
        <v>11</v>
      </c>
      <c r="CD23" s="351">
        <v>3</v>
      </c>
      <c r="CE23" s="351">
        <v>1</v>
      </c>
      <c r="CF23" s="351">
        <v>7</v>
      </c>
      <c r="CG23" s="351">
        <v>110</v>
      </c>
      <c r="CH23" s="351">
        <v>79</v>
      </c>
      <c r="CI23" s="351">
        <v>704</v>
      </c>
      <c r="CJ23" s="351">
        <v>42</v>
      </c>
      <c r="CK23" s="351">
        <v>134</v>
      </c>
      <c r="CL23" s="351">
        <v>34</v>
      </c>
      <c r="CM23" s="351">
        <v>1581</v>
      </c>
      <c r="CN23" s="351">
        <v>1780</v>
      </c>
      <c r="CO23" s="351">
        <v>565</v>
      </c>
      <c r="CP23" s="351">
        <v>2283</v>
      </c>
      <c r="CQ23" s="351">
        <v>645</v>
      </c>
      <c r="CR23" s="351">
        <v>130</v>
      </c>
      <c r="CS23" s="351">
        <v>671</v>
      </c>
      <c r="CT23" s="351">
        <v>150</v>
      </c>
      <c r="CU23" s="351">
        <v>1242</v>
      </c>
      <c r="CV23" s="351">
        <v>4</v>
      </c>
      <c r="CW23" s="351">
        <v>223</v>
      </c>
      <c r="CX23" s="351">
        <v>87</v>
      </c>
      <c r="CY23" s="351">
        <v>834</v>
      </c>
      <c r="CZ23" s="351">
        <v>10</v>
      </c>
      <c r="DA23" s="351">
        <v>21</v>
      </c>
      <c r="DB23" s="351">
        <v>42</v>
      </c>
      <c r="DC23" s="351">
        <v>161</v>
      </c>
      <c r="DD23" s="351">
        <v>0</v>
      </c>
      <c r="DE23" s="351">
        <v>46</v>
      </c>
      <c r="DF23" s="351">
        <v>0</v>
      </c>
      <c r="DG23" s="351">
        <v>1</v>
      </c>
      <c r="DH23" s="352">
        <v>20070</v>
      </c>
      <c r="DI23" s="351">
        <v>78</v>
      </c>
      <c r="DJ23" s="351">
        <v>189</v>
      </c>
      <c r="DK23" s="351">
        <v>0</v>
      </c>
      <c r="DL23" s="351">
        <v>0</v>
      </c>
      <c r="DM23" s="351">
        <v>0</v>
      </c>
      <c r="DN23" s="351">
        <v>0</v>
      </c>
      <c r="DO23" s="351">
        <v>48</v>
      </c>
      <c r="DP23" s="359">
        <v>315</v>
      </c>
      <c r="DQ23" s="359">
        <v>20385</v>
      </c>
      <c r="DR23" s="359">
        <v>0</v>
      </c>
      <c r="DS23" s="359">
        <v>0</v>
      </c>
      <c r="DT23" s="359">
        <v>2319</v>
      </c>
      <c r="DU23" s="359">
        <v>2319</v>
      </c>
      <c r="DV23" s="350">
        <v>2634</v>
      </c>
      <c r="DW23" s="350">
        <v>22704</v>
      </c>
      <c r="DX23" s="350">
        <v>-382</v>
      </c>
      <c r="DY23" s="350">
        <v>0</v>
      </c>
      <c r="DZ23" s="350">
        <v>-38</v>
      </c>
      <c r="EA23" s="350">
        <v>-420</v>
      </c>
      <c r="EB23" s="350">
        <v>-13772</v>
      </c>
      <c r="EC23" s="350">
        <v>-14192</v>
      </c>
      <c r="ED23" s="350">
        <v>-11558</v>
      </c>
      <c r="EE23" s="360">
        <v>8512</v>
      </c>
    </row>
    <row r="24" spans="2:135" ht="13.7" customHeight="1">
      <c r="B24" s="70" t="s">
        <v>497</v>
      </c>
      <c r="C24" s="252" t="s">
        <v>443</v>
      </c>
      <c r="D24" s="350">
        <v>6638</v>
      </c>
      <c r="E24" s="351">
        <v>0</v>
      </c>
      <c r="F24" s="351">
        <v>18</v>
      </c>
      <c r="G24" s="351">
        <v>3</v>
      </c>
      <c r="H24" s="351">
        <v>0</v>
      </c>
      <c r="I24" s="351">
        <v>0</v>
      </c>
      <c r="J24" s="351">
        <v>0</v>
      </c>
      <c r="K24" s="351">
        <v>0</v>
      </c>
      <c r="L24" s="351">
        <v>4</v>
      </c>
      <c r="M24" s="351">
        <v>0</v>
      </c>
      <c r="N24" s="351">
        <v>0</v>
      </c>
      <c r="O24" s="351">
        <v>0</v>
      </c>
      <c r="P24" s="351">
        <v>0</v>
      </c>
      <c r="Q24" s="351">
        <v>0</v>
      </c>
      <c r="R24" s="351">
        <v>0</v>
      </c>
      <c r="S24" s="351">
        <v>3</v>
      </c>
      <c r="T24" s="351">
        <v>0</v>
      </c>
      <c r="U24" s="351">
        <v>0</v>
      </c>
      <c r="V24" s="351">
        <v>764</v>
      </c>
      <c r="W24" s="351">
        <v>80</v>
      </c>
      <c r="X24" s="351">
        <v>0</v>
      </c>
      <c r="Y24" s="351">
        <v>17</v>
      </c>
      <c r="Z24" s="351">
        <v>67</v>
      </c>
      <c r="AA24" s="351">
        <v>0</v>
      </c>
      <c r="AB24" s="351">
        <v>50</v>
      </c>
      <c r="AC24" s="351">
        <v>9</v>
      </c>
      <c r="AD24" s="351">
        <v>0</v>
      </c>
      <c r="AE24" s="351">
        <v>0</v>
      </c>
      <c r="AF24" s="351">
        <v>0</v>
      </c>
      <c r="AG24" s="351">
        <v>0</v>
      </c>
      <c r="AH24" s="351">
        <v>0</v>
      </c>
      <c r="AI24" s="351">
        <v>0</v>
      </c>
      <c r="AJ24" s="351">
        <v>0</v>
      </c>
      <c r="AK24" s="351">
        <v>0</v>
      </c>
      <c r="AL24" s="351">
        <v>1</v>
      </c>
      <c r="AM24" s="351">
        <v>0</v>
      </c>
      <c r="AN24" s="351">
        <v>0</v>
      </c>
      <c r="AO24" s="351">
        <v>0</v>
      </c>
      <c r="AP24" s="351">
        <v>0</v>
      </c>
      <c r="AQ24" s="351">
        <v>2</v>
      </c>
      <c r="AR24" s="351">
        <v>0</v>
      </c>
      <c r="AS24" s="351">
        <v>0</v>
      </c>
      <c r="AT24" s="351">
        <v>0</v>
      </c>
      <c r="AU24" s="351">
        <v>0</v>
      </c>
      <c r="AV24" s="351">
        <v>0</v>
      </c>
      <c r="AW24" s="351">
        <v>0</v>
      </c>
      <c r="AX24" s="351">
        <v>0</v>
      </c>
      <c r="AY24" s="351">
        <v>2</v>
      </c>
      <c r="AZ24" s="351">
        <v>0</v>
      </c>
      <c r="BA24" s="351">
        <v>0</v>
      </c>
      <c r="BB24" s="351">
        <v>0</v>
      </c>
      <c r="BC24" s="351">
        <v>1</v>
      </c>
      <c r="BD24" s="351">
        <v>0</v>
      </c>
      <c r="BE24" s="351">
        <v>0</v>
      </c>
      <c r="BF24" s="351">
        <v>0</v>
      </c>
      <c r="BG24" s="351">
        <v>0</v>
      </c>
      <c r="BH24" s="351">
        <v>0</v>
      </c>
      <c r="BI24" s="351">
        <v>0</v>
      </c>
      <c r="BJ24" s="351">
        <v>0</v>
      </c>
      <c r="BK24" s="351">
        <v>0</v>
      </c>
      <c r="BL24" s="351">
        <v>0</v>
      </c>
      <c r="BM24" s="351">
        <v>0</v>
      </c>
      <c r="BN24" s="351">
        <v>0</v>
      </c>
      <c r="BO24" s="351">
        <v>52</v>
      </c>
      <c r="BP24" s="351">
        <v>13</v>
      </c>
      <c r="BQ24" s="351">
        <v>38</v>
      </c>
      <c r="BR24" s="351">
        <v>1</v>
      </c>
      <c r="BS24" s="351">
        <v>0</v>
      </c>
      <c r="BT24" s="351">
        <v>0</v>
      </c>
      <c r="BU24" s="351">
        <v>0</v>
      </c>
      <c r="BV24" s="351">
        <v>0</v>
      </c>
      <c r="BW24" s="351">
        <v>0</v>
      </c>
      <c r="BX24" s="351">
        <v>0</v>
      </c>
      <c r="BY24" s="351">
        <v>0</v>
      </c>
      <c r="BZ24" s="351">
        <v>0</v>
      </c>
      <c r="CA24" s="351">
        <v>0</v>
      </c>
      <c r="CB24" s="351">
        <v>0</v>
      </c>
      <c r="CC24" s="351">
        <v>0</v>
      </c>
      <c r="CD24" s="351">
        <v>0</v>
      </c>
      <c r="CE24" s="351">
        <v>0</v>
      </c>
      <c r="CF24" s="351">
        <v>0</v>
      </c>
      <c r="CG24" s="351">
        <v>0</v>
      </c>
      <c r="CH24" s="351">
        <v>0</v>
      </c>
      <c r="CI24" s="351">
        <v>0</v>
      </c>
      <c r="CJ24" s="351">
        <v>0</v>
      </c>
      <c r="CK24" s="351">
        <v>0</v>
      </c>
      <c r="CL24" s="351">
        <v>0</v>
      </c>
      <c r="CM24" s="351">
        <v>0</v>
      </c>
      <c r="CN24" s="351">
        <v>1</v>
      </c>
      <c r="CO24" s="351">
        <v>0</v>
      </c>
      <c r="CP24" s="351">
        <v>0</v>
      </c>
      <c r="CQ24" s="351">
        <v>0</v>
      </c>
      <c r="CR24" s="351">
        <v>0</v>
      </c>
      <c r="CS24" s="351">
        <v>0</v>
      </c>
      <c r="CT24" s="351">
        <v>0</v>
      </c>
      <c r="CU24" s="351">
        <v>0</v>
      </c>
      <c r="CV24" s="351">
        <v>0</v>
      </c>
      <c r="CW24" s="351">
        <v>0</v>
      </c>
      <c r="CX24" s="351">
        <v>0</v>
      </c>
      <c r="CY24" s="351">
        <v>0</v>
      </c>
      <c r="CZ24" s="351">
        <v>0</v>
      </c>
      <c r="DA24" s="351">
        <v>0</v>
      </c>
      <c r="DB24" s="351">
        <v>0</v>
      </c>
      <c r="DC24" s="351">
        <v>2</v>
      </c>
      <c r="DD24" s="351">
        <v>0</v>
      </c>
      <c r="DE24" s="351">
        <v>16</v>
      </c>
      <c r="DF24" s="351">
        <v>0</v>
      </c>
      <c r="DG24" s="351">
        <v>15</v>
      </c>
      <c r="DH24" s="352">
        <v>7797</v>
      </c>
      <c r="DI24" s="351">
        <v>0</v>
      </c>
      <c r="DJ24" s="351">
        <v>34</v>
      </c>
      <c r="DK24" s="351">
        <v>0</v>
      </c>
      <c r="DL24" s="351">
        <v>0</v>
      </c>
      <c r="DM24" s="351">
        <v>0</v>
      </c>
      <c r="DN24" s="351">
        <v>0</v>
      </c>
      <c r="DO24" s="351">
        <v>-11</v>
      </c>
      <c r="DP24" s="359">
        <v>23</v>
      </c>
      <c r="DQ24" s="359">
        <v>7820</v>
      </c>
      <c r="DR24" s="359">
        <v>0</v>
      </c>
      <c r="DS24" s="359">
        <v>0</v>
      </c>
      <c r="DT24" s="359">
        <v>2657</v>
      </c>
      <c r="DU24" s="359">
        <v>2657</v>
      </c>
      <c r="DV24" s="350">
        <v>2680</v>
      </c>
      <c r="DW24" s="350">
        <v>10477</v>
      </c>
      <c r="DX24" s="350">
        <v>-1587</v>
      </c>
      <c r="DY24" s="350">
        <v>-1</v>
      </c>
      <c r="DZ24" s="350">
        <v>-159</v>
      </c>
      <c r="EA24" s="350">
        <v>-1747</v>
      </c>
      <c r="EB24" s="350">
        <v>-4649</v>
      </c>
      <c r="EC24" s="350">
        <v>-6396</v>
      </c>
      <c r="ED24" s="350">
        <v>-3716</v>
      </c>
      <c r="EE24" s="360">
        <v>4081</v>
      </c>
    </row>
    <row r="25" spans="2:135" ht="13.7" customHeight="1">
      <c r="B25" s="70" t="s">
        <v>498</v>
      </c>
      <c r="C25" s="252" t="s">
        <v>630</v>
      </c>
      <c r="D25" s="350">
        <v>162</v>
      </c>
      <c r="E25" s="351">
        <v>11</v>
      </c>
      <c r="F25" s="351">
        <v>1</v>
      </c>
      <c r="G25" s="351">
        <v>2</v>
      </c>
      <c r="H25" s="351">
        <v>1</v>
      </c>
      <c r="I25" s="351">
        <v>0</v>
      </c>
      <c r="J25" s="351">
        <v>0</v>
      </c>
      <c r="K25" s="351">
        <v>343</v>
      </c>
      <c r="L25" s="351">
        <v>16</v>
      </c>
      <c r="M25" s="351">
        <v>1</v>
      </c>
      <c r="N25" s="351">
        <v>0</v>
      </c>
      <c r="O25" s="351">
        <v>20</v>
      </c>
      <c r="P25" s="351">
        <v>35</v>
      </c>
      <c r="Q25" s="351">
        <v>6</v>
      </c>
      <c r="R25" s="351">
        <v>0</v>
      </c>
      <c r="S25" s="351">
        <v>749</v>
      </c>
      <c r="T25" s="351">
        <v>1</v>
      </c>
      <c r="U25" s="351">
        <v>0</v>
      </c>
      <c r="V25" s="351">
        <v>178</v>
      </c>
      <c r="W25" s="351">
        <v>896</v>
      </c>
      <c r="X25" s="351">
        <v>0</v>
      </c>
      <c r="Y25" s="351">
        <v>149</v>
      </c>
      <c r="Z25" s="351">
        <v>62</v>
      </c>
      <c r="AA25" s="351">
        <v>0</v>
      </c>
      <c r="AB25" s="351">
        <v>1424</v>
      </c>
      <c r="AC25" s="351">
        <v>127</v>
      </c>
      <c r="AD25" s="351">
        <v>0</v>
      </c>
      <c r="AE25" s="351">
        <v>3</v>
      </c>
      <c r="AF25" s="351">
        <v>89</v>
      </c>
      <c r="AG25" s="351">
        <v>66</v>
      </c>
      <c r="AH25" s="351">
        <v>0</v>
      </c>
      <c r="AI25" s="351">
        <v>573</v>
      </c>
      <c r="AJ25" s="351">
        <v>25</v>
      </c>
      <c r="AK25" s="351">
        <v>0</v>
      </c>
      <c r="AL25" s="351">
        <v>19</v>
      </c>
      <c r="AM25" s="351">
        <v>4</v>
      </c>
      <c r="AN25" s="351">
        <v>1</v>
      </c>
      <c r="AO25" s="351">
        <v>15</v>
      </c>
      <c r="AP25" s="351">
        <v>1</v>
      </c>
      <c r="AQ25" s="351">
        <v>94</v>
      </c>
      <c r="AR25" s="351">
        <v>7</v>
      </c>
      <c r="AS25" s="351">
        <v>190</v>
      </c>
      <c r="AT25" s="351">
        <v>22</v>
      </c>
      <c r="AU25" s="351">
        <v>12</v>
      </c>
      <c r="AV25" s="351">
        <v>51</v>
      </c>
      <c r="AW25" s="351">
        <v>51</v>
      </c>
      <c r="AX25" s="351">
        <v>88</v>
      </c>
      <c r="AY25" s="351">
        <v>762</v>
      </c>
      <c r="AZ25" s="351">
        <v>6</v>
      </c>
      <c r="BA25" s="351">
        <v>3</v>
      </c>
      <c r="BB25" s="351">
        <v>11</v>
      </c>
      <c r="BC25" s="351">
        <v>47</v>
      </c>
      <c r="BD25" s="351">
        <v>12</v>
      </c>
      <c r="BE25" s="351">
        <v>0</v>
      </c>
      <c r="BF25" s="351">
        <v>0</v>
      </c>
      <c r="BG25" s="351">
        <v>0</v>
      </c>
      <c r="BH25" s="351">
        <v>8</v>
      </c>
      <c r="BI25" s="351">
        <v>0</v>
      </c>
      <c r="BJ25" s="351">
        <v>2</v>
      </c>
      <c r="BK25" s="351">
        <v>29</v>
      </c>
      <c r="BL25" s="351">
        <v>2</v>
      </c>
      <c r="BM25" s="351">
        <v>24</v>
      </c>
      <c r="BN25" s="351">
        <v>42</v>
      </c>
      <c r="BO25" s="351">
        <v>167</v>
      </c>
      <c r="BP25" s="351">
        <v>64</v>
      </c>
      <c r="BQ25" s="351">
        <v>2</v>
      </c>
      <c r="BR25" s="351">
        <v>0</v>
      </c>
      <c r="BS25" s="351">
        <v>240</v>
      </c>
      <c r="BT25" s="351">
        <v>350</v>
      </c>
      <c r="BU25" s="351">
        <v>0</v>
      </c>
      <c r="BV25" s="351">
        <v>0</v>
      </c>
      <c r="BW25" s="351">
        <v>0</v>
      </c>
      <c r="BX25" s="351">
        <v>0</v>
      </c>
      <c r="BY25" s="351">
        <v>0</v>
      </c>
      <c r="BZ25" s="351">
        <v>0</v>
      </c>
      <c r="CA25" s="351">
        <v>6</v>
      </c>
      <c r="CB25" s="351">
        <v>0</v>
      </c>
      <c r="CC25" s="351">
        <v>0</v>
      </c>
      <c r="CD25" s="351">
        <v>0</v>
      </c>
      <c r="CE25" s="351">
        <v>0</v>
      </c>
      <c r="CF25" s="351">
        <v>6</v>
      </c>
      <c r="CG25" s="351">
        <v>8</v>
      </c>
      <c r="CH25" s="351">
        <v>0</v>
      </c>
      <c r="CI25" s="351">
        <v>0</v>
      </c>
      <c r="CJ25" s="351">
        <v>0</v>
      </c>
      <c r="CK25" s="351">
        <v>0</v>
      </c>
      <c r="CL25" s="351">
        <v>0</v>
      </c>
      <c r="CM25" s="351">
        <v>1</v>
      </c>
      <c r="CN25" s="351">
        <v>52</v>
      </c>
      <c r="CO25" s="351">
        <v>4</v>
      </c>
      <c r="CP25" s="351">
        <v>491</v>
      </c>
      <c r="CQ25" s="351">
        <v>112</v>
      </c>
      <c r="CR25" s="351">
        <v>283</v>
      </c>
      <c r="CS25" s="351">
        <v>38</v>
      </c>
      <c r="CT25" s="351">
        <v>42</v>
      </c>
      <c r="CU25" s="351">
        <v>0</v>
      </c>
      <c r="CV25" s="351">
        <v>0</v>
      </c>
      <c r="CW25" s="351">
        <v>2</v>
      </c>
      <c r="CX25" s="351">
        <v>31</v>
      </c>
      <c r="CY25" s="351">
        <v>1</v>
      </c>
      <c r="CZ25" s="351">
        <v>3</v>
      </c>
      <c r="DA25" s="351">
        <v>27</v>
      </c>
      <c r="DB25" s="351">
        <v>69</v>
      </c>
      <c r="DC25" s="351">
        <v>16</v>
      </c>
      <c r="DD25" s="351">
        <v>11</v>
      </c>
      <c r="DE25" s="351">
        <v>2</v>
      </c>
      <c r="DF25" s="351">
        <v>0</v>
      </c>
      <c r="DG25" s="351">
        <v>18</v>
      </c>
      <c r="DH25" s="352">
        <v>8489</v>
      </c>
      <c r="DI25" s="351">
        <v>0</v>
      </c>
      <c r="DJ25" s="351">
        <v>57</v>
      </c>
      <c r="DK25" s="351">
        <v>0</v>
      </c>
      <c r="DL25" s="351">
        <v>0</v>
      </c>
      <c r="DM25" s="351">
        <v>0</v>
      </c>
      <c r="DN25" s="351">
        <v>2</v>
      </c>
      <c r="DO25" s="351">
        <v>42</v>
      </c>
      <c r="DP25" s="359">
        <v>101</v>
      </c>
      <c r="DQ25" s="359">
        <v>8590</v>
      </c>
      <c r="DR25" s="359">
        <v>1798</v>
      </c>
      <c r="DS25" s="359">
        <v>1798</v>
      </c>
      <c r="DT25" s="359">
        <v>3258</v>
      </c>
      <c r="DU25" s="359">
        <v>5056</v>
      </c>
      <c r="DV25" s="350">
        <v>5157</v>
      </c>
      <c r="DW25" s="350">
        <v>13646</v>
      </c>
      <c r="DX25" s="350">
        <v>-1953</v>
      </c>
      <c r="DY25" s="350">
        <v>-25</v>
      </c>
      <c r="DZ25" s="350">
        <v>-183</v>
      </c>
      <c r="EA25" s="350">
        <v>-2160</v>
      </c>
      <c r="EB25" s="350">
        <v>-5024</v>
      </c>
      <c r="EC25" s="350">
        <v>-7184</v>
      </c>
      <c r="ED25" s="350">
        <v>-2027</v>
      </c>
      <c r="EE25" s="360">
        <v>6462</v>
      </c>
    </row>
    <row r="26" spans="2:135" ht="13.7" customHeight="1">
      <c r="B26" s="70" t="s">
        <v>499</v>
      </c>
      <c r="C26" s="252" t="s">
        <v>741</v>
      </c>
      <c r="D26" s="350">
        <v>0</v>
      </c>
      <c r="E26" s="351">
        <v>0</v>
      </c>
      <c r="F26" s="351">
        <v>0</v>
      </c>
      <c r="G26" s="351">
        <v>0</v>
      </c>
      <c r="H26" s="351">
        <v>0</v>
      </c>
      <c r="I26" s="351">
        <v>0</v>
      </c>
      <c r="J26" s="351">
        <v>0</v>
      </c>
      <c r="K26" s="351">
        <v>0</v>
      </c>
      <c r="L26" s="351">
        <v>0</v>
      </c>
      <c r="M26" s="351">
        <v>0</v>
      </c>
      <c r="N26" s="351">
        <v>0</v>
      </c>
      <c r="O26" s="351">
        <v>0</v>
      </c>
      <c r="P26" s="351">
        <v>0</v>
      </c>
      <c r="Q26" s="351">
        <v>0</v>
      </c>
      <c r="R26" s="351">
        <v>0</v>
      </c>
      <c r="S26" s="351">
        <v>0</v>
      </c>
      <c r="T26" s="351">
        <v>0</v>
      </c>
      <c r="U26" s="351">
        <v>0</v>
      </c>
      <c r="V26" s="351">
        <v>67</v>
      </c>
      <c r="W26" s="351">
        <v>0</v>
      </c>
      <c r="X26" s="351">
        <v>0</v>
      </c>
      <c r="Y26" s="351">
        <v>143</v>
      </c>
      <c r="Z26" s="351">
        <v>42</v>
      </c>
      <c r="AA26" s="351">
        <v>0</v>
      </c>
      <c r="AB26" s="351">
        <v>13</v>
      </c>
      <c r="AC26" s="351">
        <v>53</v>
      </c>
      <c r="AD26" s="351">
        <v>0</v>
      </c>
      <c r="AE26" s="351">
        <v>0</v>
      </c>
      <c r="AF26" s="351">
        <v>0</v>
      </c>
      <c r="AG26" s="351">
        <v>3</v>
      </c>
      <c r="AH26" s="351">
        <v>0</v>
      </c>
      <c r="AI26" s="351">
        <v>17</v>
      </c>
      <c r="AJ26" s="351">
        <v>0</v>
      </c>
      <c r="AK26" s="351">
        <v>0</v>
      </c>
      <c r="AL26" s="351">
        <v>1</v>
      </c>
      <c r="AM26" s="351">
        <v>0</v>
      </c>
      <c r="AN26" s="351">
        <v>0</v>
      </c>
      <c r="AO26" s="351">
        <v>0</v>
      </c>
      <c r="AP26" s="351">
        <v>0</v>
      </c>
      <c r="AQ26" s="351">
        <v>0</v>
      </c>
      <c r="AR26" s="351">
        <v>0</v>
      </c>
      <c r="AS26" s="351">
        <v>0</v>
      </c>
      <c r="AT26" s="351">
        <v>0</v>
      </c>
      <c r="AU26" s="351">
        <v>0</v>
      </c>
      <c r="AV26" s="351">
        <v>0</v>
      </c>
      <c r="AW26" s="351">
        <v>0</v>
      </c>
      <c r="AX26" s="351">
        <v>0</v>
      </c>
      <c r="AY26" s="351">
        <v>33</v>
      </c>
      <c r="AZ26" s="351">
        <v>0</v>
      </c>
      <c r="BA26" s="351">
        <v>0</v>
      </c>
      <c r="BB26" s="351">
        <v>0</v>
      </c>
      <c r="BC26" s="351">
        <v>0</v>
      </c>
      <c r="BD26" s="351">
        <v>0</v>
      </c>
      <c r="BE26" s="351">
        <v>0</v>
      </c>
      <c r="BF26" s="351">
        <v>0</v>
      </c>
      <c r="BG26" s="351">
        <v>0</v>
      </c>
      <c r="BH26" s="351">
        <v>0</v>
      </c>
      <c r="BI26" s="351">
        <v>0</v>
      </c>
      <c r="BJ26" s="351">
        <v>0</v>
      </c>
      <c r="BK26" s="351">
        <v>1</v>
      </c>
      <c r="BL26" s="351">
        <v>0</v>
      </c>
      <c r="BM26" s="351">
        <v>0</v>
      </c>
      <c r="BN26" s="351">
        <v>0</v>
      </c>
      <c r="BO26" s="351">
        <v>0</v>
      </c>
      <c r="BP26" s="351">
        <v>0</v>
      </c>
      <c r="BQ26" s="351">
        <v>0</v>
      </c>
      <c r="BR26" s="351">
        <v>3</v>
      </c>
      <c r="BS26" s="351">
        <v>0</v>
      </c>
      <c r="BT26" s="351">
        <v>0</v>
      </c>
      <c r="BU26" s="351">
        <v>0</v>
      </c>
      <c r="BV26" s="351">
        <v>0</v>
      </c>
      <c r="BW26" s="351">
        <v>0</v>
      </c>
      <c r="BX26" s="351">
        <v>0</v>
      </c>
      <c r="BY26" s="351">
        <v>0</v>
      </c>
      <c r="BZ26" s="351">
        <v>0</v>
      </c>
      <c r="CA26" s="351">
        <v>0</v>
      </c>
      <c r="CB26" s="351">
        <v>0</v>
      </c>
      <c r="CC26" s="351">
        <v>0</v>
      </c>
      <c r="CD26" s="351">
        <v>0</v>
      </c>
      <c r="CE26" s="351">
        <v>0</v>
      </c>
      <c r="CF26" s="351">
        <v>0</v>
      </c>
      <c r="CG26" s="351">
        <v>0</v>
      </c>
      <c r="CH26" s="351">
        <v>0</v>
      </c>
      <c r="CI26" s="351">
        <v>0</v>
      </c>
      <c r="CJ26" s="351">
        <v>0</v>
      </c>
      <c r="CK26" s="351">
        <v>0</v>
      </c>
      <c r="CL26" s="351">
        <v>0</v>
      </c>
      <c r="CM26" s="351">
        <v>0</v>
      </c>
      <c r="CN26" s="351">
        <v>0</v>
      </c>
      <c r="CO26" s="351">
        <v>0</v>
      </c>
      <c r="CP26" s="351">
        <v>78</v>
      </c>
      <c r="CQ26" s="351">
        <v>25</v>
      </c>
      <c r="CR26" s="351">
        <v>1</v>
      </c>
      <c r="CS26" s="351">
        <v>0</v>
      </c>
      <c r="CT26" s="351">
        <v>0</v>
      </c>
      <c r="CU26" s="351">
        <v>0</v>
      </c>
      <c r="CV26" s="351">
        <v>0</v>
      </c>
      <c r="CW26" s="351">
        <v>0</v>
      </c>
      <c r="CX26" s="351">
        <v>0</v>
      </c>
      <c r="CY26" s="351">
        <v>0</v>
      </c>
      <c r="CZ26" s="351">
        <v>0</v>
      </c>
      <c r="DA26" s="351">
        <v>0</v>
      </c>
      <c r="DB26" s="351">
        <v>0</v>
      </c>
      <c r="DC26" s="351">
        <v>0</v>
      </c>
      <c r="DD26" s="351">
        <v>0</v>
      </c>
      <c r="DE26" s="351">
        <v>0</v>
      </c>
      <c r="DF26" s="351">
        <v>0</v>
      </c>
      <c r="DG26" s="351">
        <v>0</v>
      </c>
      <c r="DH26" s="352">
        <v>480</v>
      </c>
      <c r="DI26" s="351">
        <v>0</v>
      </c>
      <c r="DJ26" s="351">
        <v>0</v>
      </c>
      <c r="DK26" s="351">
        <v>0</v>
      </c>
      <c r="DL26" s="351">
        <v>0</v>
      </c>
      <c r="DM26" s="351">
        <v>0</v>
      </c>
      <c r="DN26" s="351">
        <v>0</v>
      </c>
      <c r="DO26" s="351">
        <v>-23</v>
      </c>
      <c r="DP26" s="359">
        <v>-23</v>
      </c>
      <c r="DQ26" s="359">
        <v>457</v>
      </c>
      <c r="DR26" s="359">
        <v>0</v>
      </c>
      <c r="DS26" s="359">
        <v>0</v>
      </c>
      <c r="DT26" s="359">
        <v>0</v>
      </c>
      <c r="DU26" s="359">
        <v>0</v>
      </c>
      <c r="DV26" s="350">
        <v>-23</v>
      </c>
      <c r="DW26" s="350">
        <v>457</v>
      </c>
      <c r="DX26" s="350">
        <v>-5</v>
      </c>
      <c r="DY26" s="350">
        <v>0</v>
      </c>
      <c r="DZ26" s="350">
        <v>0</v>
      </c>
      <c r="EA26" s="350">
        <v>-5</v>
      </c>
      <c r="EB26" s="350">
        <v>-452</v>
      </c>
      <c r="EC26" s="350">
        <v>-457</v>
      </c>
      <c r="ED26" s="350">
        <v>-480</v>
      </c>
      <c r="EE26" s="360">
        <v>0</v>
      </c>
    </row>
    <row r="27" spans="2:135" ht="21" customHeight="1">
      <c r="B27" s="70" t="s">
        <v>500</v>
      </c>
      <c r="C27" s="252" t="s">
        <v>742</v>
      </c>
      <c r="D27" s="350">
        <v>0</v>
      </c>
      <c r="E27" s="351">
        <v>0</v>
      </c>
      <c r="F27" s="351">
        <v>0</v>
      </c>
      <c r="G27" s="351">
        <v>0</v>
      </c>
      <c r="H27" s="351">
        <v>0</v>
      </c>
      <c r="I27" s="351">
        <v>0</v>
      </c>
      <c r="J27" s="351">
        <v>2</v>
      </c>
      <c r="K27" s="351">
        <v>243</v>
      </c>
      <c r="L27" s="351">
        <v>9</v>
      </c>
      <c r="M27" s="351">
        <v>0</v>
      </c>
      <c r="N27" s="351">
        <v>0</v>
      </c>
      <c r="O27" s="351">
        <v>25</v>
      </c>
      <c r="P27" s="351">
        <v>0</v>
      </c>
      <c r="Q27" s="351">
        <v>52</v>
      </c>
      <c r="R27" s="351">
        <v>11</v>
      </c>
      <c r="S27" s="351">
        <v>353</v>
      </c>
      <c r="T27" s="351">
        <v>1</v>
      </c>
      <c r="U27" s="351">
        <v>3</v>
      </c>
      <c r="V27" s="351">
        <v>28</v>
      </c>
      <c r="W27" s="351">
        <v>63</v>
      </c>
      <c r="X27" s="351">
        <v>0</v>
      </c>
      <c r="Y27" s="351">
        <v>598</v>
      </c>
      <c r="Z27" s="351">
        <v>2216</v>
      </c>
      <c r="AA27" s="351">
        <v>0</v>
      </c>
      <c r="AB27" s="351">
        <v>3423</v>
      </c>
      <c r="AC27" s="351">
        <v>630</v>
      </c>
      <c r="AD27" s="351">
        <v>0</v>
      </c>
      <c r="AE27" s="351">
        <v>24</v>
      </c>
      <c r="AF27" s="351">
        <v>931</v>
      </c>
      <c r="AG27" s="351">
        <v>481</v>
      </c>
      <c r="AH27" s="351">
        <v>0</v>
      </c>
      <c r="AI27" s="351">
        <v>22</v>
      </c>
      <c r="AJ27" s="351">
        <v>3</v>
      </c>
      <c r="AK27" s="351">
        <v>0</v>
      </c>
      <c r="AL27" s="351">
        <v>14</v>
      </c>
      <c r="AM27" s="351">
        <v>0</v>
      </c>
      <c r="AN27" s="351">
        <v>0</v>
      </c>
      <c r="AO27" s="351">
        <v>0</v>
      </c>
      <c r="AP27" s="351">
        <v>0</v>
      </c>
      <c r="AQ27" s="351">
        <v>43</v>
      </c>
      <c r="AR27" s="351">
        <v>23</v>
      </c>
      <c r="AS27" s="351">
        <v>4</v>
      </c>
      <c r="AT27" s="351">
        <v>8</v>
      </c>
      <c r="AU27" s="351">
        <v>3</v>
      </c>
      <c r="AV27" s="351">
        <v>2</v>
      </c>
      <c r="AW27" s="351">
        <v>98</v>
      </c>
      <c r="AX27" s="351">
        <v>146</v>
      </c>
      <c r="AY27" s="351">
        <v>328</v>
      </c>
      <c r="AZ27" s="351">
        <v>20</v>
      </c>
      <c r="BA27" s="351">
        <v>2</v>
      </c>
      <c r="BB27" s="351">
        <v>5</v>
      </c>
      <c r="BC27" s="351">
        <v>9</v>
      </c>
      <c r="BD27" s="351">
        <v>0</v>
      </c>
      <c r="BE27" s="351">
        <v>0</v>
      </c>
      <c r="BF27" s="351">
        <v>0</v>
      </c>
      <c r="BG27" s="351">
        <v>0</v>
      </c>
      <c r="BH27" s="351">
        <v>19</v>
      </c>
      <c r="BI27" s="351">
        <v>0</v>
      </c>
      <c r="BJ27" s="351">
        <v>0</v>
      </c>
      <c r="BK27" s="351">
        <v>7</v>
      </c>
      <c r="BL27" s="351">
        <v>0</v>
      </c>
      <c r="BM27" s="351">
        <v>16</v>
      </c>
      <c r="BN27" s="351">
        <v>24</v>
      </c>
      <c r="BO27" s="351">
        <v>0</v>
      </c>
      <c r="BP27" s="351">
        <v>0</v>
      </c>
      <c r="BQ27" s="351">
        <v>0</v>
      </c>
      <c r="BR27" s="351">
        <v>0</v>
      </c>
      <c r="BS27" s="351">
        <v>1</v>
      </c>
      <c r="BT27" s="351">
        <v>0</v>
      </c>
      <c r="BU27" s="351">
        <v>0</v>
      </c>
      <c r="BV27" s="351">
        <v>0</v>
      </c>
      <c r="BW27" s="351">
        <v>0</v>
      </c>
      <c r="BX27" s="351">
        <v>0</v>
      </c>
      <c r="BY27" s="351">
        <v>0</v>
      </c>
      <c r="BZ27" s="351">
        <v>0</v>
      </c>
      <c r="CA27" s="351">
        <v>0</v>
      </c>
      <c r="CB27" s="351">
        <v>0</v>
      </c>
      <c r="CC27" s="351">
        <v>0</v>
      </c>
      <c r="CD27" s="351">
        <v>0</v>
      </c>
      <c r="CE27" s="351">
        <v>0</v>
      </c>
      <c r="CF27" s="351">
        <v>0</v>
      </c>
      <c r="CG27" s="351">
        <v>12</v>
      </c>
      <c r="CH27" s="351">
        <v>0</v>
      </c>
      <c r="CI27" s="351">
        <v>0</v>
      </c>
      <c r="CJ27" s="351">
        <v>0</v>
      </c>
      <c r="CK27" s="351">
        <v>0</v>
      </c>
      <c r="CL27" s="351">
        <v>0</v>
      </c>
      <c r="CM27" s="351">
        <v>3</v>
      </c>
      <c r="CN27" s="351">
        <v>1</v>
      </c>
      <c r="CO27" s="351">
        <v>155</v>
      </c>
      <c r="CP27" s="351">
        <v>434</v>
      </c>
      <c r="CQ27" s="351">
        <v>181</v>
      </c>
      <c r="CR27" s="351">
        <v>25</v>
      </c>
      <c r="CS27" s="351">
        <v>1</v>
      </c>
      <c r="CT27" s="351">
        <v>7</v>
      </c>
      <c r="CU27" s="351">
        <v>0</v>
      </c>
      <c r="CV27" s="351">
        <v>0</v>
      </c>
      <c r="CW27" s="351">
        <v>0</v>
      </c>
      <c r="CX27" s="351">
        <v>30</v>
      </c>
      <c r="CY27" s="351">
        <v>1</v>
      </c>
      <c r="CZ27" s="351">
        <v>0</v>
      </c>
      <c r="DA27" s="351">
        <v>0</v>
      </c>
      <c r="DB27" s="351">
        <v>19</v>
      </c>
      <c r="DC27" s="351">
        <v>0</v>
      </c>
      <c r="DD27" s="351">
        <v>3</v>
      </c>
      <c r="DE27" s="351">
        <v>2</v>
      </c>
      <c r="DF27" s="351">
        <v>0</v>
      </c>
      <c r="DG27" s="351">
        <v>4</v>
      </c>
      <c r="DH27" s="352">
        <v>10768</v>
      </c>
      <c r="DI27" s="351">
        <v>0</v>
      </c>
      <c r="DJ27" s="351">
        <v>1</v>
      </c>
      <c r="DK27" s="351">
        <v>0</v>
      </c>
      <c r="DL27" s="351">
        <v>0</v>
      </c>
      <c r="DM27" s="351">
        <v>0</v>
      </c>
      <c r="DN27" s="351">
        <v>46</v>
      </c>
      <c r="DO27" s="351">
        <v>-70</v>
      </c>
      <c r="DP27" s="359">
        <v>-23</v>
      </c>
      <c r="DQ27" s="359">
        <v>10745</v>
      </c>
      <c r="DR27" s="359">
        <v>174</v>
      </c>
      <c r="DS27" s="359">
        <v>174</v>
      </c>
      <c r="DT27" s="359">
        <v>2206</v>
      </c>
      <c r="DU27" s="359">
        <v>2380</v>
      </c>
      <c r="DV27" s="350">
        <v>2357</v>
      </c>
      <c r="DW27" s="350">
        <v>13125</v>
      </c>
      <c r="DX27" s="350">
        <v>-3569</v>
      </c>
      <c r="DY27" s="350">
        <v>-15</v>
      </c>
      <c r="DZ27" s="350">
        <v>-122</v>
      </c>
      <c r="EA27" s="350">
        <v>-3706</v>
      </c>
      <c r="EB27" s="350">
        <v>-6972</v>
      </c>
      <c r="EC27" s="350">
        <v>-10678</v>
      </c>
      <c r="ED27" s="350">
        <v>-8321</v>
      </c>
      <c r="EE27" s="360">
        <v>2447</v>
      </c>
    </row>
    <row r="28" spans="2:135" ht="13.7" customHeight="1">
      <c r="B28" s="70" t="s">
        <v>501</v>
      </c>
      <c r="C28" s="252" t="s">
        <v>631</v>
      </c>
      <c r="D28" s="350">
        <v>0</v>
      </c>
      <c r="E28" s="351">
        <v>0</v>
      </c>
      <c r="F28" s="351">
        <v>0</v>
      </c>
      <c r="G28" s="351">
        <v>0</v>
      </c>
      <c r="H28" s="351">
        <v>0</v>
      </c>
      <c r="I28" s="351">
        <v>0</v>
      </c>
      <c r="J28" s="351">
        <v>0</v>
      </c>
      <c r="K28" s="351">
        <v>6</v>
      </c>
      <c r="L28" s="351">
        <v>0</v>
      </c>
      <c r="M28" s="351">
        <v>0</v>
      </c>
      <c r="N28" s="351">
        <v>0</v>
      </c>
      <c r="O28" s="351">
        <v>4</v>
      </c>
      <c r="P28" s="351">
        <v>0</v>
      </c>
      <c r="Q28" s="351">
        <v>46</v>
      </c>
      <c r="R28" s="351">
        <v>1</v>
      </c>
      <c r="S28" s="351">
        <v>36</v>
      </c>
      <c r="T28" s="351">
        <v>6</v>
      </c>
      <c r="U28" s="351">
        <v>3</v>
      </c>
      <c r="V28" s="351">
        <v>0</v>
      </c>
      <c r="W28" s="351">
        <v>0</v>
      </c>
      <c r="X28" s="351">
        <v>0</v>
      </c>
      <c r="Y28" s="351">
        <v>0</v>
      </c>
      <c r="Z28" s="351">
        <v>13</v>
      </c>
      <c r="AA28" s="351">
        <v>0</v>
      </c>
      <c r="AB28" s="351">
        <v>0</v>
      </c>
      <c r="AC28" s="351">
        <v>245</v>
      </c>
      <c r="AD28" s="351">
        <v>0</v>
      </c>
      <c r="AE28" s="351">
        <v>0</v>
      </c>
      <c r="AF28" s="351">
        <v>3029</v>
      </c>
      <c r="AG28" s="351">
        <v>5</v>
      </c>
      <c r="AH28" s="351">
        <v>0</v>
      </c>
      <c r="AI28" s="351">
        <v>0</v>
      </c>
      <c r="AJ28" s="351">
        <v>0</v>
      </c>
      <c r="AK28" s="351">
        <v>0</v>
      </c>
      <c r="AL28" s="351">
        <v>3</v>
      </c>
      <c r="AM28" s="351">
        <v>0</v>
      </c>
      <c r="AN28" s="351">
        <v>0</v>
      </c>
      <c r="AO28" s="351">
        <v>0</v>
      </c>
      <c r="AP28" s="351">
        <v>0</v>
      </c>
      <c r="AQ28" s="351">
        <v>0</v>
      </c>
      <c r="AR28" s="351">
        <v>42</v>
      </c>
      <c r="AS28" s="351">
        <v>0</v>
      </c>
      <c r="AT28" s="351">
        <v>1</v>
      </c>
      <c r="AU28" s="351">
        <v>0</v>
      </c>
      <c r="AV28" s="351">
        <v>3</v>
      </c>
      <c r="AW28" s="351">
        <v>530</v>
      </c>
      <c r="AX28" s="351">
        <v>31</v>
      </c>
      <c r="AY28" s="351">
        <v>685</v>
      </c>
      <c r="AZ28" s="351">
        <v>30</v>
      </c>
      <c r="BA28" s="351">
        <v>2</v>
      </c>
      <c r="BB28" s="351">
        <v>0</v>
      </c>
      <c r="BC28" s="351">
        <v>22</v>
      </c>
      <c r="BD28" s="351">
        <v>4</v>
      </c>
      <c r="BE28" s="351">
        <v>0</v>
      </c>
      <c r="BF28" s="351">
        <v>0</v>
      </c>
      <c r="BG28" s="351">
        <v>0</v>
      </c>
      <c r="BH28" s="351">
        <v>141</v>
      </c>
      <c r="BI28" s="351">
        <v>0</v>
      </c>
      <c r="BJ28" s="351">
        <v>0</v>
      </c>
      <c r="BK28" s="351">
        <v>25</v>
      </c>
      <c r="BL28" s="351">
        <v>0</v>
      </c>
      <c r="BM28" s="351">
        <v>0</v>
      </c>
      <c r="BN28" s="351">
        <v>0</v>
      </c>
      <c r="BO28" s="351">
        <v>0</v>
      </c>
      <c r="BP28" s="351">
        <v>0</v>
      </c>
      <c r="BQ28" s="351">
        <v>0</v>
      </c>
      <c r="BR28" s="351">
        <v>0</v>
      </c>
      <c r="BS28" s="351">
        <v>0</v>
      </c>
      <c r="BT28" s="351">
        <v>0</v>
      </c>
      <c r="BU28" s="351">
        <v>0</v>
      </c>
      <c r="BV28" s="351">
        <v>0</v>
      </c>
      <c r="BW28" s="351">
        <v>0</v>
      </c>
      <c r="BX28" s="351">
        <v>0</v>
      </c>
      <c r="BY28" s="351">
        <v>0</v>
      </c>
      <c r="BZ28" s="351">
        <v>0</v>
      </c>
      <c r="CA28" s="351">
        <v>0</v>
      </c>
      <c r="CB28" s="351">
        <v>0</v>
      </c>
      <c r="CC28" s="351">
        <v>0</v>
      </c>
      <c r="CD28" s="351">
        <v>0</v>
      </c>
      <c r="CE28" s="351">
        <v>0</v>
      </c>
      <c r="CF28" s="351">
        <v>0</v>
      </c>
      <c r="CG28" s="351">
        <v>0</v>
      </c>
      <c r="CH28" s="351">
        <v>0</v>
      </c>
      <c r="CI28" s="351">
        <v>0</v>
      </c>
      <c r="CJ28" s="351">
        <v>0</v>
      </c>
      <c r="CK28" s="351">
        <v>0</v>
      </c>
      <c r="CL28" s="351">
        <v>0</v>
      </c>
      <c r="CM28" s="351">
        <v>0</v>
      </c>
      <c r="CN28" s="351">
        <v>0</v>
      </c>
      <c r="CO28" s="351">
        <v>0</v>
      </c>
      <c r="CP28" s="351">
        <v>0</v>
      </c>
      <c r="CQ28" s="351">
        <v>63</v>
      </c>
      <c r="CR28" s="351">
        <v>8</v>
      </c>
      <c r="CS28" s="351">
        <v>0</v>
      </c>
      <c r="CT28" s="351">
        <v>1</v>
      </c>
      <c r="CU28" s="351">
        <v>0</v>
      </c>
      <c r="CV28" s="351">
        <v>0</v>
      </c>
      <c r="CW28" s="351">
        <v>0</v>
      </c>
      <c r="CX28" s="351">
        <v>0</v>
      </c>
      <c r="CY28" s="351">
        <v>0</v>
      </c>
      <c r="CZ28" s="351">
        <v>0</v>
      </c>
      <c r="DA28" s="351">
        <v>0</v>
      </c>
      <c r="DB28" s="351">
        <v>0</v>
      </c>
      <c r="DC28" s="351">
        <v>0</v>
      </c>
      <c r="DD28" s="351">
        <v>0</v>
      </c>
      <c r="DE28" s="351">
        <v>0</v>
      </c>
      <c r="DF28" s="351">
        <v>0</v>
      </c>
      <c r="DG28" s="351">
        <v>17</v>
      </c>
      <c r="DH28" s="352">
        <v>5002</v>
      </c>
      <c r="DI28" s="351">
        <v>0</v>
      </c>
      <c r="DJ28" s="351">
        <v>0</v>
      </c>
      <c r="DK28" s="351">
        <v>0</v>
      </c>
      <c r="DL28" s="351">
        <v>0</v>
      </c>
      <c r="DM28" s="351">
        <v>12</v>
      </c>
      <c r="DN28" s="351">
        <v>128</v>
      </c>
      <c r="DO28" s="351">
        <v>22</v>
      </c>
      <c r="DP28" s="359">
        <v>162</v>
      </c>
      <c r="DQ28" s="359">
        <v>5164</v>
      </c>
      <c r="DR28" s="359">
        <v>0</v>
      </c>
      <c r="DS28" s="359">
        <v>0</v>
      </c>
      <c r="DT28" s="359">
        <v>4048</v>
      </c>
      <c r="DU28" s="359">
        <v>4048</v>
      </c>
      <c r="DV28" s="350">
        <v>4210</v>
      </c>
      <c r="DW28" s="350">
        <v>9212</v>
      </c>
      <c r="DX28" s="350">
        <v>-1670</v>
      </c>
      <c r="DY28" s="350">
        <v>-5</v>
      </c>
      <c r="DZ28" s="350">
        <v>-19</v>
      </c>
      <c r="EA28" s="350">
        <v>-1694</v>
      </c>
      <c r="EB28" s="350">
        <v>-3326</v>
      </c>
      <c r="EC28" s="350">
        <v>-5020</v>
      </c>
      <c r="ED28" s="350">
        <v>-810</v>
      </c>
      <c r="EE28" s="360">
        <v>4192</v>
      </c>
    </row>
    <row r="29" spans="2:135" ht="13.7" customHeight="1">
      <c r="B29" s="70" t="s">
        <v>502</v>
      </c>
      <c r="C29" s="252" t="s">
        <v>632</v>
      </c>
      <c r="D29" s="350">
        <v>0</v>
      </c>
      <c r="E29" s="351">
        <v>0</v>
      </c>
      <c r="F29" s="351">
        <v>0</v>
      </c>
      <c r="G29" s="351">
        <v>0</v>
      </c>
      <c r="H29" s="351">
        <v>0</v>
      </c>
      <c r="I29" s="351">
        <v>0</v>
      </c>
      <c r="J29" s="351">
        <v>0</v>
      </c>
      <c r="K29" s="351">
        <v>0</v>
      </c>
      <c r="L29" s="351">
        <v>0</v>
      </c>
      <c r="M29" s="351">
        <v>0</v>
      </c>
      <c r="N29" s="351">
        <v>0</v>
      </c>
      <c r="O29" s="351">
        <v>45</v>
      </c>
      <c r="P29" s="351">
        <v>1465</v>
      </c>
      <c r="Q29" s="351">
        <v>3</v>
      </c>
      <c r="R29" s="351">
        <v>2</v>
      </c>
      <c r="S29" s="351">
        <v>35</v>
      </c>
      <c r="T29" s="351">
        <v>0</v>
      </c>
      <c r="U29" s="351">
        <v>0</v>
      </c>
      <c r="V29" s="351">
        <v>0</v>
      </c>
      <c r="W29" s="351">
        <v>0</v>
      </c>
      <c r="X29" s="351">
        <v>0</v>
      </c>
      <c r="Y29" s="351">
        <v>0</v>
      </c>
      <c r="Z29" s="351">
        <v>0</v>
      </c>
      <c r="AA29" s="351">
        <v>0</v>
      </c>
      <c r="AB29" s="351">
        <v>0</v>
      </c>
      <c r="AC29" s="351">
        <v>0</v>
      </c>
      <c r="AD29" s="351">
        <v>0</v>
      </c>
      <c r="AE29" s="351">
        <v>5</v>
      </c>
      <c r="AF29" s="351">
        <v>8</v>
      </c>
      <c r="AG29" s="351">
        <v>1</v>
      </c>
      <c r="AH29" s="351">
        <v>2</v>
      </c>
      <c r="AI29" s="351">
        <v>0</v>
      </c>
      <c r="AJ29" s="351">
        <v>0</v>
      </c>
      <c r="AK29" s="351">
        <v>0</v>
      </c>
      <c r="AL29" s="351">
        <v>0</v>
      </c>
      <c r="AM29" s="351">
        <v>0</v>
      </c>
      <c r="AN29" s="351">
        <v>0</v>
      </c>
      <c r="AO29" s="351">
        <v>0</v>
      </c>
      <c r="AP29" s="351">
        <v>0</v>
      </c>
      <c r="AQ29" s="351">
        <v>0</v>
      </c>
      <c r="AR29" s="351">
        <v>0</v>
      </c>
      <c r="AS29" s="351">
        <v>0</v>
      </c>
      <c r="AT29" s="351">
        <v>0</v>
      </c>
      <c r="AU29" s="351">
        <v>0</v>
      </c>
      <c r="AV29" s="351">
        <v>0</v>
      </c>
      <c r="AW29" s="351">
        <v>139</v>
      </c>
      <c r="AX29" s="351">
        <v>0</v>
      </c>
      <c r="AY29" s="351">
        <v>0</v>
      </c>
      <c r="AZ29" s="351">
        <v>0</v>
      </c>
      <c r="BA29" s="351">
        <v>0</v>
      </c>
      <c r="BB29" s="351">
        <v>0</v>
      </c>
      <c r="BC29" s="351">
        <v>0</v>
      </c>
      <c r="BD29" s="351">
        <v>0</v>
      </c>
      <c r="BE29" s="351">
        <v>0</v>
      </c>
      <c r="BF29" s="351">
        <v>0</v>
      </c>
      <c r="BG29" s="351">
        <v>0</v>
      </c>
      <c r="BH29" s="351">
        <v>0</v>
      </c>
      <c r="BI29" s="351">
        <v>0</v>
      </c>
      <c r="BJ29" s="351">
        <v>0</v>
      </c>
      <c r="BK29" s="351">
        <v>77</v>
      </c>
      <c r="BL29" s="351">
        <v>0</v>
      </c>
      <c r="BM29" s="351">
        <v>0</v>
      </c>
      <c r="BN29" s="351">
        <v>0</v>
      </c>
      <c r="BO29" s="351">
        <v>0</v>
      </c>
      <c r="BP29" s="351">
        <v>0</v>
      </c>
      <c r="BQ29" s="351">
        <v>0</v>
      </c>
      <c r="BR29" s="351">
        <v>0</v>
      </c>
      <c r="BS29" s="351">
        <v>0</v>
      </c>
      <c r="BT29" s="351">
        <v>0</v>
      </c>
      <c r="BU29" s="351">
        <v>0</v>
      </c>
      <c r="BV29" s="351">
        <v>0</v>
      </c>
      <c r="BW29" s="351">
        <v>0</v>
      </c>
      <c r="BX29" s="351">
        <v>0</v>
      </c>
      <c r="BY29" s="351">
        <v>0</v>
      </c>
      <c r="BZ29" s="351">
        <v>0</v>
      </c>
      <c r="CA29" s="351">
        <v>0</v>
      </c>
      <c r="CB29" s="351">
        <v>0</v>
      </c>
      <c r="CC29" s="351">
        <v>0</v>
      </c>
      <c r="CD29" s="351">
        <v>0</v>
      </c>
      <c r="CE29" s="351">
        <v>0</v>
      </c>
      <c r="CF29" s="351">
        <v>0</v>
      </c>
      <c r="CG29" s="351">
        <v>0</v>
      </c>
      <c r="CH29" s="351">
        <v>0</v>
      </c>
      <c r="CI29" s="351">
        <v>0</v>
      </c>
      <c r="CJ29" s="351">
        <v>0</v>
      </c>
      <c r="CK29" s="351">
        <v>0</v>
      </c>
      <c r="CL29" s="351">
        <v>0</v>
      </c>
      <c r="CM29" s="351">
        <v>0</v>
      </c>
      <c r="CN29" s="351">
        <v>0</v>
      </c>
      <c r="CO29" s="351">
        <v>0</v>
      </c>
      <c r="CP29" s="351">
        <v>0</v>
      </c>
      <c r="CQ29" s="351">
        <v>0</v>
      </c>
      <c r="CR29" s="351">
        <v>0</v>
      </c>
      <c r="CS29" s="351">
        <v>0</v>
      </c>
      <c r="CT29" s="351">
        <v>0</v>
      </c>
      <c r="CU29" s="351">
        <v>0</v>
      </c>
      <c r="CV29" s="351">
        <v>0</v>
      </c>
      <c r="CW29" s="351">
        <v>0</v>
      </c>
      <c r="CX29" s="351">
        <v>0</v>
      </c>
      <c r="CY29" s="351">
        <v>0</v>
      </c>
      <c r="CZ29" s="351">
        <v>0</v>
      </c>
      <c r="DA29" s="351">
        <v>0</v>
      </c>
      <c r="DB29" s="351">
        <v>0</v>
      </c>
      <c r="DC29" s="351">
        <v>0</v>
      </c>
      <c r="DD29" s="351">
        <v>0</v>
      </c>
      <c r="DE29" s="351">
        <v>0</v>
      </c>
      <c r="DF29" s="351">
        <v>0</v>
      </c>
      <c r="DG29" s="351">
        <v>2</v>
      </c>
      <c r="DH29" s="352">
        <v>1784</v>
      </c>
      <c r="DI29" s="351">
        <v>0</v>
      </c>
      <c r="DJ29" s="351">
        <v>0</v>
      </c>
      <c r="DK29" s="351">
        <v>0</v>
      </c>
      <c r="DL29" s="351">
        <v>0</v>
      </c>
      <c r="DM29" s="351">
        <v>0</v>
      </c>
      <c r="DN29" s="351">
        <v>104</v>
      </c>
      <c r="DO29" s="351">
        <v>0</v>
      </c>
      <c r="DP29" s="359">
        <v>104</v>
      </c>
      <c r="DQ29" s="359">
        <v>1888</v>
      </c>
      <c r="DR29" s="359">
        <v>0</v>
      </c>
      <c r="DS29" s="359">
        <v>0</v>
      </c>
      <c r="DT29" s="359">
        <v>0</v>
      </c>
      <c r="DU29" s="359">
        <v>0</v>
      </c>
      <c r="DV29" s="350">
        <v>104</v>
      </c>
      <c r="DW29" s="350">
        <v>1888</v>
      </c>
      <c r="DX29" s="350">
        <v>-382</v>
      </c>
      <c r="DY29" s="350">
        <v>0</v>
      </c>
      <c r="DZ29" s="350">
        <v>0</v>
      </c>
      <c r="EA29" s="350">
        <v>-382</v>
      </c>
      <c r="EB29" s="350">
        <v>-1506</v>
      </c>
      <c r="EC29" s="350">
        <v>-1888</v>
      </c>
      <c r="ED29" s="350">
        <v>-1784</v>
      </c>
      <c r="EE29" s="360">
        <v>0</v>
      </c>
    </row>
    <row r="30" spans="2:135" ht="13.7" customHeight="1">
      <c r="B30" s="70" t="s">
        <v>503</v>
      </c>
      <c r="C30" s="252" t="s">
        <v>633</v>
      </c>
      <c r="D30" s="350">
        <v>0</v>
      </c>
      <c r="E30" s="351">
        <v>737</v>
      </c>
      <c r="F30" s="351">
        <v>7</v>
      </c>
      <c r="G30" s="351">
        <v>0</v>
      </c>
      <c r="H30" s="351">
        <v>1</v>
      </c>
      <c r="I30" s="351">
        <v>0</v>
      </c>
      <c r="J30" s="351">
        <v>0</v>
      </c>
      <c r="K30" s="351">
        <v>0</v>
      </c>
      <c r="L30" s="351">
        <v>0</v>
      </c>
      <c r="M30" s="351">
        <v>0</v>
      </c>
      <c r="N30" s="351">
        <v>0</v>
      </c>
      <c r="O30" s="351">
        <v>0</v>
      </c>
      <c r="P30" s="351">
        <v>1</v>
      </c>
      <c r="Q30" s="351">
        <v>0</v>
      </c>
      <c r="R30" s="351">
        <v>0</v>
      </c>
      <c r="S30" s="351">
        <v>0</v>
      </c>
      <c r="T30" s="351">
        <v>0</v>
      </c>
      <c r="U30" s="351">
        <v>0</v>
      </c>
      <c r="V30" s="351">
        <v>0</v>
      </c>
      <c r="W30" s="351">
        <v>0</v>
      </c>
      <c r="X30" s="351">
        <v>0</v>
      </c>
      <c r="Y30" s="351">
        <v>0</v>
      </c>
      <c r="Z30" s="351">
        <v>0</v>
      </c>
      <c r="AA30" s="351">
        <v>0</v>
      </c>
      <c r="AB30" s="351">
        <v>2570</v>
      </c>
      <c r="AC30" s="351">
        <v>0</v>
      </c>
      <c r="AD30" s="351">
        <v>0</v>
      </c>
      <c r="AE30" s="351">
        <v>0</v>
      </c>
      <c r="AF30" s="351">
        <v>0</v>
      </c>
      <c r="AG30" s="351">
        <v>0</v>
      </c>
      <c r="AH30" s="351">
        <v>0</v>
      </c>
      <c r="AI30" s="351">
        <v>0</v>
      </c>
      <c r="AJ30" s="351">
        <v>0</v>
      </c>
      <c r="AK30" s="351">
        <v>0</v>
      </c>
      <c r="AL30" s="351">
        <v>0</v>
      </c>
      <c r="AM30" s="351">
        <v>0</v>
      </c>
      <c r="AN30" s="351">
        <v>0</v>
      </c>
      <c r="AO30" s="351">
        <v>0</v>
      </c>
      <c r="AP30" s="351">
        <v>0</v>
      </c>
      <c r="AQ30" s="351">
        <v>0</v>
      </c>
      <c r="AR30" s="351">
        <v>0</v>
      </c>
      <c r="AS30" s="351">
        <v>0</v>
      </c>
      <c r="AT30" s="351">
        <v>0</v>
      </c>
      <c r="AU30" s="351">
        <v>0</v>
      </c>
      <c r="AV30" s="351">
        <v>0</v>
      </c>
      <c r="AW30" s="351">
        <v>0</v>
      </c>
      <c r="AX30" s="351">
        <v>0</v>
      </c>
      <c r="AY30" s="351">
        <v>0</v>
      </c>
      <c r="AZ30" s="351">
        <v>0</v>
      </c>
      <c r="BA30" s="351">
        <v>0</v>
      </c>
      <c r="BB30" s="351">
        <v>0</v>
      </c>
      <c r="BC30" s="351">
        <v>0</v>
      </c>
      <c r="BD30" s="351">
        <v>0</v>
      </c>
      <c r="BE30" s="351">
        <v>0</v>
      </c>
      <c r="BF30" s="351">
        <v>0</v>
      </c>
      <c r="BG30" s="351">
        <v>0</v>
      </c>
      <c r="BH30" s="351">
        <v>0</v>
      </c>
      <c r="BI30" s="351">
        <v>0</v>
      </c>
      <c r="BJ30" s="351">
        <v>0</v>
      </c>
      <c r="BK30" s="351">
        <v>0</v>
      </c>
      <c r="BL30" s="351">
        <v>0</v>
      </c>
      <c r="BM30" s="351">
        <v>0</v>
      </c>
      <c r="BN30" s="351">
        <v>0</v>
      </c>
      <c r="BO30" s="351">
        <v>0</v>
      </c>
      <c r="BP30" s="351">
        <v>0</v>
      </c>
      <c r="BQ30" s="351">
        <v>0</v>
      </c>
      <c r="BR30" s="351">
        <v>0</v>
      </c>
      <c r="BS30" s="351">
        <v>1</v>
      </c>
      <c r="BT30" s="351">
        <v>368</v>
      </c>
      <c r="BU30" s="351">
        <v>0</v>
      </c>
      <c r="BV30" s="351">
        <v>0</v>
      </c>
      <c r="BW30" s="351">
        <v>0</v>
      </c>
      <c r="BX30" s="351">
        <v>0</v>
      </c>
      <c r="BY30" s="351">
        <v>0</v>
      </c>
      <c r="BZ30" s="351">
        <v>0</v>
      </c>
      <c r="CA30" s="351">
        <v>3</v>
      </c>
      <c r="CB30" s="351">
        <v>0</v>
      </c>
      <c r="CC30" s="351">
        <v>0</v>
      </c>
      <c r="CD30" s="351">
        <v>0</v>
      </c>
      <c r="CE30" s="351">
        <v>0</v>
      </c>
      <c r="CF30" s="351">
        <v>0</v>
      </c>
      <c r="CG30" s="351">
        <v>0</v>
      </c>
      <c r="CH30" s="351">
        <v>12</v>
      </c>
      <c r="CI30" s="351">
        <v>0</v>
      </c>
      <c r="CJ30" s="351">
        <v>0</v>
      </c>
      <c r="CK30" s="351">
        <v>0</v>
      </c>
      <c r="CL30" s="351">
        <v>0</v>
      </c>
      <c r="CM30" s="351">
        <v>0</v>
      </c>
      <c r="CN30" s="351">
        <v>113</v>
      </c>
      <c r="CO30" s="351">
        <v>1</v>
      </c>
      <c r="CP30" s="351">
        <v>169</v>
      </c>
      <c r="CQ30" s="351">
        <v>93506</v>
      </c>
      <c r="CR30" s="351">
        <v>396</v>
      </c>
      <c r="CS30" s="351">
        <v>991</v>
      </c>
      <c r="CT30" s="351">
        <v>685</v>
      </c>
      <c r="CU30" s="351">
        <v>0</v>
      </c>
      <c r="CV30" s="351">
        <v>0</v>
      </c>
      <c r="CW30" s="351">
        <v>0</v>
      </c>
      <c r="CX30" s="351">
        <v>0</v>
      </c>
      <c r="CY30" s="351">
        <v>0</v>
      </c>
      <c r="CZ30" s="351">
        <v>1</v>
      </c>
      <c r="DA30" s="351">
        <v>0</v>
      </c>
      <c r="DB30" s="351">
        <v>0</v>
      </c>
      <c r="DC30" s="351">
        <v>0</v>
      </c>
      <c r="DD30" s="351">
        <v>260</v>
      </c>
      <c r="DE30" s="351">
        <v>0</v>
      </c>
      <c r="DF30" s="351">
        <v>0</v>
      </c>
      <c r="DG30" s="351">
        <v>40</v>
      </c>
      <c r="DH30" s="352">
        <v>99862</v>
      </c>
      <c r="DI30" s="351">
        <v>600</v>
      </c>
      <c r="DJ30" s="351">
        <v>13344</v>
      </c>
      <c r="DK30" s="351">
        <v>0</v>
      </c>
      <c r="DL30" s="351">
        <v>0</v>
      </c>
      <c r="DM30" s="351">
        <v>0</v>
      </c>
      <c r="DN30" s="351">
        <v>0</v>
      </c>
      <c r="DO30" s="351">
        <v>836</v>
      </c>
      <c r="DP30" s="359">
        <v>14780</v>
      </c>
      <c r="DQ30" s="359">
        <v>114642</v>
      </c>
      <c r="DR30" s="359">
        <v>284</v>
      </c>
      <c r="DS30" s="359">
        <v>284</v>
      </c>
      <c r="DT30" s="359">
        <v>43484</v>
      </c>
      <c r="DU30" s="359">
        <v>43768</v>
      </c>
      <c r="DV30" s="350">
        <v>58548</v>
      </c>
      <c r="DW30" s="350">
        <v>158410</v>
      </c>
      <c r="DX30" s="350">
        <v>-26855</v>
      </c>
      <c r="DY30" s="350">
        <v>-25</v>
      </c>
      <c r="DZ30" s="350">
        <v>-2688</v>
      </c>
      <c r="EA30" s="350">
        <v>-29567</v>
      </c>
      <c r="EB30" s="350">
        <v>-84239</v>
      </c>
      <c r="EC30" s="350">
        <v>-113806</v>
      </c>
      <c r="ED30" s="350">
        <v>-55258</v>
      </c>
      <c r="EE30" s="360">
        <v>44604</v>
      </c>
    </row>
    <row r="31" spans="2:135" ht="13.7" customHeight="1">
      <c r="B31" s="70" t="s">
        <v>504</v>
      </c>
      <c r="C31" s="252" t="s">
        <v>634</v>
      </c>
      <c r="D31" s="350">
        <v>5916</v>
      </c>
      <c r="E31" s="351">
        <v>57</v>
      </c>
      <c r="F31" s="351">
        <v>79</v>
      </c>
      <c r="G31" s="351">
        <v>20</v>
      </c>
      <c r="H31" s="351">
        <v>6</v>
      </c>
      <c r="I31" s="351">
        <v>12</v>
      </c>
      <c r="J31" s="351">
        <v>14</v>
      </c>
      <c r="K31" s="351">
        <v>144</v>
      </c>
      <c r="L31" s="351">
        <v>8</v>
      </c>
      <c r="M31" s="351">
        <v>0</v>
      </c>
      <c r="N31" s="351">
        <v>0</v>
      </c>
      <c r="O31" s="351">
        <v>21</v>
      </c>
      <c r="P31" s="351">
        <v>132</v>
      </c>
      <c r="Q31" s="351">
        <v>4373</v>
      </c>
      <c r="R31" s="351">
        <v>167</v>
      </c>
      <c r="S31" s="351">
        <v>228</v>
      </c>
      <c r="T31" s="351">
        <v>77</v>
      </c>
      <c r="U31" s="351">
        <v>282</v>
      </c>
      <c r="V31" s="351">
        <v>19</v>
      </c>
      <c r="W31" s="351">
        <v>111</v>
      </c>
      <c r="X31" s="351">
        <v>0</v>
      </c>
      <c r="Y31" s="351">
        <v>42</v>
      </c>
      <c r="Z31" s="351">
        <v>79</v>
      </c>
      <c r="AA31" s="351">
        <v>0</v>
      </c>
      <c r="AB31" s="351">
        <v>881</v>
      </c>
      <c r="AC31" s="351">
        <v>403</v>
      </c>
      <c r="AD31" s="351">
        <v>0</v>
      </c>
      <c r="AE31" s="351">
        <v>242</v>
      </c>
      <c r="AF31" s="351">
        <v>119</v>
      </c>
      <c r="AG31" s="351">
        <v>87</v>
      </c>
      <c r="AH31" s="351">
        <v>12</v>
      </c>
      <c r="AI31" s="351">
        <v>36</v>
      </c>
      <c r="AJ31" s="351">
        <v>200</v>
      </c>
      <c r="AK31" s="351">
        <v>0</v>
      </c>
      <c r="AL31" s="351">
        <v>155</v>
      </c>
      <c r="AM31" s="351">
        <v>0</v>
      </c>
      <c r="AN31" s="351">
        <v>0</v>
      </c>
      <c r="AO31" s="351">
        <v>51</v>
      </c>
      <c r="AP31" s="351">
        <v>1</v>
      </c>
      <c r="AQ31" s="351">
        <v>5</v>
      </c>
      <c r="AR31" s="351">
        <v>11</v>
      </c>
      <c r="AS31" s="351">
        <v>257</v>
      </c>
      <c r="AT31" s="351">
        <v>152</v>
      </c>
      <c r="AU31" s="351">
        <v>28</v>
      </c>
      <c r="AV31" s="351">
        <v>240</v>
      </c>
      <c r="AW31" s="351">
        <v>277</v>
      </c>
      <c r="AX31" s="351">
        <v>38</v>
      </c>
      <c r="AY31" s="351">
        <v>1359</v>
      </c>
      <c r="AZ31" s="351">
        <v>48</v>
      </c>
      <c r="BA31" s="351">
        <v>1</v>
      </c>
      <c r="BB31" s="351">
        <v>23</v>
      </c>
      <c r="BC31" s="351">
        <v>45</v>
      </c>
      <c r="BD31" s="351">
        <v>14</v>
      </c>
      <c r="BE31" s="351">
        <v>0</v>
      </c>
      <c r="BF31" s="351">
        <v>0</v>
      </c>
      <c r="BG31" s="351">
        <v>0</v>
      </c>
      <c r="BH31" s="351">
        <v>779</v>
      </c>
      <c r="BI31" s="351">
        <v>4</v>
      </c>
      <c r="BJ31" s="351">
        <v>14</v>
      </c>
      <c r="BK31" s="351">
        <v>342</v>
      </c>
      <c r="BL31" s="351">
        <v>0</v>
      </c>
      <c r="BM31" s="351">
        <v>983</v>
      </c>
      <c r="BN31" s="351">
        <v>693</v>
      </c>
      <c r="BO31" s="351">
        <v>367</v>
      </c>
      <c r="BP31" s="351">
        <v>121</v>
      </c>
      <c r="BQ31" s="351">
        <v>101</v>
      </c>
      <c r="BR31" s="351">
        <v>46</v>
      </c>
      <c r="BS31" s="351">
        <v>43</v>
      </c>
      <c r="BT31" s="351">
        <v>174</v>
      </c>
      <c r="BU31" s="351">
        <v>5</v>
      </c>
      <c r="BV31" s="351">
        <v>4</v>
      </c>
      <c r="BW31" s="351">
        <v>0</v>
      </c>
      <c r="BX31" s="351">
        <v>1</v>
      </c>
      <c r="BY31" s="351">
        <v>14</v>
      </c>
      <c r="BZ31" s="351">
        <v>0</v>
      </c>
      <c r="CA31" s="351">
        <v>49</v>
      </c>
      <c r="CB31" s="351">
        <v>13</v>
      </c>
      <c r="CC31" s="351">
        <v>2</v>
      </c>
      <c r="CD31" s="351">
        <v>1</v>
      </c>
      <c r="CE31" s="351">
        <v>0</v>
      </c>
      <c r="CF31" s="351">
        <v>2</v>
      </c>
      <c r="CG31" s="351">
        <v>14</v>
      </c>
      <c r="CH31" s="351">
        <v>0</v>
      </c>
      <c r="CI31" s="351">
        <v>0</v>
      </c>
      <c r="CJ31" s="351">
        <v>11</v>
      </c>
      <c r="CK31" s="351">
        <v>24</v>
      </c>
      <c r="CL31" s="351">
        <v>0</v>
      </c>
      <c r="CM31" s="351">
        <v>108</v>
      </c>
      <c r="CN31" s="351">
        <v>148</v>
      </c>
      <c r="CO31" s="351">
        <v>7</v>
      </c>
      <c r="CP31" s="351">
        <v>711</v>
      </c>
      <c r="CQ31" s="351">
        <v>655</v>
      </c>
      <c r="CR31" s="351">
        <v>205</v>
      </c>
      <c r="CS31" s="351">
        <v>389</v>
      </c>
      <c r="CT31" s="351">
        <v>384</v>
      </c>
      <c r="CU31" s="351">
        <v>104</v>
      </c>
      <c r="CV31" s="351">
        <v>48</v>
      </c>
      <c r="CW31" s="351">
        <v>30</v>
      </c>
      <c r="CX31" s="351">
        <v>488</v>
      </c>
      <c r="CY31" s="351">
        <v>819</v>
      </c>
      <c r="CZ31" s="351">
        <v>101</v>
      </c>
      <c r="DA31" s="351">
        <v>228</v>
      </c>
      <c r="DB31" s="351">
        <v>774</v>
      </c>
      <c r="DC31" s="351">
        <v>54</v>
      </c>
      <c r="DD31" s="351">
        <v>0</v>
      </c>
      <c r="DE31" s="351">
        <v>296</v>
      </c>
      <c r="DF31" s="351">
        <v>90</v>
      </c>
      <c r="DG31" s="351">
        <v>16</v>
      </c>
      <c r="DH31" s="352">
        <v>25934</v>
      </c>
      <c r="DI31" s="351">
        <v>534</v>
      </c>
      <c r="DJ31" s="351">
        <v>9102</v>
      </c>
      <c r="DK31" s="351">
        <v>0</v>
      </c>
      <c r="DL31" s="351">
        <v>0</v>
      </c>
      <c r="DM31" s="351">
        <v>68</v>
      </c>
      <c r="DN31" s="351">
        <v>2236</v>
      </c>
      <c r="DO31" s="351">
        <v>-992</v>
      </c>
      <c r="DP31" s="359">
        <v>10948</v>
      </c>
      <c r="DQ31" s="359">
        <v>36882</v>
      </c>
      <c r="DR31" s="359">
        <v>72</v>
      </c>
      <c r="DS31" s="359">
        <v>72</v>
      </c>
      <c r="DT31" s="359">
        <v>1930</v>
      </c>
      <c r="DU31" s="359">
        <v>2002</v>
      </c>
      <c r="DV31" s="350">
        <v>12950</v>
      </c>
      <c r="DW31" s="350">
        <v>38884</v>
      </c>
      <c r="DX31" s="350">
        <v>-5496</v>
      </c>
      <c r="DY31" s="350">
        <v>-59</v>
      </c>
      <c r="DZ31" s="350">
        <v>-419</v>
      </c>
      <c r="EA31" s="350">
        <v>-5974</v>
      </c>
      <c r="EB31" s="350">
        <v>-28443</v>
      </c>
      <c r="EC31" s="350">
        <v>-34416</v>
      </c>
      <c r="ED31" s="350">
        <v>-21466</v>
      </c>
      <c r="EE31" s="360">
        <v>4468</v>
      </c>
    </row>
    <row r="32" spans="2:135" ht="13.7" customHeight="1">
      <c r="B32" s="70" t="s">
        <v>505</v>
      </c>
      <c r="C32" s="252" t="s">
        <v>635</v>
      </c>
      <c r="D32" s="350">
        <v>1455</v>
      </c>
      <c r="E32" s="351">
        <v>50</v>
      </c>
      <c r="F32" s="351">
        <v>58</v>
      </c>
      <c r="G32" s="351">
        <v>253</v>
      </c>
      <c r="H32" s="351">
        <v>155</v>
      </c>
      <c r="I32" s="351">
        <v>19</v>
      </c>
      <c r="J32" s="351">
        <v>86</v>
      </c>
      <c r="K32" s="351">
        <v>228</v>
      </c>
      <c r="L32" s="351">
        <v>33</v>
      </c>
      <c r="M32" s="351">
        <v>5</v>
      </c>
      <c r="N32" s="351">
        <v>0</v>
      </c>
      <c r="O32" s="351">
        <v>6</v>
      </c>
      <c r="P32" s="351">
        <v>85</v>
      </c>
      <c r="Q32" s="351">
        <v>112</v>
      </c>
      <c r="R32" s="351">
        <v>12</v>
      </c>
      <c r="S32" s="351">
        <v>449</v>
      </c>
      <c r="T32" s="351">
        <v>3</v>
      </c>
      <c r="U32" s="351">
        <v>10</v>
      </c>
      <c r="V32" s="351">
        <v>197</v>
      </c>
      <c r="W32" s="351">
        <v>99</v>
      </c>
      <c r="X32" s="351">
        <v>0</v>
      </c>
      <c r="Y32" s="351">
        <v>6</v>
      </c>
      <c r="Z32" s="351">
        <v>2</v>
      </c>
      <c r="AA32" s="351">
        <v>0</v>
      </c>
      <c r="AB32" s="351">
        <v>90</v>
      </c>
      <c r="AC32" s="351">
        <v>39</v>
      </c>
      <c r="AD32" s="351">
        <v>5</v>
      </c>
      <c r="AE32" s="351">
        <v>1763</v>
      </c>
      <c r="AF32" s="351">
        <v>17</v>
      </c>
      <c r="AG32" s="351">
        <v>16</v>
      </c>
      <c r="AH32" s="351">
        <v>0</v>
      </c>
      <c r="AI32" s="351">
        <v>264</v>
      </c>
      <c r="AJ32" s="351">
        <v>113</v>
      </c>
      <c r="AK32" s="351">
        <v>0</v>
      </c>
      <c r="AL32" s="351">
        <v>170</v>
      </c>
      <c r="AM32" s="351">
        <v>0</v>
      </c>
      <c r="AN32" s="351">
        <v>6</v>
      </c>
      <c r="AO32" s="351">
        <v>43</v>
      </c>
      <c r="AP32" s="351">
        <v>0</v>
      </c>
      <c r="AQ32" s="351">
        <v>541</v>
      </c>
      <c r="AR32" s="351">
        <v>0</v>
      </c>
      <c r="AS32" s="351">
        <v>107</v>
      </c>
      <c r="AT32" s="351">
        <v>81</v>
      </c>
      <c r="AU32" s="351">
        <v>10</v>
      </c>
      <c r="AV32" s="351">
        <v>50</v>
      </c>
      <c r="AW32" s="351">
        <v>105</v>
      </c>
      <c r="AX32" s="351">
        <v>32</v>
      </c>
      <c r="AY32" s="351">
        <v>233</v>
      </c>
      <c r="AZ32" s="351">
        <v>9</v>
      </c>
      <c r="BA32" s="351">
        <v>0</v>
      </c>
      <c r="BB32" s="351">
        <v>0</v>
      </c>
      <c r="BC32" s="351">
        <v>5</v>
      </c>
      <c r="BD32" s="351">
        <v>0</v>
      </c>
      <c r="BE32" s="351">
        <v>0</v>
      </c>
      <c r="BF32" s="351">
        <v>0</v>
      </c>
      <c r="BG32" s="351">
        <v>0</v>
      </c>
      <c r="BH32" s="351">
        <v>73</v>
      </c>
      <c r="BI32" s="351">
        <v>0</v>
      </c>
      <c r="BJ32" s="351">
        <v>11</v>
      </c>
      <c r="BK32" s="351">
        <v>25</v>
      </c>
      <c r="BL32" s="351">
        <v>17</v>
      </c>
      <c r="BM32" s="351">
        <v>270</v>
      </c>
      <c r="BN32" s="351">
        <v>299</v>
      </c>
      <c r="BO32" s="351">
        <v>2012</v>
      </c>
      <c r="BP32" s="351">
        <v>273</v>
      </c>
      <c r="BQ32" s="351">
        <v>6137</v>
      </c>
      <c r="BR32" s="351">
        <v>211</v>
      </c>
      <c r="BS32" s="351">
        <v>356</v>
      </c>
      <c r="BT32" s="351">
        <v>713</v>
      </c>
      <c r="BU32" s="351">
        <v>777</v>
      </c>
      <c r="BV32" s="351">
        <v>73</v>
      </c>
      <c r="BW32" s="351">
        <v>39</v>
      </c>
      <c r="BX32" s="351">
        <v>32</v>
      </c>
      <c r="BY32" s="351">
        <v>1</v>
      </c>
      <c r="BZ32" s="351">
        <v>18</v>
      </c>
      <c r="CA32" s="351">
        <v>5510</v>
      </c>
      <c r="CB32" s="351">
        <v>29857</v>
      </c>
      <c r="CC32" s="351">
        <v>717</v>
      </c>
      <c r="CD32" s="351">
        <v>844</v>
      </c>
      <c r="CE32" s="351">
        <v>10</v>
      </c>
      <c r="CF32" s="351">
        <v>12</v>
      </c>
      <c r="CG32" s="351">
        <v>48</v>
      </c>
      <c r="CH32" s="351">
        <v>50</v>
      </c>
      <c r="CI32" s="351">
        <v>69</v>
      </c>
      <c r="CJ32" s="351">
        <v>12</v>
      </c>
      <c r="CK32" s="351">
        <v>18</v>
      </c>
      <c r="CL32" s="351">
        <v>1</v>
      </c>
      <c r="CM32" s="351">
        <v>28</v>
      </c>
      <c r="CN32" s="351">
        <v>2837</v>
      </c>
      <c r="CO32" s="351">
        <v>257</v>
      </c>
      <c r="CP32" s="351">
        <v>728</v>
      </c>
      <c r="CQ32" s="351">
        <v>677</v>
      </c>
      <c r="CR32" s="351">
        <v>106</v>
      </c>
      <c r="CS32" s="351">
        <v>157</v>
      </c>
      <c r="CT32" s="351">
        <v>315</v>
      </c>
      <c r="CU32" s="351">
        <v>133</v>
      </c>
      <c r="CV32" s="351">
        <v>107</v>
      </c>
      <c r="CW32" s="351">
        <v>7</v>
      </c>
      <c r="CX32" s="351">
        <v>288</v>
      </c>
      <c r="CY32" s="351">
        <v>336</v>
      </c>
      <c r="CZ32" s="351">
        <v>50</v>
      </c>
      <c r="DA32" s="351">
        <v>196</v>
      </c>
      <c r="DB32" s="351">
        <v>190</v>
      </c>
      <c r="DC32" s="351">
        <v>243</v>
      </c>
      <c r="DD32" s="351">
        <v>0</v>
      </c>
      <c r="DE32" s="351">
        <v>87</v>
      </c>
      <c r="DF32" s="351">
        <v>0</v>
      </c>
      <c r="DG32" s="351">
        <v>269</v>
      </c>
      <c r="DH32" s="352">
        <v>62518</v>
      </c>
      <c r="DI32" s="351">
        <v>87</v>
      </c>
      <c r="DJ32" s="351">
        <v>21396</v>
      </c>
      <c r="DK32" s="351">
        <v>0</v>
      </c>
      <c r="DL32" s="351">
        <v>0</v>
      </c>
      <c r="DM32" s="351">
        <v>0</v>
      </c>
      <c r="DN32" s="351">
        <v>0</v>
      </c>
      <c r="DO32" s="351">
        <v>-294</v>
      </c>
      <c r="DP32" s="359">
        <v>21189</v>
      </c>
      <c r="DQ32" s="359">
        <v>83707</v>
      </c>
      <c r="DR32" s="359">
        <v>0</v>
      </c>
      <c r="DS32" s="359">
        <v>0</v>
      </c>
      <c r="DT32" s="359">
        <v>0</v>
      </c>
      <c r="DU32" s="359">
        <v>0</v>
      </c>
      <c r="DV32" s="350">
        <v>21189</v>
      </c>
      <c r="DW32" s="350">
        <v>83707</v>
      </c>
      <c r="DX32" s="350">
        <v>-5683</v>
      </c>
      <c r="DY32" s="350">
        <v>-3</v>
      </c>
      <c r="DZ32" s="350">
        <v>-47</v>
      </c>
      <c r="EA32" s="350">
        <v>-5732</v>
      </c>
      <c r="EB32" s="350">
        <v>-77878</v>
      </c>
      <c r="EC32" s="350">
        <v>-83610</v>
      </c>
      <c r="ED32" s="350">
        <v>-62421</v>
      </c>
      <c r="EE32" s="360">
        <v>97</v>
      </c>
    </row>
    <row r="33" spans="2:135" ht="13.7" customHeight="1">
      <c r="B33" s="70" t="s">
        <v>506</v>
      </c>
      <c r="C33" s="252" t="s">
        <v>636</v>
      </c>
      <c r="D33" s="350">
        <v>0</v>
      </c>
      <c r="E33" s="351">
        <v>0</v>
      </c>
      <c r="F33" s="351">
        <v>0</v>
      </c>
      <c r="G33" s="351">
        <v>0</v>
      </c>
      <c r="H33" s="351">
        <v>0</v>
      </c>
      <c r="I33" s="351">
        <v>0</v>
      </c>
      <c r="J33" s="351">
        <v>0</v>
      </c>
      <c r="K33" s="351">
        <v>0</v>
      </c>
      <c r="L33" s="351">
        <v>0</v>
      </c>
      <c r="M33" s="351">
        <v>0</v>
      </c>
      <c r="N33" s="351">
        <v>0</v>
      </c>
      <c r="O33" s="351">
        <v>0</v>
      </c>
      <c r="P33" s="351">
        <v>0</v>
      </c>
      <c r="Q33" s="351">
        <v>0</v>
      </c>
      <c r="R33" s="351">
        <v>0</v>
      </c>
      <c r="S33" s="351">
        <v>3</v>
      </c>
      <c r="T33" s="351">
        <v>0</v>
      </c>
      <c r="U33" s="351">
        <v>0</v>
      </c>
      <c r="V33" s="351">
        <v>15</v>
      </c>
      <c r="W33" s="351">
        <v>3</v>
      </c>
      <c r="X33" s="351">
        <v>0</v>
      </c>
      <c r="Y33" s="351">
        <v>22</v>
      </c>
      <c r="Z33" s="351">
        <v>0</v>
      </c>
      <c r="AA33" s="351">
        <v>0</v>
      </c>
      <c r="AB33" s="351">
        <v>0</v>
      </c>
      <c r="AC33" s="351">
        <v>0</v>
      </c>
      <c r="AD33" s="351">
        <v>0</v>
      </c>
      <c r="AE33" s="351">
        <v>0</v>
      </c>
      <c r="AF33" s="351">
        <v>2</v>
      </c>
      <c r="AG33" s="351">
        <v>0</v>
      </c>
      <c r="AH33" s="351">
        <v>0</v>
      </c>
      <c r="AI33" s="351">
        <v>0</v>
      </c>
      <c r="AJ33" s="351">
        <v>0</v>
      </c>
      <c r="AK33" s="351">
        <v>0</v>
      </c>
      <c r="AL33" s="351">
        <v>39</v>
      </c>
      <c r="AM33" s="351">
        <v>2</v>
      </c>
      <c r="AN33" s="351">
        <v>10</v>
      </c>
      <c r="AO33" s="351">
        <v>146</v>
      </c>
      <c r="AP33" s="351">
        <v>0</v>
      </c>
      <c r="AQ33" s="351">
        <v>315</v>
      </c>
      <c r="AR33" s="351">
        <v>0</v>
      </c>
      <c r="AS33" s="351">
        <v>0</v>
      </c>
      <c r="AT33" s="351">
        <v>0</v>
      </c>
      <c r="AU33" s="351">
        <v>0</v>
      </c>
      <c r="AV33" s="351">
        <v>4</v>
      </c>
      <c r="AW33" s="351">
        <v>8</v>
      </c>
      <c r="AX33" s="351">
        <v>0</v>
      </c>
      <c r="AY33" s="351">
        <v>0</v>
      </c>
      <c r="AZ33" s="351">
        <v>0</v>
      </c>
      <c r="BA33" s="351">
        <v>0</v>
      </c>
      <c r="BB33" s="351">
        <v>0</v>
      </c>
      <c r="BC33" s="351">
        <v>0</v>
      </c>
      <c r="BD33" s="351">
        <v>0</v>
      </c>
      <c r="BE33" s="351">
        <v>0</v>
      </c>
      <c r="BF33" s="351">
        <v>0</v>
      </c>
      <c r="BG33" s="351">
        <v>0</v>
      </c>
      <c r="BH33" s="351">
        <v>2</v>
      </c>
      <c r="BI33" s="351">
        <v>0</v>
      </c>
      <c r="BJ33" s="351">
        <v>2</v>
      </c>
      <c r="BK33" s="351">
        <v>1</v>
      </c>
      <c r="BL33" s="351">
        <v>1</v>
      </c>
      <c r="BM33" s="351">
        <v>123</v>
      </c>
      <c r="BN33" s="351">
        <v>4</v>
      </c>
      <c r="BO33" s="351">
        <v>5109</v>
      </c>
      <c r="BP33" s="351">
        <v>732</v>
      </c>
      <c r="BQ33" s="351">
        <v>6552</v>
      </c>
      <c r="BR33" s="351">
        <v>0</v>
      </c>
      <c r="BS33" s="351">
        <v>0</v>
      </c>
      <c r="BT33" s="351">
        <v>8</v>
      </c>
      <c r="BU33" s="351">
        <v>-1</v>
      </c>
      <c r="BV33" s="351">
        <v>0</v>
      </c>
      <c r="BW33" s="351">
        <v>0</v>
      </c>
      <c r="BX33" s="351">
        <v>0</v>
      </c>
      <c r="BY33" s="351">
        <v>0</v>
      </c>
      <c r="BZ33" s="351">
        <v>0</v>
      </c>
      <c r="CA33" s="351">
        <v>0</v>
      </c>
      <c r="CB33" s="351">
        <v>0</v>
      </c>
      <c r="CC33" s="351">
        <v>0</v>
      </c>
      <c r="CD33" s="351">
        <v>0</v>
      </c>
      <c r="CE33" s="351">
        <v>0</v>
      </c>
      <c r="CF33" s="351">
        <v>0</v>
      </c>
      <c r="CG33" s="351">
        <v>0</v>
      </c>
      <c r="CH33" s="351">
        <v>0</v>
      </c>
      <c r="CI33" s="351">
        <v>0</v>
      </c>
      <c r="CJ33" s="351">
        <v>0</v>
      </c>
      <c r="CK33" s="351">
        <v>0</v>
      </c>
      <c r="CL33" s="351">
        <v>0</v>
      </c>
      <c r="CM33" s="351">
        <v>0</v>
      </c>
      <c r="CN33" s="351">
        <v>0</v>
      </c>
      <c r="CO33" s="351">
        <v>0</v>
      </c>
      <c r="CP33" s="351">
        <v>0</v>
      </c>
      <c r="CQ33" s="351">
        <v>0</v>
      </c>
      <c r="CR33" s="351">
        <v>0</v>
      </c>
      <c r="CS33" s="351">
        <v>1</v>
      </c>
      <c r="CT33" s="351">
        <v>2</v>
      </c>
      <c r="CU33" s="351">
        <v>8</v>
      </c>
      <c r="CV33" s="351">
        <v>0</v>
      </c>
      <c r="CW33" s="351">
        <v>0</v>
      </c>
      <c r="CX33" s="351">
        <v>0</v>
      </c>
      <c r="CY33" s="351">
        <v>0</v>
      </c>
      <c r="CZ33" s="351">
        <v>0</v>
      </c>
      <c r="DA33" s="351">
        <v>43</v>
      </c>
      <c r="DB33" s="351">
        <v>0</v>
      </c>
      <c r="DC33" s="351">
        <v>0</v>
      </c>
      <c r="DD33" s="351">
        <v>0</v>
      </c>
      <c r="DE33" s="351">
        <v>2</v>
      </c>
      <c r="DF33" s="351">
        <v>0</v>
      </c>
      <c r="DG33" s="351">
        <v>0</v>
      </c>
      <c r="DH33" s="352">
        <v>13158</v>
      </c>
      <c r="DI33" s="351">
        <v>1</v>
      </c>
      <c r="DJ33" s="351">
        <v>-2</v>
      </c>
      <c r="DK33" s="351">
        <v>0</v>
      </c>
      <c r="DL33" s="351">
        <v>0</v>
      </c>
      <c r="DM33" s="351">
        <v>0</v>
      </c>
      <c r="DN33" s="351">
        <v>0</v>
      </c>
      <c r="DO33" s="351">
        <v>3</v>
      </c>
      <c r="DP33" s="359">
        <v>2</v>
      </c>
      <c r="DQ33" s="359">
        <v>13160</v>
      </c>
      <c r="DR33" s="359">
        <v>0</v>
      </c>
      <c r="DS33" s="359">
        <v>0</v>
      </c>
      <c r="DT33" s="359">
        <v>2583</v>
      </c>
      <c r="DU33" s="359">
        <v>2583</v>
      </c>
      <c r="DV33" s="350">
        <v>2585</v>
      </c>
      <c r="DW33" s="350">
        <v>15743</v>
      </c>
      <c r="DX33" s="350">
        <v>-99</v>
      </c>
      <c r="DY33" s="350">
        <v>0</v>
      </c>
      <c r="DZ33" s="350">
        <v>-3</v>
      </c>
      <c r="EA33" s="350">
        <v>-103</v>
      </c>
      <c r="EB33" s="350">
        <v>-8232</v>
      </c>
      <c r="EC33" s="350">
        <v>-8334</v>
      </c>
      <c r="ED33" s="350">
        <v>-5749</v>
      </c>
      <c r="EE33" s="360">
        <v>7409</v>
      </c>
    </row>
    <row r="34" spans="2:135" ht="13.7" customHeight="1">
      <c r="B34" s="70" t="s">
        <v>507</v>
      </c>
      <c r="C34" s="252" t="s">
        <v>444</v>
      </c>
      <c r="D34" s="350">
        <v>924</v>
      </c>
      <c r="E34" s="351">
        <v>42</v>
      </c>
      <c r="F34" s="351">
        <v>64</v>
      </c>
      <c r="G34" s="351">
        <v>176</v>
      </c>
      <c r="H34" s="351">
        <v>52</v>
      </c>
      <c r="I34" s="351">
        <v>9</v>
      </c>
      <c r="J34" s="351">
        <v>0</v>
      </c>
      <c r="K34" s="351">
        <v>1515</v>
      </c>
      <c r="L34" s="351">
        <v>85</v>
      </c>
      <c r="M34" s="351">
        <v>0</v>
      </c>
      <c r="N34" s="351">
        <v>0</v>
      </c>
      <c r="O34" s="351">
        <v>2</v>
      </c>
      <c r="P34" s="351">
        <v>109</v>
      </c>
      <c r="Q34" s="351">
        <v>375</v>
      </c>
      <c r="R34" s="351">
        <v>290</v>
      </c>
      <c r="S34" s="351">
        <v>44</v>
      </c>
      <c r="T34" s="351">
        <v>18</v>
      </c>
      <c r="U34" s="351">
        <v>311</v>
      </c>
      <c r="V34" s="351">
        <v>48</v>
      </c>
      <c r="W34" s="351">
        <v>47</v>
      </c>
      <c r="X34" s="351">
        <v>0</v>
      </c>
      <c r="Y34" s="351">
        <v>6</v>
      </c>
      <c r="Z34" s="351">
        <v>29</v>
      </c>
      <c r="AA34" s="351">
        <v>0</v>
      </c>
      <c r="AB34" s="351">
        <v>2859</v>
      </c>
      <c r="AC34" s="351">
        <v>78</v>
      </c>
      <c r="AD34" s="351">
        <v>0</v>
      </c>
      <c r="AE34" s="351">
        <v>0</v>
      </c>
      <c r="AF34" s="351">
        <v>5578</v>
      </c>
      <c r="AG34" s="351">
        <v>272</v>
      </c>
      <c r="AH34" s="351">
        <v>17</v>
      </c>
      <c r="AI34" s="351">
        <v>197</v>
      </c>
      <c r="AJ34" s="351">
        <v>31</v>
      </c>
      <c r="AK34" s="351">
        <v>0</v>
      </c>
      <c r="AL34" s="351">
        <v>21</v>
      </c>
      <c r="AM34" s="351">
        <v>0</v>
      </c>
      <c r="AN34" s="351">
        <v>1</v>
      </c>
      <c r="AO34" s="351">
        <v>3</v>
      </c>
      <c r="AP34" s="351">
        <v>0</v>
      </c>
      <c r="AQ34" s="351">
        <v>32</v>
      </c>
      <c r="AR34" s="351">
        <v>82</v>
      </c>
      <c r="AS34" s="351">
        <v>61</v>
      </c>
      <c r="AT34" s="351">
        <v>45</v>
      </c>
      <c r="AU34" s="351">
        <v>36</v>
      </c>
      <c r="AV34" s="351">
        <v>383</v>
      </c>
      <c r="AW34" s="351">
        <v>4205</v>
      </c>
      <c r="AX34" s="351">
        <v>450</v>
      </c>
      <c r="AY34" s="351">
        <v>3441</v>
      </c>
      <c r="AZ34" s="351">
        <v>161</v>
      </c>
      <c r="BA34" s="351">
        <v>23</v>
      </c>
      <c r="BB34" s="351">
        <v>31</v>
      </c>
      <c r="BC34" s="351">
        <v>1015</v>
      </c>
      <c r="BD34" s="351">
        <v>145</v>
      </c>
      <c r="BE34" s="351">
        <v>0</v>
      </c>
      <c r="BF34" s="351">
        <v>0</v>
      </c>
      <c r="BG34" s="351">
        <v>0</v>
      </c>
      <c r="BH34" s="351">
        <v>2061</v>
      </c>
      <c r="BI34" s="351">
        <v>0</v>
      </c>
      <c r="BJ34" s="351">
        <v>32</v>
      </c>
      <c r="BK34" s="351">
        <v>920</v>
      </c>
      <c r="BL34" s="351">
        <v>7</v>
      </c>
      <c r="BM34" s="351">
        <v>2167</v>
      </c>
      <c r="BN34" s="351">
        <v>1702</v>
      </c>
      <c r="BO34" s="351">
        <v>2481</v>
      </c>
      <c r="BP34" s="351">
        <v>788</v>
      </c>
      <c r="BQ34" s="351">
        <v>0</v>
      </c>
      <c r="BR34" s="351">
        <v>0</v>
      </c>
      <c r="BS34" s="351">
        <v>1198</v>
      </c>
      <c r="BT34" s="351">
        <v>140</v>
      </c>
      <c r="BU34" s="351">
        <v>3241</v>
      </c>
      <c r="BV34" s="351">
        <v>494</v>
      </c>
      <c r="BW34" s="351">
        <v>23</v>
      </c>
      <c r="BX34" s="351">
        <v>88</v>
      </c>
      <c r="BY34" s="351">
        <v>137</v>
      </c>
      <c r="BZ34" s="351">
        <v>0</v>
      </c>
      <c r="CA34" s="351">
        <v>54</v>
      </c>
      <c r="CB34" s="351">
        <v>5</v>
      </c>
      <c r="CC34" s="351">
        <v>1</v>
      </c>
      <c r="CD34" s="351">
        <v>3</v>
      </c>
      <c r="CE34" s="351">
        <v>0</v>
      </c>
      <c r="CF34" s="351">
        <v>31</v>
      </c>
      <c r="CG34" s="351">
        <v>96</v>
      </c>
      <c r="CH34" s="351">
        <v>0</v>
      </c>
      <c r="CI34" s="351">
        <v>3</v>
      </c>
      <c r="CJ34" s="351">
        <v>20</v>
      </c>
      <c r="CK34" s="351">
        <v>229</v>
      </c>
      <c r="CL34" s="351">
        <v>0</v>
      </c>
      <c r="CM34" s="351">
        <v>61</v>
      </c>
      <c r="CN34" s="351">
        <v>246</v>
      </c>
      <c r="CO34" s="351">
        <v>58</v>
      </c>
      <c r="CP34" s="351">
        <v>708</v>
      </c>
      <c r="CQ34" s="351">
        <v>548</v>
      </c>
      <c r="CR34" s="351">
        <v>0</v>
      </c>
      <c r="CS34" s="351">
        <v>20</v>
      </c>
      <c r="CT34" s="351">
        <v>32</v>
      </c>
      <c r="CU34" s="351">
        <v>118</v>
      </c>
      <c r="CV34" s="351">
        <v>8</v>
      </c>
      <c r="CW34" s="351">
        <v>29</v>
      </c>
      <c r="CX34" s="351">
        <v>550</v>
      </c>
      <c r="CY34" s="351">
        <v>264</v>
      </c>
      <c r="CZ34" s="351">
        <v>25</v>
      </c>
      <c r="DA34" s="351">
        <v>68</v>
      </c>
      <c r="DB34" s="351">
        <v>117</v>
      </c>
      <c r="DC34" s="351">
        <v>240</v>
      </c>
      <c r="DD34" s="351">
        <v>0</v>
      </c>
      <c r="DE34" s="351">
        <v>13</v>
      </c>
      <c r="DF34" s="351">
        <v>347</v>
      </c>
      <c r="DG34" s="351">
        <v>57</v>
      </c>
      <c r="DH34" s="352">
        <v>42743</v>
      </c>
      <c r="DI34" s="351">
        <v>96</v>
      </c>
      <c r="DJ34" s="351">
        <v>2345</v>
      </c>
      <c r="DK34" s="351">
        <v>30</v>
      </c>
      <c r="DL34" s="351">
        <v>0</v>
      </c>
      <c r="DM34" s="351">
        <v>0</v>
      </c>
      <c r="DN34" s="351">
        <v>0</v>
      </c>
      <c r="DO34" s="351">
        <v>-1215</v>
      </c>
      <c r="DP34" s="359">
        <v>1256</v>
      </c>
      <c r="DQ34" s="359">
        <v>43999</v>
      </c>
      <c r="DR34" s="359">
        <v>316</v>
      </c>
      <c r="DS34" s="359">
        <v>316</v>
      </c>
      <c r="DT34" s="359">
        <v>17752</v>
      </c>
      <c r="DU34" s="359">
        <v>18068</v>
      </c>
      <c r="DV34" s="350">
        <v>19324</v>
      </c>
      <c r="DW34" s="350">
        <v>62067</v>
      </c>
      <c r="DX34" s="350">
        <v>-4628</v>
      </c>
      <c r="DY34" s="350">
        <v>-125</v>
      </c>
      <c r="DZ34" s="350">
        <v>-475</v>
      </c>
      <c r="EA34" s="350">
        <v>-5229</v>
      </c>
      <c r="EB34" s="350">
        <v>-31920</v>
      </c>
      <c r="EC34" s="350">
        <v>-37149</v>
      </c>
      <c r="ED34" s="350">
        <v>-17825</v>
      </c>
      <c r="EE34" s="360">
        <v>24918</v>
      </c>
    </row>
    <row r="35" spans="2:135" ht="13.7" customHeight="1">
      <c r="B35" s="70" t="s">
        <v>508</v>
      </c>
      <c r="C35" s="252" t="s">
        <v>445</v>
      </c>
      <c r="D35" s="350">
        <v>108</v>
      </c>
      <c r="E35" s="351">
        <v>20</v>
      </c>
      <c r="F35" s="351">
        <v>13</v>
      </c>
      <c r="G35" s="351">
        <v>15</v>
      </c>
      <c r="H35" s="351">
        <v>3</v>
      </c>
      <c r="I35" s="351">
        <v>32</v>
      </c>
      <c r="J35" s="351">
        <v>14</v>
      </c>
      <c r="K35" s="351">
        <v>35</v>
      </c>
      <c r="L35" s="351">
        <v>3</v>
      </c>
      <c r="M35" s="351">
        <v>0</v>
      </c>
      <c r="N35" s="351">
        <v>0</v>
      </c>
      <c r="O35" s="351">
        <v>0</v>
      </c>
      <c r="P35" s="351">
        <v>74</v>
      </c>
      <c r="Q35" s="351">
        <v>36</v>
      </c>
      <c r="R35" s="351">
        <v>5</v>
      </c>
      <c r="S35" s="351">
        <v>0</v>
      </c>
      <c r="T35" s="351">
        <v>1</v>
      </c>
      <c r="U35" s="351">
        <v>2</v>
      </c>
      <c r="V35" s="351">
        <v>6</v>
      </c>
      <c r="W35" s="351">
        <v>1</v>
      </c>
      <c r="X35" s="351">
        <v>0</v>
      </c>
      <c r="Y35" s="351">
        <v>1</v>
      </c>
      <c r="Z35" s="351">
        <v>3</v>
      </c>
      <c r="AA35" s="351">
        <v>0</v>
      </c>
      <c r="AB35" s="351">
        <v>128</v>
      </c>
      <c r="AC35" s="351">
        <v>1</v>
      </c>
      <c r="AD35" s="351">
        <v>0</v>
      </c>
      <c r="AE35" s="351">
        <v>6</v>
      </c>
      <c r="AF35" s="351">
        <v>21</v>
      </c>
      <c r="AG35" s="351">
        <v>420</v>
      </c>
      <c r="AH35" s="351">
        <v>89</v>
      </c>
      <c r="AI35" s="351">
        <v>0</v>
      </c>
      <c r="AJ35" s="351">
        <v>9</v>
      </c>
      <c r="AK35" s="351">
        <v>0</v>
      </c>
      <c r="AL35" s="351">
        <v>11</v>
      </c>
      <c r="AM35" s="351">
        <v>1</v>
      </c>
      <c r="AN35" s="351">
        <v>6</v>
      </c>
      <c r="AO35" s="351">
        <v>27</v>
      </c>
      <c r="AP35" s="351">
        <v>1</v>
      </c>
      <c r="AQ35" s="351">
        <v>3</v>
      </c>
      <c r="AR35" s="351">
        <v>1</v>
      </c>
      <c r="AS35" s="351">
        <v>87</v>
      </c>
      <c r="AT35" s="351">
        <v>8</v>
      </c>
      <c r="AU35" s="351">
        <v>51</v>
      </c>
      <c r="AV35" s="351">
        <v>587</v>
      </c>
      <c r="AW35" s="351">
        <v>903</v>
      </c>
      <c r="AX35" s="351">
        <v>109</v>
      </c>
      <c r="AY35" s="351">
        <v>44</v>
      </c>
      <c r="AZ35" s="351">
        <v>180</v>
      </c>
      <c r="BA35" s="351">
        <v>4</v>
      </c>
      <c r="BB35" s="351">
        <v>3</v>
      </c>
      <c r="BC35" s="351">
        <v>48</v>
      </c>
      <c r="BD35" s="351">
        <v>19</v>
      </c>
      <c r="BE35" s="351">
        <v>0</v>
      </c>
      <c r="BF35" s="351">
        <v>0</v>
      </c>
      <c r="BG35" s="351">
        <v>0</v>
      </c>
      <c r="BH35" s="351">
        <v>733</v>
      </c>
      <c r="BI35" s="351">
        <v>2</v>
      </c>
      <c r="BJ35" s="351">
        <v>34</v>
      </c>
      <c r="BK35" s="351">
        <v>88</v>
      </c>
      <c r="BL35" s="351">
        <v>14</v>
      </c>
      <c r="BM35" s="351">
        <v>43</v>
      </c>
      <c r="BN35" s="351">
        <v>29</v>
      </c>
      <c r="BO35" s="351">
        <v>667</v>
      </c>
      <c r="BP35" s="351">
        <v>213</v>
      </c>
      <c r="BQ35" s="351">
        <v>0</v>
      </c>
      <c r="BR35" s="351">
        <v>0</v>
      </c>
      <c r="BS35" s="351">
        <v>45</v>
      </c>
      <c r="BT35" s="351">
        <v>1046</v>
      </c>
      <c r="BU35" s="351">
        <v>57</v>
      </c>
      <c r="BV35" s="351">
        <v>1</v>
      </c>
      <c r="BW35" s="351">
        <v>0</v>
      </c>
      <c r="BX35" s="351">
        <v>0</v>
      </c>
      <c r="BY35" s="351">
        <v>0</v>
      </c>
      <c r="BZ35" s="351">
        <v>1</v>
      </c>
      <c r="CA35" s="351">
        <v>221</v>
      </c>
      <c r="CB35" s="351">
        <v>881</v>
      </c>
      <c r="CC35" s="351">
        <v>33</v>
      </c>
      <c r="CD35" s="351">
        <v>0</v>
      </c>
      <c r="CE35" s="351">
        <v>0</v>
      </c>
      <c r="CF35" s="351">
        <v>6</v>
      </c>
      <c r="CG35" s="351">
        <v>4</v>
      </c>
      <c r="CH35" s="351">
        <v>4</v>
      </c>
      <c r="CI35" s="351">
        <v>19</v>
      </c>
      <c r="CJ35" s="351">
        <v>0</v>
      </c>
      <c r="CK35" s="351">
        <v>0</v>
      </c>
      <c r="CL35" s="351">
        <v>1</v>
      </c>
      <c r="CM35" s="351">
        <v>1</v>
      </c>
      <c r="CN35" s="351">
        <v>339</v>
      </c>
      <c r="CO35" s="351">
        <v>11</v>
      </c>
      <c r="CP35" s="351">
        <v>96</v>
      </c>
      <c r="CQ35" s="351">
        <v>427</v>
      </c>
      <c r="CR35" s="351">
        <v>9</v>
      </c>
      <c r="CS35" s="351">
        <v>186</v>
      </c>
      <c r="CT35" s="351">
        <v>171</v>
      </c>
      <c r="CU35" s="351">
        <v>245</v>
      </c>
      <c r="CV35" s="351">
        <v>9</v>
      </c>
      <c r="CW35" s="351">
        <v>0</v>
      </c>
      <c r="CX35" s="351">
        <v>3450</v>
      </c>
      <c r="CY35" s="351">
        <v>18</v>
      </c>
      <c r="CZ35" s="351">
        <v>8</v>
      </c>
      <c r="DA35" s="351">
        <v>8</v>
      </c>
      <c r="DB35" s="351">
        <v>17</v>
      </c>
      <c r="DC35" s="351">
        <v>43</v>
      </c>
      <c r="DD35" s="351">
        <v>28</v>
      </c>
      <c r="DE35" s="351">
        <v>21</v>
      </c>
      <c r="DF35" s="351">
        <v>98</v>
      </c>
      <c r="DG35" s="351">
        <v>4</v>
      </c>
      <c r="DH35" s="352">
        <v>12470</v>
      </c>
      <c r="DI35" s="351">
        <v>39</v>
      </c>
      <c r="DJ35" s="351">
        <v>2508</v>
      </c>
      <c r="DK35" s="351">
        <v>0</v>
      </c>
      <c r="DL35" s="351">
        <v>0</v>
      </c>
      <c r="DM35" s="351">
        <v>0</v>
      </c>
      <c r="DN35" s="351">
        <v>0</v>
      </c>
      <c r="DO35" s="351">
        <v>-1575</v>
      </c>
      <c r="DP35" s="359">
        <v>972</v>
      </c>
      <c r="DQ35" s="359">
        <v>13442</v>
      </c>
      <c r="DR35" s="359">
        <v>347</v>
      </c>
      <c r="DS35" s="359">
        <v>347</v>
      </c>
      <c r="DT35" s="359">
        <v>5758</v>
      </c>
      <c r="DU35" s="359">
        <v>6105</v>
      </c>
      <c r="DV35" s="350">
        <v>7076</v>
      </c>
      <c r="DW35" s="350">
        <v>19546</v>
      </c>
      <c r="DX35" s="350">
        <v>-4143</v>
      </c>
      <c r="DY35" s="350">
        <v>-1</v>
      </c>
      <c r="DZ35" s="350">
        <v>-102</v>
      </c>
      <c r="EA35" s="350">
        <v>-4246</v>
      </c>
      <c r="EB35" s="350">
        <v>-8355</v>
      </c>
      <c r="EC35" s="350">
        <v>-12601</v>
      </c>
      <c r="ED35" s="350">
        <v>-5525</v>
      </c>
      <c r="EE35" s="360">
        <v>6945</v>
      </c>
    </row>
    <row r="36" spans="2:135" ht="13.7" customHeight="1">
      <c r="B36" s="70" t="s">
        <v>509</v>
      </c>
      <c r="C36" s="252" t="s">
        <v>743</v>
      </c>
      <c r="D36" s="350">
        <v>7</v>
      </c>
      <c r="E36" s="351">
        <v>0</v>
      </c>
      <c r="F36" s="351">
        <v>0</v>
      </c>
      <c r="G36" s="351">
        <v>5</v>
      </c>
      <c r="H36" s="351">
        <v>1</v>
      </c>
      <c r="I36" s="351">
        <v>0</v>
      </c>
      <c r="J36" s="351">
        <v>9</v>
      </c>
      <c r="K36" s="351">
        <v>2</v>
      </c>
      <c r="L36" s="351">
        <v>0</v>
      </c>
      <c r="M36" s="351">
        <v>0</v>
      </c>
      <c r="N36" s="351">
        <v>0</v>
      </c>
      <c r="O36" s="351">
        <v>0</v>
      </c>
      <c r="P36" s="351">
        <v>53</v>
      </c>
      <c r="Q36" s="351">
        <v>9</v>
      </c>
      <c r="R36" s="351">
        <v>3</v>
      </c>
      <c r="S36" s="351">
        <v>0</v>
      </c>
      <c r="T36" s="351">
        <v>0</v>
      </c>
      <c r="U36" s="351">
        <v>1</v>
      </c>
      <c r="V36" s="351">
        <v>0</v>
      </c>
      <c r="W36" s="351">
        <v>0</v>
      </c>
      <c r="X36" s="351">
        <v>0</v>
      </c>
      <c r="Y36" s="351">
        <v>0</v>
      </c>
      <c r="Z36" s="351">
        <v>0</v>
      </c>
      <c r="AA36" s="351">
        <v>0</v>
      </c>
      <c r="AB36" s="351">
        <v>1</v>
      </c>
      <c r="AC36" s="351">
        <v>2</v>
      </c>
      <c r="AD36" s="351">
        <v>0</v>
      </c>
      <c r="AE36" s="351">
        <v>3</v>
      </c>
      <c r="AF36" s="351">
        <v>1</v>
      </c>
      <c r="AG36" s="351">
        <v>1</v>
      </c>
      <c r="AH36" s="351">
        <v>136</v>
      </c>
      <c r="AI36" s="351">
        <v>0</v>
      </c>
      <c r="AJ36" s="351">
        <v>2</v>
      </c>
      <c r="AK36" s="351">
        <v>0</v>
      </c>
      <c r="AL36" s="351">
        <v>4</v>
      </c>
      <c r="AM36" s="351">
        <v>0</v>
      </c>
      <c r="AN36" s="351">
        <v>1</v>
      </c>
      <c r="AO36" s="351">
        <v>3</v>
      </c>
      <c r="AP36" s="351">
        <v>0</v>
      </c>
      <c r="AQ36" s="351">
        <v>0</v>
      </c>
      <c r="AR36" s="351">
        <v>0</v>
      </c>
      <c r="AS36" s="351">
        <v>14</v>
      </c>
      <c r="AT36" s="351">
        <v>0</v>
      </c>
      <c r="AU36" s="351">
        <v>0</v>
      </c>
      <c r="AV36" s="351">
        <v>33</v>
      </c>
      <c r="AW36" s="351">
        <v>143</v>
      </c>
      <c r="AX36" s="351">
        <v>4</v>
      </c>
      <c r="AY36" s="351">
        <v>57</v>
      </c>
      <c r="AZ36" s="351">
        <v>0</v>
      </c>
      <c r="BA36" s="351">
        <v>0</v>
      </c>
      <c r="BB36" s="351">
        <v>1</v>
      </c>
      <c r="BC36" s="351">
        <v>0</v>
      </c>
      <c r="BD36" s="351">
        <v>1</v>
      </c>
      <c r="BE36" s="351">
        <v>0</v>
      </c>
      <c r="BF36" s="351">
        <v>0</v>
      </c>
      <c r="BG36" s="351">
        <v>0</v>
      </c>
      <c r="BH36" s="351">
        <v>4</v>
      </c>
      <c r="BI36" s="351">
        <v>0</v>
      </c>
      <c r="BJ36" s="351">
        <v>0</v>
      </c>
      <c r="BK36" s="351">
        <v>50</v>
      </c>
      <c r="BL36" s="351">
        <v>0</v>
      </c>
      <c r="BM36" s="351">
        <v>0</v>
      </c>
      <c r="BN36" s="351">
        <v>2</v>
      </c>
      <c r="BO36" s="351">
        <v>3</v>
      </c>
      <c r="BP36" s="351">
        <v>2</v>
      </c>
      <c r="BQ36" s="351">
        <v>21</v>
      </c>
      <c r="BR36" s="351">
        <v>45</v>
      </c>
      <c r="BS36" s="351">
        <v>4</v>
      </c>
      <c r="BT36" s="351">
        <v>17</v>
      </c>
      <c r="BU36" s="351">
        <v>53</v>
      </c>
      <c r="BV36" s="351">
        <v>19</v>
      </c>
      <c r="BW36" s="351">
        <v>0</v>
      </c>
      <c r="BX36" s="351">
        <v>0</v>
      </c>
      <c r="BY36" s="351">
        <v>0</v>
      </c>
      <c r="BZ36" s="351">
        <v>0</v>
      </c>
      <c r="CA36" s="351">
        <v>4</v>
      </c>
      <c r="CB36" s="351">
        <v>0</v>
      </c>
      <c r="CC36" s="351">
        <v>0</v>
      </c>
      <c r="CD36" s="351">
        <v>0</v>
      </c>
      <c r="CE36" s="351">
        <v>0</v>
      </c>
      <c r="CF36" s="351">
        <v>0</v>
      </c>
      <c r="CG36" s="351">
        <v>0</v>
      </c>
      <c r="CH36" s="351">
        <v>6</v>
      </c>
      <c r="CI36" s="351">
        <v>46</v>
      </c>
      <c r="CJ36" s="351">
        <v>5</v>
      </c>
      <c r="CK36" s="351">
        <v>0</v>
      </c>
      <c r="CL36" s="351">
        <v>1</v>
      </c>
      <c r="CM36" s="351">
        <v>1</v>
      </c>
      <c r="CN36" s="351">
        <v>85</v>
      </c>
      <c r="CO36" s="351">
        <v>11</v>
      </c>
      <c r="CP36" s="351">
        <v>177</v>
      </c>
      <c r="CQ36" s="351">
        <v>14</v>
      </c>
      <c r="CR36" s="351">
        <v>3</v>
      </c>
      <c r="CS36" s="351">
        <v>9</v>
      </c>
      <c r="CT36" s="351">
        <v>5</v>
      </c>
      <c r="CU36" s="351">
        <v>79</v>
      </c>
      <c r="CV36" s="351">
        <v>10</v>
      </c>
      <c r="CW36" s="351">
        <v>0</v>
      </c>
      <c r="CX36" s="351">
        <v>0</v>
      </c>
      <c r="CY36" s="351">
        <v>17</v>
      </c>
      <c r="CZ36" s="351">
        <v>3</v>
      </c>
      <c r="DA36" s="351">
        <v>0</v>
      </c>
      <c r="DB36" s="351">
        <v>6</v>
      </c>
      <c r="DC36" s="351">
        <v>6</v>
      </c>
      <c r="DD36" s="351">
        <v>0</v>
      </c>
      <c r="DE36" s="351">
        <v>29</v>
      </c>
      <c r="DF36" s="351">
        <v>0</v>
      </c>
      <c r="DG36" s="351">
        <v>13</v>
      </c>
      <c r="DH36" s="352">
        <v>1247</v>
      </c>
      <c r="DI36" s="351">
        <v>193</v>
      </c>
      <c r="DJ36" s="351">
        <v>7021</v>
      </c>
      <c r="DK36" s="351">
        <v>0</v>
      </c>
      <c r="DL36" s="351">
        <v>0</v>
      </c>
      <c r="DM36" s="351">
        <v>0</v>
      </c>
      <c r="DN36" s="351">
        <v>0</v>
      </c>
      <c r="DO36" s="351">
        <v>-2162</v>
      </c>
      <c r="DP36" s="359">
        <v>5052</v>
      </c>
      <c r="DQ36" s="359">
        <v>6299</v>
      </c>
      <c r="DR36" s="359">
        <v>73</v>
      </c>
      <c r="DS36" s="359">
        <v>73</v>
      </c>
      <c r="DT36" s="359">
        <v>879</v>
      </c>
      <c r="DU36" s="359">
        <v>952</v>
      </c>
      <c r="DV36" s="350">
        <v>6004</v>
      </c>
      <c r="DW36" s="350">
        <v>7251</v>
      </c>
      <c r="DX36" s="350">
        <v>-3939</v>
      </c>
      <c r="DY36" s="350">
        <v>-336</v>
      </c>
      <c r="DZ36" s="350">
        <v>-421</v>
      </c>
      <c r="EA36" s="350">
        <v>-4696</v>
      </c>
      <c r="EB36" s="350">
        <v>-1603</v>
      </c>
      <c r="EC36" s="350">
        <v>-6299</v>
      </c>
      <c r="ED36" s="350">
        <v>-295</v>
      </c>
      <c r="EE36" s="360">
        <v>952</v>
      </c>
    </row>
    <row r="37" spans="2:135" ht="13.7" customHeight="1">
      <c r="B37" s="70" t="s">
        <v>510</v>
      </c>
      <c r="C37" s="252" t="s">
        <v>446</v>
      </c>
      <c r="D37" s="350">
        <v>0</v>
      </c>
      <c r="E37" s="351">
        <v>0</v>
      </c>
      <c r="F37" s="351">
        <v>0</v>
      </c>
      <c r="G37" s="351">
        <v>4</v>
      </c>
      <c r="H37" s="351">
        <v>0</v>
      </c>
      <c r="I37" s="351">
        <v>0</v>
      </c>
      <c r="J37" s="351">
        <v>0</v>
      </c>
      <c r="K37" s="351">
        <v>55</v>
      </c>
      <c r="L37" s="351">
        <v>316</v>
      </c>
      <c r="M37" s="351">
        <v>0</v>
      </c>
      <c r="N37" s="351">
        <v>0</v>
      </c>
      <c r="O37" s="351">
        <v>0</v>
      </c>
      <c r="P37" s="351">
        <v>7</v>
      </c>
      <c r="Q37" s="351">
        <v>1</v>
      </c>
      <c r="R37" s="351">
        <v>41</v>
      </c>
      <c r="S37" s="351">
        <v>0</v>
      </c>
      <c r="T37" s="351">
        <v>0</v>
      </c>
      <c r="U37" s="351">
        <v>0</v>
      </c>
      <c r="V37" s="351">
        <v>0</v>
      </c>
      <c r="W37" s="351">
        <v>10</v>
      </c>
      <c r="X37" s="351">
        <v>0</v>
      </c>
      <c r="Y37" s="351">
        <v>2</v>
      </c>
      <c r="Z37" s="351">
        <v>0</v>
      </c>
      <c r="AA37" s="351">
        <v>0</v>
      </c>
      <c r="AB37" s="351">
        <v>599</v>
      </c>
      <c r="AC37" s="351">
        <v>9</v>
      </c>
      <c r="AD37" s="351">
        <v>0</v>
      </c>
      <c r="AE37" s="351">
        <v>0</v>
      </c>
      <c r="AF37" s="351">
        <v>75</v>
      </c>
      <c r="AG37" s="351">
        <v>6</v>
      </c>
      <c r="AH37" s="351">
        <v>0</v>
      </c>
      <c r="AI37" s="351">
        <v>515</v>
      </c>
      <c r="AJ37" s="351">
        <v>4</v>
      </c>
      <c r="AK37" s="351">
        <v>0</v>
      </c>
      <c r="AL37" s="351">
        <v>39</v>
      </c>
      <c r="AM37" s="351">
        <v>0</v>
      </c>
      <c r="AN37" s="351">
        <v>0</v>
      </c>
      <c r="AO37" s="351">
        <v>0</v>
      </c>
      <c r="AP37" s="351">
        <v>0</v>
      </c>
      <c r="AQ37" s="351">
        <v>0</v>
      </c>
      <c r="AR37" s="351">
        <v>48</v>
      </c>
      <c r="AS37" s="351">
        <v>9</v>
      </c>
      <c r="AT37" s="351">
        <v>29</v>
      </c>
      <c r="AU37" s="351">
        <v>1</v>
      </c>
      <c r="AV37" s="351">
        <v>7</v>
      </c>
      <c r="AW37" s="351">
        <v>1496</v>
      </c>
      <c r="AX37" s="351">
        <v>14</v>
      </c>
      <c r="AY37" s="351">
        <v>2171</v>
      </c>
      <c r="AZ37" s="351">
        <v>0</v>
      </c>
      <c r="BA37" s="351">
        <v>0</v>
      </c>
      <c r="BB37" s="351">
        <v>2</v>
      </c>
      <c r="BC37" s="351">
        <v>28</v>
      </c>
      <c r="BD37" s="351">
        <v>2</v>
      </c>
      <c r="BE37" s="351">
        <v>0</v>
      </c>
      <c r="BF37" s="351">
        <v>0</v>
      </c>
      <c r="BG37" s="351">
        <v>0</v>
      </c>
      <c r="BH37" s="351">
        <v>1</v>
      </c>
      <c r="BI37" s="351">
        <v>0</v>
      </c>
      <c r="BJ37" s="351">
        <v>14</v>
      </c>
      <c r="BK37" s="351">
        <v>120</v>
      </c>
      <c r="BL37" s="351">
        <v>0</v>
      </c>
      <c r="BM37" s="351">
        <v>595</v>
      </c>
      <c r="BN37" s="351">
        <v>223</v>
      </c>
      <c r="BO37" s="351">
        <v>4</v>
      </c>
      <c r="BP37" s="351">
        <v>5</v>
      </c>
      <c r="BQ37" s="351">
        <v>0</v>
      </c>
      <c r="BR37" s="351">
        <v>0</v>
      </c>
      <c r="BS37" s="351">
        <v>0</v>
      </c>
      <c r="BT37" s="351">
        <v>7</v>
      </c>
      <c r="BU37" s="351">
        <v>35</v>
      </c>
      <c r="BV37" s="351">
        <v>1</v>
      </c>
      <c r="BW37" s="351">
        <v>0</v>
      </c>
      <c r="BX37" s="351">
        <v>0</v>
      </c>
      <c r="BY37" s="351">
        <v>0</v>
      </c>
      <c r="BZ37" s="351">
        <v>0</v>
      </c>
      <c r="CA37" s="351">
        <v>4</v>
      </c>
      <c r="CB37" s="351">
        <v>0</v>
      </c>
      <c r="CC37" s="351">
        <v>1</v>
      </c>
      <c r="CD37" s="351">
        <v>0</v>
      </c>
      <c r="CE37" s="351">
        <v>0</v>
      </c>
      <c r="CF37" s="351">
        <v>0</v>
      </c>
      <c r="CG37" s="351">
        <v>0</v>
      </c>
      <c r="CH37" s="351">
        <v>0</v>
      </c>
      <c r="CI37" s="351">
        <v>0</v>
      </c>
      <c r="CJ37" s="351">
        <v>0</v>
      </c>
      <c r="CK37" s="351">
        <v>0</v>
      </c>
      <c r="CL37" s="351">
        <v>0</v>
      </c>
      <c r="CM37" s="351">
        <v>0</v>
      </c>
      <c r="CN37" s="351">
        <v>31</v>
      </c>
      <c r="CO37" s="351">
        <v>98</v>
      </c>
      <c r="CP37" s="351">
        <v>458</v>
      </c>
      <c r="CQ37" s="351">
        <v>89</v>
      </c>
      <c r="CR37" s="351">
        <v>115</v>
      </c>
      <c r="CS37" s="351">
        <v>20</v>
      </c>
      <c r="CT37" s="351">
        <v>24</v>
      </c>
      <c r="CU37" s="351">
        <v>15</v>
      </c>
      <c r="CV37" s="351">
        <v>0</v>
      </c>
      <c r="CW37" s="351">
        <v>0</v>
      </c>
      <c r="CX37" s="351">
        <v>433</v>
      </c>
      <c r="CY37" s="351">
        <v>1</v>
      </c>
      <c r="CZ37" s="351">
        <v>11</v>
      </c>
      <c r="DA37" s="351">
        <v>16</v>
      </c>
      <c r="DB37" s="351">
        <v>3</v>
      </c>
      <c r="DC37" s="351">
        <v>25</v>
      </c>
      <c r="DD37" s="351">
        <v>0</v>
      </c>
      <c r="DE37" s="351">
        <v>3</v>
      </c>
      <c r="DF37" s="351">
        <v>0</v>
      </c>
      <c r="DG37" s="351">
        <v>19</v>
      </c>
      <c r="DH37" s="352">
        <v>7861</v>
      </c>
      <c r="DI37" s="351">
        <v>27</v>
      </c>
      <c r="DJ37" s="351">
        <v>30</v>
      </c>
      <c r="DK37" s="351">
        <v>0</v>
      </c>
      <c r="DL37" s="351">
        <v>0</v>
      </c>
      <c r="DM37" s="351">
        <v>0</v>
      </c>
      <c r="DN37" s="351">
        <v>20</v>
      </c>
      <c r="DO37" s="351">
        <v>-878</v>
      </c>
      <c r="DP37" s="359">
        <v>-801</v>
      </c>
      <c r="DQ37" s="359">
        <v>7060</v>
      </c>
      <c r="DR37" s="359">
        <v>4414</v>
      </c>
      <c r="DS37" s="359">
        <v>4414</v>
      </c>
      <c r="DT37" s="359">
        <v>6524</v>
      </c>
      <c r="DU37" s="359">
        <v>10938</v>
      </c>
      <c r="DV37" s="350">
        <v>10137</v>
      </c>
      <c r="DW37" s="350">
        <v>17998</v>
      </c>
      <c r="DX37" s="350">
        <v>-1627</v>
      </c>
      <c r="DY37" s="350">
        <v>-5</v>
      </c>
      <c r="DZ37" s="350">
        <v>-100</v>
      </c>
      <c r="EA37" s="350">
        <v>-1731</v>
      </c>
      <c r="EB37" s="350">
        <v>-5320</v>
      </c>
      <c r="EC37" s="350">
        <v>-7051</v>
      </c>
      <c r="ED37" s="350">
        <v>3086</v>
      </c>
      <c r="EE37" s="360">
        <v>10947</v>
      </c>
    </row>
    <row r="38" spans="2:135" ht="13.7" customHeight="1">
      <c r="B38" s="70" t="s">
        <v>511</v>
      </c>
      <c r="C38" s="252" t="s">
        <v>447</v>
      </c>
      <c r="D38" s="350">
        <v>0</v>
      </c>
      <c r="E38" s="351">
        <v>0</v>
      </c>
      <c r="F38" s="351">
        <v>0</v>
      </c>
      <c r="G38" s="351">
        <v>2</v>
      </c>
      <c r="H38" s="351">
        <v>0</v>
      </c>
      <c r="I38" s="351">
        <v>4</v>
      </c>
      <c r="J38" s="351">
        <v>0</v>
      </c>
      <c r="K38" s="351">
        <v>0</v>
      </c>
      <c r="L38" s="351">
        <v>0</v>
      </c>
      <c r="M38" s="351">
        <v>0</v>
      </c>
      <c r="N38" s="351">
        <v>0</v>
      </c>
      <c r="O38" s="351">
        <v>0</v>
      </c>
      <c r="P38" s="351">
        <v>0</v>
      </c>
      <c r="Q38" s="351">
        <v>0</v>
      </c>
      <c r="R38" s="351">
        <v>0</v>
      </c>
      <c r="S38" s="351">
        <v>0</v>
      </c>
      <c r="T38" s="351">
        <v>0</v>
      </c>
      <c r="U38" s="351">
        <v>0</v>
      </c>
      <c r="V38" s="351">
        <v>0</v>
      </c>
      <c r="W38" s="351">
        <v>0</v>
      </c>
      <c r="X38" s="351">
        <v>0</v>
      </c>
      <c r="Y38" s="351">
        <v>0</v>
      </c>
      <c r="Z38" s="351">
        <v>0</v>
      </c>
      <c r="AA38" s="351">
        <v>0</v>
      </c>
      <c r="AB38" s="351">
        <v>0</v>
      </c>
      <c r="AC38" s="351">
        <v>0</v>
      </c>
      <c r="AD38" s="351">
        <v>0</v>
      </c>
      <c r="AE38" s="351">
        <v>2</v>
      </c>
      <c r="AF38" s="351">
        <v>0</v>
      </c>
      <c r="AG38" s="351">
        <v>0</v>
      </c>
      <c r="AH38" s="351">
        <v>0</v>
      </c>
      <c r="AI38" s="351">
        <v>0</v>
      </c>
      <c r="AJ38" s="351">
        <v>2359</v>
      </c>
      <c r="AK38" s="351">
        <v>0</v>
      </c>
      <c r="AL38" s="351">
        <v>1</v>
      </c>
      <c r="AM38" s="351">
        <v>0</v>
      </c>
      <c r="AN38" s="351">
        <v>0</v>
      </c>
      <c r="AO38" s="351">
        <v>0</v>
      </c>
      <c r="AP38" s="351">
        <v>0</v>
      </c>
      <c r="AQ38" s="351">
        <v>0</v>
      </c>
      <c r="AR38" s="351">
        <v>0</v>
      </c>
      <c r="AS38" s="351">
        <v>0</v>
      </c>
      <c r="AT38" s="351">
        <v>1</v>
      </c>
      <c r="AU38" s="351">
        <v>0</v>
      </c>
      <c r="AV38" s="351">
        <v>0</v>
      </c>
      <c r="AW38" s="351">
        <v>0</v>
      </c>
      <c r="AX38" s="351">
        <v>0</v>
      </c>
      <c r="AY38" s="351">
        <v>0</v>
      </c>
      <c r="AZ38" s="351">
        <v>0</v>
      </c>
      <c r="BA38" s="351">
        <v>0</v>
      </c>
      <c r="BB38" s="351">
        <v>0</v>
      </c>
      <c r="BC38" s="351">
        <v>0</v>
      </c>
      <c r="BD38" s="351">
        <v>0</v>
      </c>
      <c r="BE38" s="351">
        <v>0</v>
      </c>
      <c r="BF38" s="351">
        <v>0</v>
      </c>
      <c r="BG38" s="351">
        <v>0</v>
      </c>
      <c r="BH38" s="351">
        <v>0</v>
      </c>
      <c r="BI38" s="351">
        <v>0</v>
      </c>
      <c r="BJ38" s="351">
        <v>0</v>
      </c>
      <c r="BK38" s="351">
        <v>6</v>
      </c>
      <c r="BL38" s="351">
        <v>0</v>
      </c>
      <c r="BM38" s="351">
        <v>4982</v>
      </c>
      <c r="BN38" s="351">
        <v>3784</v>
      </c>
      <c r="BO38" s="351">
        <v>11899</v>
      </c>
      <c r="BP38" s="351">
        <v>2227</v>
      </c>
      <c r="BQ38" s="351">
        <v>0</v>
      </c>
      <c r="BR38" s="351">
        <v>0</v>
      </c>
      <c r="BS38" s="351">
        <v>0</v>
      </c>
      <c r="BT38" s="351">
        <v>11</v>
      </c>
      <c r="BU38" s="351">
        <v>0</v>
      </c>
      <c r="BV38" s="351">
        <v>0</v>
      </c>
      <c r="BW38" s="351">
        <v>0</v>
      </c>
      <c r="BX38" s="351">
        <v>2</v>
      </c>
      <c r="BY38" s="351">
        <v>32</v>
      </c>
      <c r="BZ38" s="351">
        <v>0</v>
      </c>
      <c r="CA38" s="351">
        <v>0</v>
      </c>
      <c r="CB38" s="351">
        <v>0</v>
      </c>
      <c r="CC38" s="351">
        <v>0</v>
      </c>
      <c r="CD38" s="351">
        <v>0</v>
      </c>
      <c r="CE38" s="351">
        <v>0</v>
      </c>
      <c r="CF38" s="351">
        <v>0</v>
      </c>
      <c r="CG38" s="351">
        <v>0</v>
      </c>
      <c r="CH38" s="351">
        <v>0</v>
      </c>
      <c r="CI38" s="351">
        <v>0</v>
      </c>
      <c r="CJ38" s="351">
        <v>0</v>
      </c>
      <c r="CK38" s="351">
        <v>0</v>
      </c>
      <c r="CL38" s="351">
        <v>0</v>
      </c>
      <c r="CM38" s="351">
        <v>0</v>
      </c>
      <c r="CN38" s="351">
        <v>2</v>
      </c>
      <c r="CO38" s="351">
        <v>0</v>
      </c>
      <c r="CP38" s="351">
        <v>2</v>
      </c>
      <c r="CQ38" s="351">
        <v>0</v>
      </c>
      <c r="CR38" s="351">
        <v>0</v>
      </c>
      <c r="CS38" s="351">
        <v>0</v>
      </c>
      <c r="CT38" s="351">
        <v>0</v>
      </c>
      <c r="CU38" s="351">
        <v>0</v>
      </c>
      <c r="CV38" s="351">
        <v>0</v>
      </c>
      <c r="CW38" s="351">
        <v>0</v>
      </c>
      <c r="CX38" s="351">
        <v>0</v>
      </c>
      <c r="CY38" s="351">
        <v>0</v>
      </c>
      <c r="CZ38" s="351">
        <v>0</v>
      </c>
      <c r="DA38" s="351">
        <v>0</v>
      </c>
      <c r="DB38" s="351">
        <v>0</v>
      </c>
      <c r="DC38" s="351">
        <v>0</v>
      </c>
      <c r="DD38" s="351">
        <v>0</v>
      </c>
      <c r="DE38" s="351">
        <v>0</v>
      </c>
      <c r="DF38" s="351">
        <v>0</v>
      </c>
      <c r="DG38" s="351">
        <v>13</v>
      </c>
      <c r="DH38" s="352">
        <v>25329</v>
      </c>
      <c r="DI38" s="351">
        <v>0</v>
      </c>
      <c r="DJ38" s="351">
        <v>9</v>
      </c>
      <c r="DK38" s="351">
        <v>0</v>
      </c>
      <c r="DL38" s="351">
        <v>0</v>
      </c>
      <c r="DM38" s="351">
        <v>0</v>
      </c>
      <c r="DN38" s="351">
        <v>0</v>
      </c>
      <c r="DO38" s="351">
        <v>23</v>
      </c>
      <c r="DP38" s="359">
        <v>32</v>
      </c>
      <c r="DQ38" s="359">
        <v>25361</v>
      </c>
      <c r="DR38" s="359">
        <v>6</v>
      </c>
      <c r="DS38" s="359">
        <v>6</v>
      </c>
      <c r="DT38" s="359">
        <v>4677</v>
      </c>
      <c r="DU38" s="359">
        <v>4683</v>
      </c>
      <c r="DV38" s="350">
        <v>4715</v>
      </c>
      <c r="DW38" s="350">
        <v>30044</v>
      </c>
      <c r="DX38" s="350">
        <v>-116</v>
      </c>
      <c r="DY38" s="350">
        <v>0</v>
      </c>
      <c r="DZ38" s="350">
        <v>-9</v>
      </c>
      <c r="EA38" s="350">
        <v>-125</v>
      </c>
      <c r="EB38" s="350">
        <v>-7036</v>
      </c>
      <c r="EC38" s="350">
        <v>-7160</v>
      </c>
      <c r="ED38" s="350">
        <v>-2445</v>
      </c>
      <c r="EE38" s="360">
        <v>22884</v>
      </c>
    </row>
    <row r="39" spans="2:135" ht="13.7" customHeight="1">
      <c r="B39" s="70" t="s">
        <v>512</v>
      </c>
      <c r="C39" s="252" t="s">
        <v>637</v>
      </c>
      <c r="D39" s="350">
        <v>3</v>
      </c>
      <c r="E39" s="351">
        <v>0</v>
      </c>
      <c r="F39" s="351">
        <v>0</v>
      </c>
      <c r="G39" s="351">
        <v>0</v>
      </c>
      <c r="H39" s="351">
        <v>0</v>
      </c>
      <c r="I39" s="351">
        <v>0</v>
      </c>
      <c r="J39" s="351">
        <v>0</v>
      </c>
      <c r="K39" s="351">
        <v>0</v>
      </c>
      <c r="L39" s="351">
        <v>15</v>
      </c>
      <c r="M39" s="351">
        <v>0</v>
      </c>
      <c r="N39" s="351">
        <v>0</v>
      </c>
      <c r="O39" s="351">
        <v>0</v>
      </c>
      <c r="P39" s="351">
        <v>0</v>
      </c>
      <c r="Q39" s="351">
        <v>0</v>
      </c>
      <c r="R39" s="351">
        <v>5</v>
      </c>
      <c r="S39" s="351">
        <v>0</v>
      </c>
      <c r="T39" s="351">
        <v>0</v>
      </c>
      <c r="U39" s="351">
        <v>0</v>
      </c>
      <c r="V39" s="351">
        <v>0</v>
      </c>
      <c r="W39" s="351">
        <v>1</v>
      </c>
      <c r="X39" s="351">
        <v>0</v>
      </c>
      <c r="Y39" s="351">
        <v>0</v>
      </c>
      <c r="Z39" s="351">
        <v>0</v>
      </c>
      <c r="AA39" s="351">
        <v>0</v>
      </c>
      <c r="AB39" s="351">
        <v>0</v>
      </c>
      <c r="AC39" s="351">
        <v>0</v>
      </c>
      <c r="AD39" s="351">
        <v>0</v>
      </c>
      <c r="AE39" s="351">
        <v>0</v>
      </c>
      <c r="AF39" s="351">
        <v>2</v>
      </c>
      <c r="AG39" s="351">
        <v>0</v>
      </c>
      <c r="AH39" s="351">
        <v>0</v>
      </c>
      <c r="AI39" s="351">
        <v>0</v>
      </c>
      <c r="AJ39" s="351">
        <v>0</v>
      </c>
      <c r="AK39" s="351">
        <v>0</v>
      </c>
      <c r="AL39" s="351">
        <v>0</v>
      </c>
      <c r="AM39" s="351">
        <v>0</v>
      </c>
      <c r="AN39" s="351">
        <v>0</v>
      </c>
      <c r="AO39" s="351">
        <v>0</v>
      </c>
      <c r="AP39" s="351">
        <v>0</v>
      </c>
      <c r="AQ39" s="351">
        <v>0</v>
      </c>
      <c r="AR39" s="351">
        <v>0</v>
      </c>
      <c r="AS39" s="351">
        <v>0</v>
      </c>
      <c r="AT39" s="351">
        <v>0</v>
      </c>
      <c r="AU39" s="351">
        <v>0</v>
      </c>
      <c r="AV39" s="351">
        <v>2</v>
      </c>
      <c r="AW39" s="351">
        <v>8</v>
      </c>
      <c r="AX39" s="351">
        <v>29</v>
      </c>
      <c r="AY39" s="351">
        <v>9486</v>
      </c>
      <c r="AZ39" s="351">
        <v>21</v>
      </c>
      <c r="BA39" s="351">
        <v>0</v>
      </c>
      <c r="BB39" s="351">
        <v>1</v>
      </c>
      <c r="BC39" s="351">
        <v>2</v>
      </c>
      <c r="BD39" s="351">
        <v>3</v>
      </c>
      <c r="BE39" s="351">
        <v>0</v>
      </c>
      <c r="BF39" s="351">
        <v>0</v>
      </c>
      <c r="BG39" s="351">
        <v>0</v>
      </c>
      <c r="BH39" s="351">
        <v>5</v>
      </c>
      <c r="BI39" s="351">
        <v>0</v>
      </c>
      <c r="BJ39" s="351">
        <v>0</v>
      </c>
      <c r="BK39" s="351">
        <v>5</v>
      </c>
      <c r="BL39" s="351">
        <v>0</v>
      </c>
      <c r="BM39" s="351">
        <v>1069</v>
      </c>
      <c r="BN39" s="351">
        <v>76</v>
      </c>
      <c r="BO39" s="351">
        <v>50</v>
      </c>
      <c r="BP39" s="351">
        <v>186</v>
      </c>
      <c r="BQ39" s="351">
        <v>0</v>
      </c>
      <c r="BR39" s="351">
        <v>0</v>
      </c>
      <c r="BS39" s="351">
        <v>0</v>
      </c>
      <c r="BT39" s="351">
        <v>10</v>
      </c>
      <c r="BU39" s="351">
        <v>41</v>
      </c>
      <c r="BV39" s="351">
        <v>1</v>
      </c>
      <c r="BW39" s="351">
        <v>0</v>
      </c>
      <c r="BX39" s="351">
        <v>0</v>
      </c>
      <c r="BY39" s="351">
        <v>0</v>
      </c>
      <c r="BZ39" s="351">
        <v>0</v>
      </c>
      <c r="CA39" s="351">
        <v>3</v>
      </c>
      <c r="CB39" s="351">
        <v>0</v>
      </c>
      <c r="CC39" s="351">
        <v>1</v>
      </c>
      <c r="CD39" s="351">
        <v>0</v>
      </c>
      <c r="CE39" s="351">
        <v>0</v>
      </c>
      <c r="CF39" s="351">
        <v>0</v>
      </c>
      <c r="CG39" s="351">
        <v>0</v>
      </c>
      <c r="CH39" s="351">
        <v>0</v>
      </c>
      <c r="CI39" s="351">
        <v>0</v>
      </c>
      <c r="CJ39" s="351">
        <v>0</v>
      </c>
      <c r="CK39" s="351">
        <v>0</v>
      </c>
      <c r="CL39" s="351">
        <v>0</v>
      </c>
      <c r="CM39" s="351">
        <v>0</v>
      </c>
      <c r="CN39" s="351">
        <v>18</v>
      </c>
      <c r="CO39" s="351">
        <v>22</v>
      </c>
      <c r="CP39" s="351">
        <v>2</v>
      </c>
      <c r="CQ39" s="351">
        <v>62</v>
      </c>
      <c r="CR39" s="351">
        <v>3</v>
      </c>
      <c r="CS39" s="351">
        <v>75</v>
      </c>
      <c r="CT39" s="351">
        <v>61</v>
      </c>
      <c r="CU39" s="351">
        <v>9</v>
      </c>
      <c r="CV39" s="351">
        <v>0</v>
      </c>
      <c r="CW39" s="351">
        <v>0</v>
      </c>
      <c r="CX39" s="351">
        <v>0</v>
      </c>
      <c r="CY39" s="351">
        <v>3</v>
      </c>
      <c r="CZ39" s="351">
        <v>22</v>
      </c>
      <c r="DA39" s="351">
        <v>71</v>
      </c>
      <c r="DB39" s="351">
        <v>0</v>
      </c>
      <c r="DC39" s="351">
        <v>0</v>
      </c>
      <c r="DD39" s="351">
        <v>0</v>
      </c>
      <c r="DE39" s="351">
        <v>6</v>
      </c>
      <c r="DF39" s="351">
        <v>0</v>
      </c>
      <c r="DG39" s="351">
        <v>18</v>
      </c>
      <c r="DH39" s="352">
        <v>11397</v>
      </c>
      <c r="DI39" s="351">
        <v>11</v>
      </c>
      <c r="DJ39" s="351">
        <v>102</v>
      </c>
      <c r="DK39" s="351">
        <v>0</v>
      </c>
      <c r="DL39" s="351">
        <v>0</v>
      </c>
      <c r="DM39" s="351">
        <v>0</v>
      </c>
      <c r="DN39" s="351">
        <v>24</v>
      </c>
      <c r="DO39" s="351">
        <v>-279</v>
      </c>
      <c r="DP39" s="359">
        <v>-142</v>
      </c>
      <c r="DQ39" s="359">
        <v>11255</v>
      </c>
      <c r="DR39" s="359">
        <v>0</v>
      </c>
      <c r="DS39" s="359">
        <v>0</v>
      </c>
      <c r="DT39" s="359">
        <v>16</v>
      </c>
      <c r="DU39" s="359">
        <v>16</v>
      </c>
      <c r="DV39" s="350">
        <v>-126</v>
      </c>
      <c r="DW39" s="350">
        <v>11271</v>
      </c>
      <c r="DX39" s="350">
        <v>-1629</v>
      </c>
      <c r="DY39" s="350">
        <v>0</v>
      </c>
      <c r="DZ39" s="350">
        <v>0</v>
      </c>
      <c r="EA39" s="350">
        <v>-1629</v>
      </c>
      <c r="EB39" s="350">
        <v>-9626</v>
      </c>
      <c r="EC39" s="350">
        <v>-11255</v>
      </c>
      <c r="ED39" s="350">
        <v>-11381</v>
      </c>
      <c r="EE39" s="360">
        <v>16</v>
      </c>
    </row>
    <row r="40" spans="2:135" ht="13.7" customHeight="1">
      <c r="B40" s="70" t="s">
        <v>513</v>
      </c>
      <c r="C40" s="252" t="s">
        <v>448</v>
      </c>
      <c r="D40" s="350">
        <v>427</v>
      </c>
      <c r="E40" s="351">
        <v>20</v>
      </c>
      <c r="F40" s="351">
        <v>100</v>
      </c>
      <c r="G40" s="351">
        <v>2</v>
      </c>
      <c r="H40" s="351">
        <v>0</v>
      </c>
      <c r="I40" s="351">
        <v>8</v>
      </c>
      <c r="J40" s="351">
        <v>0</v>
      </c>
      <c r="K40" s="351">
        <v>7</v>
      </c>
      <c r="L40" s="351">
        <v>9</v>
      </c>
      <c r="M40" s="351">
        <v>0</v>
      </c>
      <c r="N40" s="351">
        <v>0</v>
      </c>
      <c r="O40" s="351">
        <v>0</v>
      </c>
      <c r="P40" s="351">
        <v>0</v>
      </c>
      <c r="Q40" s="351">
        <v>13</v>
      </c>
      <c r="R40" s="351">
        <v>31</v>
      </c>
      <c r="S40" s="351">
        <v>21</v>
      </c>
      <c r="T40" s="351">
        <v>0</v>
      </c>
      <c r="U40" s="351">
        <v>0</v>
      </c>
      <c r="V40" s="351">
        <v>25</v>
      </c>
      <c r="W40" s="351">
        <v>142</v>
      </c>
      <c r="X40" s="351">
        <v>0</v>
      </c>
      <c r="Y40" s="351">
        <v>2</v>
      </c>
      <c r="Z40" s="351">
        <v>1</v>
      </c>
      <c r="AA40" s="351">
        <v>0</v>
      </c>
      <c r="AB40" s="351">
        <v>86</v>
      </c>
      <c r="AC40" s="351">
        <v>3</v>
      </c>
      <c r="AD40" s="351">
        <v>0</v>
      </c>
      <c r="AE40" s="351">
        <v>191</v>
      </c>
      <c r="AF40" s="351">
        <v>3</v>
      </c>
      <c r="AG40" s="351">
        <v>3</v>
      </c>
      <c r="AH40" s="351">
        <v>0</v>
      </c>
      <c r="AI40" s="351">
        <v>172</v>
      </c>
      <c r="AJ40" s="351">
        <v>849</v>
      </c>
      <c r="AK40" s="351">
        <v>0</v>
      </c>
      <c r="AL40" s="351">
        <v>296</v>
      </c>
      <c r="AM40" s="351">
        <v>27</v>
      </c>
      <c r="AN40" s="351">
        <v>1</v>
      </c>
      <c r="AO40" s="351">
        <v>240</v>
      </c>
      <c r="AP40" s="351">
        <v>0</v>
      </c>
      <c r="AQ40" s="351">
        <v>49</v>
      </c>
      <c r="AR40" s="351">
        <v>0</v>
      </c>
      <c r="AS40" s="351">
        <v>233</v>
      </c>
      <c r="AT40" s="351">
        <v>92</v>
      </c>
      <c r="AU40" s="351">
        <v>120</v>
      </c>
      <c r="AV40" s="351">
        <v>344</v>
      </c>
      <c r="AW40" s="351">
        <v>92</v>
      </c>
      <c r="AX40" s="351">
        <v>244</v>
      </c>
      <c r="AY40" s="351">
        <v>1091</v>
      </c>
      <c r="AZ40" s="351">
        <v>62</v>
      </c>
      <c r="BA40" s="351">
        <v>0</v>
      </c>
      <c r="BB40" s="351">
        <v>11</v>
      </c>
      <c r="BC40" s="351">
        <v>30</v>
      </c>
      <c r="BD40" s="351">
        <v>3</v>
      </c>
      <c r="BE40" s="351">
        <v>0</v>
      </c>
      <c r="BF40" s="351">
        <v>0</v>
      </c>
      <c r="BG40" s="351">
        <v>0</v>
      </c>
      <c r="BH40" s="351">
        <v>125</v>
      </c>
      <c r="BI40" s="351">
        <v>0</v>
      </c>
      <c r="BJ40" s="351">
        <v>1</v>
      </c>
      <c r="BK40" s="351">
        <v>23</v>
      </c>
      <c r="BL40" s="351">
        <v>0</v>
      </c>
      <c r="BM40" s="351">
        <v>1539</v>
      </c>
      <c r="BN40" s="351">
        <v>1461</v>
      </c>
      <c r="BO40" s="351">
        <v>2736</v>
      </c>
      <c r="BP40" s="351">
        <v>798</v>
      </c>
      <c r="BQ40" s="351">
        <v>18</v>
      </c>
      <c r="BR40" s="351">
        <v>1</v>
      </c>
      <c r="BS40" s="351">
        <v>162</v>
      </c>
      <c r="BT40" s="351">
        <v>0</v>
      </c>
      <c r="BU40" s="351">
        <v>34</v>
      </c>
      <c r="BV40" s="351">
        <v>0</v>
      </c>
      <c r="BW40" s="351">
        <v>0</v>
      </c>
      <c r="BX40" s="351">
        <v>0</v>
      </c>
      <c r="BY40" s="351">
        <v>0</v>
      </c>
      <c r="BZ40" s="351">
        <v>0</v>
      </c>
      <c r="CA40" s="351">
        <v>0</v>
      </c>
      <c r="CB40" s="351">
        <v>0</v>
      </c>
      <c r="CC40" s="351">
        <v>0</v>
      </c>
      <c r="CD40" s="351">
        <v>0</v>
      </c>
      <c r="CE40" s="351">
        <v>0</v>
      </c>
      <c r="CF40" s="351">
        <v>0</v>
      </c>
      <c r="CG40" s="351">
        <v>0</v>
      </c>
      <c r="CH40" s="351">
        <v>0</v>
      </c>
      <c r="CI40" s="351">
        <v>0</v>
      </c>
      <c r="CJ40" s="351">
        <v>0</v>
      </c>
      <c r="CK40" s="351">
        <v>0</v>
      </c>
      <c r="CL40" s="351">
        <v>0</v>
      </c>
      <c r="CM40" s="351">
        <v>1</v>
      </c>
      <c r="CN40" s="351">
        <v>21</v>
      </c>
      <c r="CO40" s="351">
        <v>166</v>
      </c>
      <c r="CP40" s="351">
        <v>24</v>
      </c>
      <c r="CQ40" s="351">
        <v>13</v>
      </c>
      <c r="CR40" s="351">
        <v>0</v>
      </c>
      <c r="CS40" s="351">
        <v>0</v>
      </c>
      <c r="CT40" s="351">
        <v>0</v>
      </c>
      <c r="CU40" s="351">
        <v>0</v>
      </c>
      <c r="CV40" s="351">
        <v>0</v>
      </c>
      <c r="CW40" s="351">
        <v>0</v>
      </c>
      <c r="CX40" s="351">
        <v>17</v>
      </c>
      <c r="CY40" s="351">
        <v>0</v>
      </c>
      <c r="CZ40" s="351">
        <v>2</v>
      </c>
      <c r="DA40" s="351">
        <v>4</v>
      </c>
      <c r="DB40" s="351">
        <v>2</v>
      </c>
      <c r="DC40" s="351">
        <v>25</v>
      </c>
      <c r="DD40" s="351">
        <v>0</v>
      </c>
      <c r="DE40" s="351">
        <v>27</v>
      </c>
      <c r="DF40" s="351">
        <v>52</v>
      </c>
      <c r="DG40" s="351">
        <v>34</v>
      </c>
      <c r="DH40" s="352">
        <v>12336</v>
      </c>
      <c r="DI40" s="351">
        <v>17</v>
      </c>
      <c r="DJ40" s="351">
        <v>454</v>
      </c>
      <c r="DK40" s="351">
        <v>0</v>
      </c>
      <c r="DL40" s="351">
        <v>0</v>
      </c>
      <c r="DM40" s="351">
        <v>0</v>
      </c>
      <c r="DN40" s="351">
        <v>0</v>
      </c>
      <c r="DO40" s="351">
        <v>309</v>
      </c>
      <c r="DP40" s="359">
        <v>780</v>
      </c>
      <c r="DQ40" s="359">
        <v>13116</v>
      </c>
      <c r="DR40" s="359">
        <v>211</v>
      </c>
      <c r="DS40" s="359">
        <v>211</v>
      </c>
      <c r="DT40" s="359">
        <v>6648</v>
      </c>
      <c r="DU40" s="359">
        <v>6859</v>
      </c>
      <c r="DV40" s="350">
        <v>7639</v>
      </c>
      <c r="DW40" s="350">
        <v>19975</v>
      </c>
      <c r="DX40" s="350">
        <v>-1535</v>
      </c>
      <c r="DY40" s="350">
        <v>-3</v>
      </c>
      <c r="DZ40" s="350">
        <v>-115</v>
      </c>
      <c r="EA40" s="350">
        <v>-1654</v>
      </c>
      <c r="EB40" s="350">
        <v>-10083</v>
      </c>
      <c r="EC40" s="350">
        <v>-11736</v>
      </c>
      <c r="ED40" s="350">
        <v>-4097</v>
      </c>
      <c r="EE40" s="360">
        <v>8239</v>
      </c>
    </row>
    <row r="41" spans="2:135" ht="13.7" customHeight="1">
      <c r="B41" s="70" t="s">
        <v>514</v>
      </c>
      <c r="C41" s="252" t="s">
        <v>449</v>
      </c>
      <c r="D41" s="350">
        <v>0</v>
      </c>
      <c r="E41" s="351">
        <v>0</v>
      </c>
      <c r="F41" s="351">
        <v>0</v>
      </c>
      <c r="G41" s="351">
        <v>0</v>
      </c>
      <c r="H41" s="351">
        <v>0</v>
      </c>
      <c r="I41" s="351">
        <v>0</v>
      </c>
      <c r="J41" s="351">
        <v>0</v>
      </c>
      <c r="K41" s="351">
        <v>0</v>
      </c>
      <c r="L41" s="351">
        <v>0</v>
      </c>
      <c r="M41" s="351">
        <v>0</v>
      </c>
      <c r="N41" s="351">
        <v>0</v>
      </c>
      <c r="O41" s="351">
        <v>0</v>
      </c>
      <c r="P41" s="351">
        <v>0</v>
      </c>
      <c r="Q41" s="351">
        <v>0</v>
      </c>
      <c r="R41" s="351">
        <v>0</v>
      </c>
      <c r="S41" s="351">
        <v>0</v>
      </c>
      <c r="T41" s="351">
        <v>0</v>
      </c>
      <c r="U41" s="351">
        <v>0</v>
      </c>
      <c r="V41" s="351">
        <v>0</v>
      </c>
      <c r="W41" s="351">
        <v>0</v>
      </c>
      <c r="X41" s="351">
        <v>0</v>
      </c>
      <c r="Y41" s="351">
        <v>0</v>
      </c>
      <c r="Z41" s="351">
        <v>0</v>
      </c>
      <c r="AA41" s="351">
        <v>0</v>
      </c>
      <c r="AB41" s="351">
        <v>0</v>
      </c>
      <c r="AC41" s="351">
        <v>0</v>
      </c>
      <c r="AD41" s="351">
        <v>0</v>
      </c>
      <c r="AE41" s="351">
        <v>0</v>
      </c>
      <c r="AF41" s="351">
        <v>0</v>
      </c>
      <c r="AG41" s="351">
        <v>0</v>
      </c>
      <c r="AH41" s="351">
        <v>0</v>
      </c>
      <c r="AI41" s="351">
        <v>0</v>
      </c>
      <c r="AJ41" s="351">
        <v>0</v>
      </c>
      <c r="AK41" s="351">
        <v>0</v>
      </c>
      <c r="AL41" s="351">
        <v>0</v>
      </c>
      <c r="AM41" s="351">
        <v>231</v>
      </c>
      <c r="AN41" s="351">
        <v>-4</v>
      </c>
      <c r="AO41" s="351">
        <v>2401</v>
      </c>
      <c r="AP41" s="351">
        <v>-18</v>
      </c>
      <c r="AQ41" s="351">
        <v>0</v>
      </c>
      <c r="AR41" s="351">
        <v>0</v>
      </c>
      <c r="AS41" s="351">
        <v>-12</v>
      </c>
      <c r="AT41" s="351">
        <v>-34</v>
      </c>
      <c r="AU41" s="351">
        <v>-7</v>
      </c>
      <c r="AV41" s="351">
        <v>-40</v>
      </c>
      <c r="AW41" s="351">
        <v>-4</v>
      </c>
      <c r="AX41" s="351">
        <v>0</v>
      </c>
      <c r="AY41" s="351">
        <v>-1</v>
      </c>
      <c r="AZ41" s="351">
        <v>-1</v>
      </c>
      <c r="BA41" s="351">
        <v>0</v>
      </c>
      <c r="BB41" s="351">
        <v>0</v>
      </c>
      <c r="BC41" s="351">
        <v>-2</v>
      </c>
      <c r="BD41" s="351">
        <v>0</v>
      </c>
      <c r="BE41" s="351">
        <v>0</v>
      </c>
      <c r="BF41" s="351">
        <v>0</v>
      </c>
      <c r="BG41" s="351">
        <v>0</v>
      </c>
      <c r="BH41" s="351">
        <v>-10</v>
      </c>
      <c r="BI41" s="351">
        <v>1</v>
      </c>
      <c r="BJ41" s="351">
        <v>0</v>
      </c>
      <c r="BK41" s="351">
        <v>-6</v>
      </c>
      <c r="BL41" s="351">
        <v>0</v>
      </c>
      <c r="BM41" s="351">
        <v>0</v>
      </c>
      <c r="BN41" s="351">
        <v>-30</v>
      </c>
      <c r="BO41" s="351">
        <v>-15</v>
      </c>
      <c r="BP41" s="351">
        <v>-5</v>
      </c>
      <c r="BQ41" s="351">
        <v>0</v>
      </c>
      <c r="BR41" s="351">
        <v>0</v>
      </c>
      <c r="BS41" s="351">
        <v>0</v>
      </c>
      <c r="BT41" s="351">
        <v>0</v>
      </c>
      <c r="BU41" s="351">
        <v>0</v>
      </c>
      <c r="BV41" s="351">
        <v>0</v>
      </c>
      <c r="BW41" s="351">
        <v>0</v>
      </c>
      <c r="BX41" s="351">
        <v>0</v>
      </c>
      <c r="BY41" s="351">
        <v>0</v>
      </c>
      <c r="BZ41" s="351">
        <v>0</v>
      </c>
      <c r="CA41" s="351">
        <v>0</v>
      </c>
      <c r="CB41" s="351">
        <v>0</v>
      </c>
      <c r="CC41" s="351">
        <v>0</v>
      </c>
      <c r="CD41" s="351">
        <v>0</v>
      </c>
      <c r="CE41" s="351">
        <v>0</v>
      </c>
      <c r="CF41" s="351">
        <v>0</v>
      </c>
      <c r="CG41" s="351">
        <v>0</v>
      </c>
      <c r="CH41" s="351">
        <v>0</v>
      </c>
      <c r="CI41" s="351">
        <v>0</v>
      </c>
      <c r="CJ41" s="351">
        <v>0</v>
      </c>
      <c r="CK41" s="351">
        <v>0</v>
      </c>
      <c r="CL41" s="351">
        <v>0</v>
      </c>
      <c r="CM41" s="351">
        <v>0</v>
      </c>
      <c r="CN41" s="351">
        <v>0</v>
      </c>
      <c r="CO41" s="351">
        <v>0</v>
      </c>
      <c r="CP41" s="351">
        <v>0</v>
      </c>
      <c r="CQ41" s="351">
        <v>0</v>
      </c>
      <c r="CR41" s="351">
        <v>0</v>
      </c>
      <c r="CS41" s="351">
        <v>0</v>
      </c>
      <c r="CT41" s="351">
        <v>0</v>
      </c>
      <c r="CU41" s="351">
        <v>0</v>
      </c>
      <c r="CV41" s="351">
        <v>0</v>
      </c>
      <c r="CW41" s="351">
        <v>0</v>
      </c>
      <c r="CX41" s="351">
        <v>0</v>
      </c>
      <c r="CY41" s="351">
        <v>0</v>
      </c>
      <c r="CZ41" s="351">
        <v>0</v>
      </c>
      <c r="DA41" s="351">
        <v>0</v>
      </c>
      <c r="DB41" s="351">
        <v>0</v>
      </c>
      <c r="DC41" s="351">
        <v>0</v>
      </c>
      <c r="DD41" s="351">
        <v>0</v>
      </c>
      <c r="DE41" s="351">
        <v>0</v>
      </c>
      <c r="DF41" s="351">
        <v>0</v>
      </c>
      <c r="DG41" s="351">
        <v>0</v>
      </c>
      <c r="DH41" s="352">
        <v>2444</v>
      </c>
      <c r="DI41" s="351">
        <v>0</v>
      </c>
      <c r="DJ41" s="351">
        <v>366</v>
      </c>
      <c r="DK41" s="351">
        <v>0</v>
      </c>
      <c r="DL41" s="351">
        <v>0</v>
      </c>
      <c r="DM41" s="351">
        <v>0</v>
      </c>
      <c r="DN41" s="351">
        <v>110</v>
      </c>
      <c r="DO41" s="351">
        <v>-66</v>
      </c>
      <c r="DP41" s="359">
        <v>410</v>
      </c>
      <c r="DQ41" s="359">
        <v>2854</v>
      </c>
      <c r="DR41" s="359">
        <v>12</v>
      </c>
      <c r="DS41" s="359">
        <v>12</v>
      </c>
      <c r="DT41" s="359">
        <v>707</v>
      </c>
      <c r="DU41" s="359">
        <v>719</v>
      </c>
      <c r="DV41" s="350">
        <v>1129</v>
      </c>
      <c r="DW41" s="350">
        <v>3573</v>
      </c>
      <c r="DX41" s="350">
        <v>-121</v>
      </c>
      <c r="DY41" s="350">
        <v>0</v>
      </c>
      <c r="DZ41" s="350">
        <v>0</v>
      </c>
      <c r="EA41" s="350">
        <v>-121</v>
      </c>
      <c r="EB41" s="350">
        <v>-2717</v>
      </c>
      <c r="EC41" s="350">
        <v>-2837</v>
      </c>
      <c r="ED41" s="350">
        <v>-1708</v>
      </c>
      <c r="EE41" s="360">
        <v>736</v>
      </c>
    </row>
    <row r="42" spans="2:135" ht="13.7" customHeight="1">
      <c r="B42" s="70" t="s">
        <v>515</v>
      </c>
      <c r="C42" s="252" t="s">
        <v>450</v>
      </c>
      <c r="D42" s="350">
        <v>4</v>
      </c>
      <c r="E42" s="351">
        <v>0</v>
      </c>
      <c r="F42" s="351">
        <v>0</v>
      </c>
      <c r="G42" s="351">
        <v>1</v>
      </c>
      <c r="H42" s="351">
        <v>0</v>
      </c>
      <c r="I42" s="351">
        <v>47</v>
      </c>
      <c r="J42" s="351">
        <v>9</v>
      </c>
      <c r="K42" s="351">
        <v>0</v>
      </c>
      <c r="L42" s="351">
        <v>0</v>
      </c>
      <c r="M42" s="351">
        <v>0</v>
      </c>
      <c r="N42" s="351">
        <v>0</v>
      </c>
      <c r="O42" s="351">
        <v>0</v>
      </c>
      <c r="P42" s="351">
        <v>2</v>
      </c>
      <c r="Q42" s="351">
        <v>9</v>
      </c>
      <c r="R42" s="351">
        <v>49</v>
      </c>
      <c r="S42" s="351">
        <v>0</v>
      </c>
      <c r="T42" s="351">
        <v>0</v>
      </c>
      <c r="U42" s="351">
        <v>0</v>
      </c>
      <c r="V42" s="351">
        <v>0</v>
      </c>
      <c r="W42" s="351">
        <v>0</v>
      </c>
      <c r="X42" s="351">
        <v>0</v>
      </c>
      <c r="Y42" s="351">
        <v>0</v>
      </c>
      <c r="Z42" s="351">
        <v>0</v>
      </c>
      <c r="AA42" s="351">
        <v>0</v>
      </c>
      <c r="AB42" s="351">
        <v>0</v>
      </c>
      <c r="AC42" s="351">
        <v>0</v>
      </c>
      <c r="AD42" s="351">
        <v>0</v>
      </c>
      <c r="AE42" s="351">
        <v>0</v>
      </c>
      <c r="AF42" s="351">
        <v>34</v>
      </c>
      <c r="AG42" s="351">
        <v>37</v>
      </c>
      <c r="AH42" s="351">
        <v>0</v>
      </c>
      <c r="AI42" s="351">
        <v>0</v>
      </c>
      <c r="AJ42" s="351">
        <v>329</v>
      </c>
      <c r="AK42" s="351">
        <v>0</v>
      </c>
      <c r="AL42" s="351">
        <v>15</v>
      </c>
      <c r="AM42" s="351">
        <v>0</v>
      </c>
      <c r="AN42" s="351">
        <v>1220</v>
      </c>
      <c r="AO42" s="351">
        <v>471</v>
      </c>
      <c r="AP42" s="351">
        <v>2416</v>
      </c>
      <c r="AQ42" s="351">
        <v>13</v>
      </c>
      <c r="AR42" s="351">
        <v>5</v>
      </c>
      <c r="AS42" s="351">
        <v>4862</v>
      </c>
      <c r="AT42" s="351">
        <v>2234</v>
      </c>
      <c r="AU42" s="351">
        <v>603</v>
      </c>
      <c r="AV42" s="351">
        <v>3454</v>
      </c>
      <c r="AW42" s="351">
        <v>557</v>
      </c>
      <c r="AX42" s="351">
        <v>0</v>
      </c>
      <c r="AY42" s="351">
        <v>1834</v>
      </c>
      <c r="AZ42" s="351">
        <v>387</v>
      </c>
      <c r="BA42" s="351">
        <v>15</v>
      </c>
      <c r="BB42" s="351">
        <v>29</v>
      </c>
      <c r="BC42" s="351">
        <v>266</v>
      </c>
      <c r="BD42" s="351">
        <v>16</v>
      </c>
      <c r="BE42" s="351">
        <v>0</v>
      </c>
      <c r="BF42" s="351">
        <v>0</v>
      </c>
      <c r="BG42" s="351">
        <v>0</v>
      </c>
      <c r="BH42" s="351">
        <v>872</v>
      </c>
      <c r="BI42" s="351">
        <v>4</v>
      </c>
      <c r="BJ42" s="351">
        <v>63</v>
      </c>
      <c r="BK42" s="351">
        <v>129</v>
      </c>
      <c r="BL42" s="351">
        <v>0</v>
      </c>
      <c r="BM42" s="351">
        <v>2398</v>
      </c>
      <c r="BN42" s="351">
        <v>1391</v>
      </c>
      <c r="BO42" s="351">
        <v>3760</v>
      </c>
      <c r="BP42" s="351">
        <v>2077</v>
      </c>
      <c r="BQ42" s="351">
        <v>0</v>
      </c>
      <c r="BR42" s="351">
        <v>0</v>
      </c>
      <c r="BS42" s="351">
        <v>0</v>
      </c>
      <c r="BT42" s="351">
        <v>0</v>
      </c>
      <c r="BU42" s="351">
        <v>0</v>
      </c>
      <c r="BV42" s="351">
        <v>0</v>
      </c>
      <c r="BW42" s="351">
        <v>0</v>
      </c>
      <c r="BX42" s="351">
        <v>0</v>
      </c>
      <c r="BY42" s="351">
        <v>0</v>
      </c>
      <c r="BZ42" s="351">
        <v>0</v>
      </c>
      <c r="CA42" s="351">
        <v>0</v>
      </c>
      <c r="CB42" s="351">
        <v>0</v>
      </c>
      <c r="CC42" s="351">
        <v>0</v>
      </c>
      <c r="CD42" s="351">
        <v>0</v>
      </c>
      <c r="CE42" s="351">
        <v>0</v>
      </c>
      <c r="CF42" s="351">
        <v>0</v>
      </c>
      <c r="CG42" s="351">
        <v>34</v>
      </c>
      <c r="CH42" s="351">
        <v>0</v>
      </c>
      <c r="CI42" s="351">
        <v>0</v>
      </c>
      <c r="CJ42" s="351">
        <v>0</v>
      </c>
      <c r="CK42" s="351">
        <v>0</v>
      </c>
      <c r="CL42" s="351">
        <v>0</v>
      </c>
      <c r="CM42" s="351">
        <v>0</v>
      </c>
      <c r="CN42" s="351">
        <v>2</v>
      </c>
      <c r="CO42" s="351">
        <v>0</v>
      </c>
      <c r="CP42" s="351">
        <v>0</v>
      </c>
      <c r="CQ42" s="351">
        <v>0</v>
      </c>
      <c r="CR42" s="351">
        <v>0</v>
      </c>
      <c r="CS42" s="351">
        <v>0</v>
      </c>
      <c r="CT42" s="351">
        <v>0</v>
      </c>
      <c r="CU42" s="351">
        <v>0</v>
      </c>
      <c r="CV42" s="351">
        <v>0</v>
      </c>
      <c r="CW42" s="351">
        <v>0</v>
      </c>
      <c r="CX42" s="351">
        <v>40</v>
      </c>
      <c r="CY42" s="351">
        <v>0</v>
      </c>
      <c r="CZ42" s="351">
        <v>0</v>
      </c>
      <c r="DA42" s="351">
        <v>0</v>
      </c>
      <c r="DB42" s="351">
        <v>0</v>
      </c>
      <c r="DC42" s="351">
        <v>0</v>
      </c>
      <c r="DD42" s="351">
        <v>0</v>
      </c>
      <c r="DE42" s="351">
        <v>3</v>
      </c>
      <c r="DF42" s="351">
        <v>0</v>
      </c>
      <c r="DG42" s="351">
        <v>58</v>
      </c>
      <c r="DH42" s="352">
        <v>29749</v>
      </c>
      <c r="DI42" s="351">
        <v>0</v>
      </c>
      <c r="DJ42" s="351">
        <v>0</v>
      </c>
      <c r="DK42" s="351">
        <v>0</v>
      </c>
      <c r="DL42" s="351">
        <v>0</v>
      </c>
      <c r="DM42" s="351">
        <v>0</v>
      </c>
      <c r="DN42" s="351">
        <v>0</v>
      </c>
      <c r="DO42" s="351">
        <v>-1438</v>
      </c>
      <c r="DP42" s="359">
        <v>-1438</v>
      </c>
      <c r="DQ42" s="359">
        <v>28311</v>
      </c>
      <c r="DR42" s="359">
        <v>1</v>
      </c>
      <c r="DS42" s="359">
        <v>1</v>
      </c>
      <c r="DT42" s="359">
        <v>355</v>
      </c>
      <c r="DU42" s="359">
        <v>356</v>
      </c>
      <c r="DV42" s="350">
        <v>-1082</v>
      </c>
      <c r="DW42" s="350">
        <v>28667</v>
      </c>
      <c r="DX42" s="350">
        <v>-1615</v>
      </c>
      <c r="DY42" s="350">
        <v>0</v>
      </c>
      <c r="DZ42" s="350">
        <v>-21</v>
      </c>
      <c r="EA42" s="350">
        <v>-1636</v>
      </c>
      <c r="EB42" s="350">
        <v>-24641</v>
      </c>
      <c r="EC42" s="350">
        <v>-26277</v>
      </c>
      <c r="ED42" s="350">
        <v>-27359</v>
      </c>
      <c r="EE42" s="360">
        <v>2390</v>
      </c>
    </row>
    <row r="43" spans="2:135" ht="13.7" customHeight="1">
      <c r="B43" s="70" t="s">
        <v>516</v>
      </c>
      <c r="C43" s="252" t="s">
        <v>744</v>
      </c>
      <c r="D43" s="350">
        <v>0</v>
      </c>
      <c r="E43" s="351">
        <v>0</v>
      </c>
      <c r="F43" s="351">
        <v>0</v>
      </c>
      <c r="G43" s="351">
        <v>0</v>
      </c>
      <c r="H43" s="351">
        <v>0</v>
      </c>
      <c r="I43" s="351">
        <v>0</v>
      </c>
      <c r="J43" s="351">
        <v>0</v>
      </c>
      <c r="K43" s="351">
        <v>0</v>
      </c>
      <c r="L43" s="351">
        <v>0</v>
      </c>
      <c r="M43" s="351">
        <v>0</v>
      </c>
      <c r="N43" s="351">
        <v>0</v>
      </c>
      <c r="O43" s="351">
        <v>0</v>
      </c>
      <c r="P43" s="351">
        <v>0</v>
      </c>
      <c r="Q43" s="351">
        <v>0</v>
      </c>
      <c r="R43" s="351">
        <v>1</v>
      </c>
      <c r="S43" s="351">
        <v>0</v>
      </c>
      <c r="T43" s="351">
        <v>0</v>
      </c>
      <c r="U43" s="351">
        <v>0</v>
      </c>
      <c r="V43" s="351">
        <v>0</v>
      </c>
      <c r="W43" s="351">
        <v>0</v>
      </c>
      <c r="X43" s="351">
        <v>0</v>
      </c>
      <c r="Y43" s="351">
        <v>0</v>
      </c>
      <c r="Z43" s="351">
        <v>0</v>
      </c>
      <c r="AA43" s="351">
        <v>0</v>
      </c>
      <c r="AB43" s="351">
        <v>0</v>
      </c>
      <c r="AC43" s="351">
        <v>0</v>
      </c>
      <c r="AD43" s="351">
        <v>0</v>
      </c>
      <c r="AE43" s="351">
        <v>0</v>
      </c>
      <c r="AF43" s="351">
        <v>0</v>
      </c>
      <c r="AG43" s="351">
        <v>0</v>
      </c>
      <c r="AH43" s="351">
        <v>0</v>
      </c>
      <c r="AI43" s="351">
        <v>0</v>
      </c>
      <c r="AJ43" s="351">
        <v>3</v>
      </c>
      <c r="AK43" s="351">
        <v>0</v>
      </c>
      <c r="AL43" s="351">
        <v>0</v>
      </c>
      <c r="AM43" s="351">
        <v>0</v>
      </c>
      <c r="AN43" s="351">
        <v>0</v>
      </c>
      <c r="AO43" s="351">
        <v>37</v>
      </c>
      <c r="AP43" s="351">
        <v>0</v>
      </c>
      <c r="AQ43" s="351">
        <v>0</v>
      </c>
      <c r="AR43" s="351">
        <v>0</v>
      </c>
      <c r="AS43" s="351">
        <v>633</v>
      </c>
      <c r="AT43" s="351">
        <v>199</v>
      </c>
      <c r="AU43" s="351">
        <v>177</v>
      </c>
      <c r="AV43" s="351">
        <v>1966</v>
      </c>
      <c r="AW43" s="351">
        <v>236</v>
      </c>
      <c r="AX43" s="351">
        <v>0</v>
      </c>
      <c r="AY43" s="351">
        <v>173</v>
      </c>
      <c r="AZ43" s="351">
        <v>122</v>
      </c>
      <c r="BA43" s="351">
        <v>0</v>
      </c>
      <c r="BB43" s="351">
        <v>13</v>
      </c>
      <c r="BC43" s="351">
        <v>8</v>
      </c>
      <c r="BD43" s="351">
        <v>1</v>
      </c>
      <c r="BE43" s="351">
        <v>0</v>
      </c>
      <c r="BF43" s="351">
        <v>0</v>
      </c>
      <c r="BG43" s="351">
        <v>0</v>
      </c>
      <c r="BH43" s="351">
        <v>939</v>
      </c>
      <c r="BI43" s="351">
        <v>2</v>
      </c>
      <c r="BJ43" s="351">
        <v>67</v>
      </c>
      <c r="BK43" s="351">
        <v>11</v>
      </c>
      <c r="BL43" s="351">
        <v>0</v>
      </c>
      <c r="BM43" s="351">
        <v>50</v>
      </c>
      <c r="BN43" s="351">
        <v>26</v>
      </c>
      <c r="BO43" s="351">
        <v>274</v>
      </c>
      <c r="BP43" s="351">
        <v>346</v>
      </c>
      <c r="BQ43" s="351">
        <v>0</v>
      </c>
      <c r="BR43" s="351">
        <v>0</v>
      </c>
      <c r="BS43" s="351">
        <v>1</v>
      </c>
      <c r="BT43" s="351">
        <v>0</v>
      </c>
      <c r="BU43" s="351">
        <v>0</v>
      </c>
      <c r="BV43" s="351">
        <v>0</v>
      </c>
      <c r="BW43" s="351">
        <v>0</v>
      </c>
      <c r="BX43" s="351">
        <v>0</v>
      </c>
      <c r="BY43" s="351">
        <v>0</v>
      </c>
      <c r="BZ43" s="351">
        <v>0</v>
      </c>
      <c r="CA43" s="351">
        <v>0</v>
      </c>
      <c r="CB43" s="351">
        <v>0</v>
      </c>
      <c r="CC43" s="351">
        <v>0</v>
      </c>
      <c r="CD43" s="351">
        <v>0</v>
      </c>
      <c r="CE43" s="351">
        <v>0</v>
      </c>
      <c r="CF43" s="351">
        <v>0</v>
      </c>
      <c r="CG43" s="351">
        <v>0</v>
      </c>
      <c r="CH43" s="351">
        <v>0</v>
      </c>
      <c r="CI43" s="351">
        <v>0</v>
      </c>
      <c r="CJ43" s="351">
        <v>0</v>
      </c>
      <c r="CK43" s="351">
        <v>0</v>
      </c>
      <c r="CL43" s="351">
        <v>0</v>
      </c>
      <c r="CM43" s="351">
        <v>0</v>
      </c>
      <c r="CN43" s="351">
        <v>1</v>
      </c>
      <c r="CO43" s="351">
        <v>0</v>
      </c>
      <c r="CP43" s="351">
        <v>0</v>
      </c>
      <c r="CQ43" s="351">
        <v>0</v>
      </c>
      <c r="CR43" s="351">
        <v>0</v>
      </c>
      <c r="CS43" s="351">
        <v>1</v>
      </c>
      <c r="CT43" s="351">
        <v>1</v>
      </c>
      <c r="CU43" s="351">
        <v>0</v>
      </c>
      <c r="CV43" s="351">
        <v>0</v>
      </c>
      <c r="CW43" s="351">
        <v>0</v>
      </c>
      <c r="CX43" s="351">
        <v>0</v>
      </c>
      <c r="CY43" s="351">
        <v>0</v>
      </c>
      <c r="CZ43" s="351">
        <v>1</v>
      </c>
      <c r="DA43" s="351">
        <v>2</v>
      </c>
      <c r="DB43" s="351">
        <v>0</v>
      </c>
      <c r="DC43" s="351">
        <v>0</v>
      </c>
      <c r="DD43" s="351">
        <v>0</v>
      </c>
      <c r="DE43" s="351">
        <v>0</v>
      </c>
      <c r="DF43" s="351">
        <v>0</v>
      </c>
      <c r="DG43" s="351">
        <v>7</v>
      </c>
      <c r="DH43" s="352">
        <v>5298</v>
      </c>
      <c r="DI43" s="351">
        <v>0</v>
      </c>
      <c r="DJ43" s="351">
        <v>0</v>
      </c>
      <c r="DK43" s="351">
        <v>0</v>
      </c>
      <c r="DL43" s="351">
        <v>0</v>
      </c>
      <c r="DM43" s="351">
        <v>0</v>
      </c>
      <c r="DN43" s="351">
        <v>0</v>
      </c>
      <c r="DO43" s="351">
        <v>53</v>
      </c>
      <c r="DP43" s="359">
        <v>53</v>
      </c>
      <c r="DQ43" s="359">
        <v>5351</v>
      </c>
      <c r="DR43" s="359">
        <v>0</v>
      </c>
      <c r="DS43" s="359">
        <v>0</v>
      </c>
      <c r="DT43" s="359">
        <v>12588</v>
      </c>
      <c r="DU43" s="359">
        <v>12588</v>
      </c>
      <c r="DV43" s="350">
        <v>12641</v>
      </c>
      <c r="DW43" s="350">
        <v>17939</v>
      </c>
      <c r="DX43" s="350">
        <v>-75</v>
      </c>
      <c r="DY43" s="350">
        <v>0</v>
      </c>
      <c r="DZ43" s="350">
        <v>-8</v>
      </c>
      <c r="EA43" s="350">
        <v>-83</v>
      </c>
      <c r="EB43" s="350">
        <v>-5112</v>
      </c>
      <c r="EC43" s="350">
        <v>-5194</v>
      </c>
      <c r="ED43" s="350">
        <v>7447</v>
      </c>
      <c r="EE43" s="360">
        <v>12745</v>
      </c>
    </row>
    <row r="44" spans="2:135" ht="13.7" customHeight="1">
      <c r="B44" s="70" t="s">
        <v>517</v>
      </c>
      <c r="C44" s="252" t="s">
        <v>638</v>
      </c>
      <c r="D44" s="350">
        <v>0</v>
      </c>
      <c r="E44" s="351">
        <v>0</v>
      </c>
      <c r="F44" s="351">
        <v>0</v>
      </c>
      <c r="G44" s="351">
        <v>0</v>
      </c>
      <c r="H44" s="351">
        <v>0</v>
      </c>
      <c r="I44" s="351">
        <v>0</v>
      </c>
      <c r="J44" s="351">
        <v>0</v>
      </c>
      <c r="K44" s="351">
        <v>0</v>
      </c>
      <c r="L44" s="351">
        <v>0</v>
      </c>
      <c r="M44" s="351">
        <v>0</v>
      </c>
      <c r="N44" s="351">
        <v>0</v>
      </c>
      <c r="O44" s="351">
        <v>0</v>
      </c>
      <c r="P44" s="351">
        <v>0</v>
      </c>
      <c r="Q44" s="351">
        <v>1</v>
      </c>
      <c r="R44" s="351">
        <v>41</v>
      </c>
      <c r="S44" s="351">
        <v>0</v>
      </c>
      <c r="T44" s="351">
        <v>0</v>
      </c>
      <c r="U44" s="351">
        <v>0</v>
      </c>
      <c r="V44" s="351">
        <v>0</v>
      </c>
      <c r="W44" s="351">
        <v>0</v>
      </c>
      <c r="X44" s="351">
        <v>0</v>
      </c>
      <c r="Y44" s="351">
        <v>0</v>
      </c>
      <c r="Z44" s="351">
        <v>0</v>
      </c>
      <c r="AA44" s="351">
        <v>0</v>
      </c>
      <c r="AB44" s="351">
        <v>0</v>
      </c>
      <c r="AC44" s="351">
        <v>0</v>
      </c>
      <c r="AD44" s="351">
        <v>0</v>
      </c>
      <c r="AE44" s="351">
        <v>0</v>
      </c>
      <c r="AF44" s="351">
        <v>2</v>
      </c>
      <c r="AG44" s="351">
        <v>0</v>
      </c>
      <c r="AH44" s="351">
        <v>0</v>
      </c>
      <c r="AI44" s="351">
        <v>0</v>
      </c>
      <c r="AJ44" s="351">
        <v>67</v>
      </c>
      <c r="AK44" s="351">
        <v>0</v>
      </c>
      <c r="AL44" s="351">
        <v>20</v>
      </c>
      <c r="AM44" s="351">
        <v>0</v>
      </c>
      <c r="AN44" s="351">
        <v>0</v>
      </c>
      <c r="AO44" s="351">
        <v>4</v>
      </c>
      <c r="AP44" s="351">
        <v>0</v>
      </c>
      <c r="AQ44" s="351">
        <v>0</v>
      </c>
      <c r="AR44" s="351">
        <v>0</v>
      </c>
      <c r="AS44" s="351">
        <v>3055</v>
      </c>
      <c r="AT44" s="351">
        <v>1560</v>
      </c>
      <c r="AU44" s="351">
        <v>132</v>
      </c>
      <c r="AV44" s="351">
        <v>1017</v>
      </c>
      <c r="AW44" s="351">
        <v>515</v>
      </c>
      <c r="AX44" s="351">
        <v>3</v>
      </c>
      <c r="AY44" s="351">
        <v>1656</v>
      </c>
      <c r="AZ44" s="351">
        <v>122</v>
      </c>
      <c r="BA44" s="351">
        <v>13</v>
      </c>
      <c r="BB44" s="351">
        <v>0</v>
      </c>
      <c r="BC44" s="351">
        <v>69</v>
      </c>
      <c r="BD44" s="351">
        <v>22</v>
      </c>
      <c r="BE44" s="351">
        <v>0</v>
      </c>
      <c r="BF44" s="351">
        <v>0</v>
      </c>
      <c r="BG44" s="351">
        <v>0</v>
      </c>
      <c r="BH44" s="351">
        <v>513</v>
      </c>
      <c r="BI44" s="351">
        <v>0</v>
      </c>
      <c r="BJ44" s="351">
        <v>95</v>
      </c>
      <c r="BK44" s="351">
        <v>30</v>
      </c>
      <c r="BL44" s="351">
        <v>0</v>
      </c>
      <c r="BM44" s="351">
        <v>40</v>
      </c>
      <c r="BN44" s="351">
        <v>66</v>
      </c>
      <c r="BO44" s="351">
        <v>66</v>
      </c>
      <c r="BP44" s="351">
        <v>6</v>
      </c>
      <c r="BQ44" s="351">
        <v>0</v>
      </c>
      <c r="BR44" s="351">
        <v>0</v>
      </c>
      <c r="BS44" s="351">
        <v>0</v>
      </c>
      <c r="BT44" s="351">
        <v>0</v>
      </c>
      <c r="BU44" s="351">
        <v>0</v>
      </c>
      <c r="BV44" s="351">
        <v>0</v>
      </c>
      <c r="BW44" s="351">
        <v>0</v>
      </c>
      <c r="BX44" s="351">
        <v>0</v>
      </c>
      <c r="BY44" s="351">
        <v>0</v>
      </c>
      <c r="BZ44" s="351">
        <v>0</v>
      </c>
      <c r="CA44" s="351">
        <v>0</v>
      </c>
      <c r="CB44" s="351">
        <v>0</v>
      </c>
      <c r="CC44" s="351">
        <v>0</v>
      </c>
      <c r="CD44" s="351">
        <v>0</v>
      </c>
      <c r="CE44" s="351">
        <v>0</v>
      </c>
      <c r="CF44" s="351">
        <v>0</v>
      </c>
      <c r="CG44" s="351">
        <v>0</v>
      </c>
      <c r="CH44" s="351">
        <v>0</v>
      </c>
      <c r="CI44" s="351">
        <v>0</v>
      </c>
      <c r="CJ44" s="351">
        <v>0</v>
      </c>
      <c r="CK44" s="351">
        <v>0</v>
      </c>
      <c r="CL44" s="351">
        <v>0</v>
      </c>
      <c r="CM44" s="351">
        <v>0</v>
      </c>
      <c r="CN44" s="351">
        <v>7</v>
      </c>
      <c r="CO44" s="351">
        <v>0</v>
      </c>
      <c r="CP44" s="351">
        <v>0</v>
      </c>
      <c r="CQ44" s="351">
        <v>0</v>
      </c>
      <c r="CR44" s="351">
        <v>0</v>
      </c>
      <c r="CS44" s="351">
        <v>0</v>
      </c>
      <c r="CT44" s="351">
        <v>0</v>
      </c>
      <c r="CU44" s="351">
        <v>0</v>
      </c>
      <c r="CV44" s="351">
        <v>0</v>
      </c>
      <c r="CW44" s="351">
        <v>0</v>
      </c>
      <c r="CX44" s="351">
        <v>33</v>
      </c>
      <c r="CY44" s="351">
        <v>0</v>
      </c>
      <c r="CZ44" s="351">
        <v>0</v>
      </c>
      <c r="DA44" s="351">
        <v>0</v>
      </c>
      <c r="DB44" s="351">
        <v>0</v>
      </c>
      <c r="DC44" s="351">
        <v>0</v>
      </c>
      <c r="DD44" s="351">
        <v>0</v>
      </c>
      <c r="DE44" s="351">
        <v>0</v>
      </c>
      <c r="DF44" s="351">
        <v>0</v>
      </c>
      <c r="DG44" s="351">
        <v>12</v>
      </c>
      <c r="DH44" s="352">
        <v>9167</v>
      </c>
      <c r="DI44" s="351">
        <v>0</v>
      </c>
      <c r="DJ44" s="351">
        <v>0</v>
      </c>
      <c r="DK44" s="351">
        <v>0</v>
      </c>
      <c r="DL44" s="351">
        <v>0</v>
      </c>
      <c r="DM44" s="351">
        <v>0</v>
      </c>
      <c r="DN44" s="351">
        <v>0</v>
      </c>
      <c r="DO44" s="351">
        <v>-291</v>
      </c>
      <c r="DP44" s="359">
        <v>-291</v>
      </c>
      <c r="DQ44" s="359">
        <v>8876</v>
      </c>
      <c r="DR44" s="359">
        <v>0</v>
      </c>
      <c r="DS44" s="359">
        <v>0</v>
      </c>
      <c r="DT44" s="359">
        <v>169</v>
      </c>
      <c r="DU44" s="359">
        <v>169</v>
      </c>
      <c r="DV44" s="350">
        <v>-122</v>
      </c>
      <c r="DW44" s="350">
        <v>9045</v>
      </c>
      <c r="DX44" s="350">
        <v>-995</v>
      </c>
      <c r="DY44" s="350">
        <v>0</v>
      </c>
      <c r="DZ44" s="350">
        <v>-100</v>
      </c>
      <c r="EA44" s="350">
        <v>-1095</v>
      </c>
      <c r="EB44" s="350">
        <v>-2873</v>
      </c>
      <c r="EC44" s="350">
        <v>-3968</v>
      </c>
      <c r="ED44" s="350">
        <v>-4090</v>
      </c>
      <c r="EE44" s="360">
        <v>5077</v>
      </c>
    </row>
    <row r="45" spans="2:135" ht="13.7" customHeight="1">
      <c r="B45" s="70" t="s">
        <v>518</v>
      </c>
      <c r="C45" s="252" t="s">
        <v>451</v>
      </c>
      <c r="D45" s="350">
        <v>0</v>
      </c>
      <c r="E45" s="351">
        <v>0</v>
      </c>
      <c r="F45" s="351">
        <v>0</v>
      </c>
      <c r="G45" s="351">
        <v>0</v>
      </c>
      <c r="H45" s="351">
        <v>0</v>
      </c>
      <c r="I45" s="351">
        <v>0</v>
      </c>
      <c r="J45" s="351">
        <v>0</v>
      </c>
      <c r="K45" s="351">
        <v>0</v>
      </c>
      <c r="L45" s="351">
        <v>0</v>
      </c>
      <c r="M45" s="351">
        <v>0</v>
      </c>
      <c r="N45" s="351">
        <v>0</v>
      </c>
      <c r="O45" s="351">
        <v>0</v>
      </c>
      <c r="P45" s="351">
        <v>0</v>
      </c>
      <c r="Q45" s="351">
        <v>0</v>
      </c>
      <c r="R45" s="351">
        <v>0</v>
      </c>
      <c r="S45" s="351">
        <v>0</v>
      </c>
      <c r="T45" s="351">
        <v>0</v>
      </c>
      <c r="U45" s="351">
        <v>-8</v>
      </c>
      <c r="V45" s="351">
        <v>0</v>
      </c>
      <c r="W45" s="351">
        <v>264</v>
      </c>
      <c r="X45" s="351">
        <v>0</v>
      </c>
      <c r="Y45" s="351">
        <v>1</v>
      </c>
      <c r="Z45" s="351">
        <v>0</v>
      </c>
      <c r="AA45" s="351">
        <v>0</v>
      </c>
      <c r="AB45" s="351">
        <v>0</v>
      </c>
      <c r="AC45" s="351">
        <v>22</v>
      </c>
      <c r="AD45" s="351">
        <v>0</v>
      </c>
      <c r="AE45" s="351">
        <v>0</v>
      </c>
      <c r="AF45" s="351">
        <v>16</v>
      </c>
      <c r="AG45" s="351">
        <v>0</v>
      </c>
      <c r="AH45" s="351">
        <v>0</v>
      </c>
      <c r="AI45" s="351">
        <v>143</v>
      </c>
      <c r="AJ45" s="351">
        <v>0</v>
      </c>
      <c r="AK45" s="351">
        <v>0</v>
      </c>
      <c r="AL45" s="351">
        <v>17</v>
      </c>
      <c r="AM45" s="351">
        <v>13</v>
      </c>
      <c r="AN45" s="351">
        <v>-9</v>
      </c>
      <c r="AO45" s="351">
        <v>16</v>
      </c>
      <c r="AP45" s="351">
        <v>-2</v>
      </c>
      <c r="AQ45" s="351">
        <v>17876</v>
      </c>
      <c r="AR45" s="351">
        <v>778</v>
      </c>
      <c r="AS45" s="351">
        <v>9</v>
      </c>
      <c r="AT45" s="351">
        <v>862</v>
      </c>
      <c r="AU45" s="351">
        <v>3</v>
      </c>
      <c r="AV45" s="351">
        <v>239</v>
      </c>
      <c r="AW45" s="351">
        <v>4051</v>
      </c>
      <c r="AX45" s="351">
        <v>-368</v>
      </c>
      <c r="AY45" s="351">
        <v>7782</v>
      </c>
      <c r="AZ45" s="351">
        <v>92</v>
      </c>
      <c r="BA45" s="351">
        <v>0</v>
      </c>
      <c r="BB45" s="351">
        <v>8</v>
      </c>
      <c r="BC45" s="351">
        <v>282</v>
      </c>
      <c r="BD45" s="351">
        <v>8</v>
      </c>
      <c r="BE45" s="351">
        <v>0</v>
      </c>
      <c r="BF45" s="351">
        <v>0</v>
      </c>
      <c r="BG45" s="351">
        <v>0</v>
      </c>
      <c r="BH45" s="351">
        <v>250</v>
      </c>
      <c r="BI45" s="351">
        <v>0</v>
      </c>
      <c r="BJ45" s="351">
        <v>1</v>
      </c>
      <c r="BK45" s="351">
        <v>157</v>
      </c>
      <c r="BL45" s="351">
        <v>0</v>
      </c>
      <c r="BM45" s="351">
        <v>14</v>
      </c>
      <c r="BN45" s="351">
        <v>0</v>
      </c>
      <c r="BO45" s="351">
        <v>-1</v>
      </c>
      <c r="BP45" s="351">
        <v>0</v>
      </c>
      <c r="BQ45" s="351">
        <v>0</v>
      </c>
      <c r="BR45" s="351">
        <v>0</v>
      </c>
      <c r="BS45" s="351">
        <v>0</v>
      </c>
      <c r="BT45" s="351">
        <v>0</v>
      </c>
      <c r="BU45" s="351">
        <v>0</v>
      </c>
      <c r="BV45" s="351">
        <v>0</v>
      </c>
      <c r="BW45" s="351">
        <v>0</v>
      </c>
      <c r="BX45" s="351">
        <v>0</v>
      </c>
      <c r="BY45" s="351">
        <v>0</v>
      </c>
      <c r="BZ45" s="351">
        <v>0</v>
      </c>
      <c r="CA45" s="351">
        <v>0</v>
      </c>
      <c r="CB45" s="351">
        <v>0</v>
      </c>
      <c r="CC45" s="351">
        <v>0</v>
      </c>
      <c r="CD45" s="351">
        <v>0</v>
      </c>
      <c r="CE45" s="351">
        <v>0</v>
      </c>
      <c r="CF45" s="351">
        <v>0</v>
      </c>
      <c r="CG45" s="351">
        <v>0</v>
      </c>
      <c r="CH45" s="351">
        <v>0</v>
      </c>
      <c r="CI45" s="351">
        <v>0</v>
      </c>
      <c r="CJ45" s="351">
        <v>0</v>
      </c>
      <c r="CK45" s="351">
        <v>0</v>
      </c>
      <c r="CL45" s="351">
        <v>0</v>
      </c>
      <c r="CM45" s="351">
        <v>9</v>
      </c>
      <c r="CN45" s="351">
        <v>1</v>
      </c>
      <c r="CO45" s="351">
        <v>0</v>
      </c>
      <c r="CP45" s="351">
        <v>7</v>
      </c>
      <c r="CQ45" s="351">
        <v>0</v>
      </c>
      <c r="CR45" s="351">
        <v>0</v>
      </c>
      <c r="CS45" s="351">
        <v>0</v>
      </c>
      <c r="CT45" s="351">
        <v>0</v>
      </c>
      <c r="CU45" s="351">
        <v>0</v>
      </c>
      <c r="CV45" s="351">
        <v>0</v>
      </c>
      <c r="CW45" s="351">
        <v>0</v>
      </c>
      <c r="CX45" s="351">
        <v>0</v>
      </c>
      <c r="CY45" s="351">
        <v>0</v>
      </c>
      <c r="CZ45" s="351">
        <v>0</v>
      </c>
      <c r="DA45" s="351">
        <v>0</v>
      </c>
      <c r="DB45" s="351">
        <v>0</v>
      </c>
      <c r="DC45" s="351">
        <v>0</v>
      </c>
      <c r="DD45" s="351">
        <v>0</v>
      </c>
      <c r="DE45" s="351">
        <v>0</v>
      </c>
      <c r="DF45" s="351">
        <v>0</v>
      </c>
      <c r="DG45" s="351">
        <v>31</v>
      </c>
      <c r="DH45" s="352">
        <v>32564</v>
      </c>
      <c r="DI45" s="351">
        <v>0</v>
      </c>
      <c r="DJ45" s="351">
        <v>958</v>
      </c>
      <c r="DK45" s="351">
        <v>0</v>
      </c>
      <c r="DL45" s="351">
        <v>0</v>
      </c>
      <c r="DM45" s="351">
        <v>0</v>
      </c>
      <c r="DN45" s="351">
        <v>0</v>
      </c>
      <c r="DO45" s="351">
        <v>-1146</v>
      </c>
      <c r="DP45" s="359">
        <v>-188</v>
      </c>
      <c r="DQ45" s="359">
        <v>32376</v>
      </c>
      <c r="DR45" s="359">
        <v>13213</v>
      </c>
      <c r="DS45" s="359">
        <v>13213</v>
      </c>
      <c r="DT45" s="359">
        <v>68910</v>
      </c>
      <c r="DU45" s="359">
        <v>82123</v>
      </c>
      <c r="DV45" s="350">
        <v>81935</v>
      </c>
      <c r="DW45" s="350">
        <v>114499</v>
      </c>
      <c r="DX45" s="350">
        <v>-22516</v>
      </c>
      <c r="DY45" s="350">
        <v>-6</v>
      </c>
      <c r="DZ45" s="350">
        <v>-1032</v>
      </c>
      <c r="EA45" s="350">
        <v>-23554</v>
      </c>
      <c r="EB45" s="350">
        <v>-7737</v>
      </c>
      <c r="EC45" s="350">
        <v>-31290</v>
      </c>
      <c r="ED45" s="350">
        <v>50645</v>
      </c>
      <c r="EE45" s="360">
        <v>83209</v>
      </c>
    </row>
    <row r="46" spans="2:135" ht="13.7" customHeight="1">
      <c r="B46" s="70" t="s">
        <v>519</v>
      </c>
      <c r="C46" s="252" t="s">
        <v>452</v>
      </c>
      <c r="D46" s="350">
        <v>0</v>
      </c>
      <c r="E46" s="351">
        <v>0</v>
      </c>
      <c r="F46" s="351">
        <v>0</v>
      </c>
      <c r="G46" s="351">
        <v>0</v>
      </c>
      <c r="H46" s="351">
        <v>0</v>
      </c>
      <c r="I46" s="351">
        <v>12</v>
      </c>
      <c r="J46" s="351">
        <v>0</v>
      </c>
      <c r="K46" s="351">
        <v>111</v>
      </c>
      <c r="L46" s="351">
        <v>164</v>
      </c>
      <c r="M46" s="351">
        <v>0</v>
      </c>
      <c r="N46" s="351">
        <v>0</v>
      </c>
      <c r="O46" s="351">
        <v>0</v>
      </c>
      <c r="P46" s="351">
        <v>0</v>
      </c>
      <c r="Q46" s="351">
        <v>20</v>
      </c>
      <c r="R46" s="351">
        <v>33</v>
      </c>
      <c r="S46" s="351">
        <v>0</v>
      </c>
      <c r="T46" s="351">
        <v>1</v>
      </c>
      <c r="U46" s="351">
        <v>18</v>
      </c>
      <c r="V46" s="351">
        <v>0</v>
      </c>
      <c r="W46" s="351">
        <v>0</v>
      </c>
      <c r="X46" s="351">
        <v>0</v>
      </c>
      <c r="Y46" s="351">
        <v>0</v>
      </c>
      <c r="Z46" s="351">
        <v>0</v>
      </c>
      <c r="AA46" s="351">
        <v>0</v>
      </c>
      <c r="AB46" s="351">
        <v>88</v>
      </c>
      <c r="AC46" s="351">
        <v>8</v>
      </c>
      <c r="AD46" s="351">
        <v>0</v>
      </c>
      <c r="AE46" s="351">
        <v>0</v>
      </c>
      <c r="AF46" s="351">
        <v>51</v>
      </c>
      <c r="AG46" s="351">
        <v>4</v>
      </c>
      <c r="AH46" s="351">
        <v>0</v>
      </c>
      <c r="AI46" s="351">
        <v>4</v>
      </c>
      <c r="AJ46" s="351">
        <v>4</v>
      </c>
      <c r="AK46" s="351">
        <v>0</v>
      </c>
      <c r="AL46" s="351">
        <v>10</v>
      </c>
      <c r="AM46" s="351">
        <v>0</v>
      </c>
      <c r="AN46" s="351">
        <v>0</v>
      </c>
      <c r="AO46" s="351">
        <v>1</v>
      </c>
      <c r="AP46" s="351">
        <v>0</v>
      </c>
      <c r="AQ46" s="351">
        <v>150</v>
      </c>
      <c r="AR46" s="351">
        <v>143</v>
      </c>
      <c r="AS46" s="351">
        <v>1183</v>
      </c>
      <c r="AT46" s="351">
        <v>878</v>
      </c>
      <c r="AU46" s="351">
        <v>290</v>
      </c>
      <c r="AV46" s="351">
        <v>1281</v>
      </c>
      <c r="AW46" s="351">
        <v>1614</v>
      </c>
      <c r="AX46" s="351">
        <v>180</v>
      </c>
      <c r="AY46" s="351">
        <v>15735</v>
      </c>
      <c r="AZ46" s="351">
        <v>798</v>
      </c>
      <c r="BA46" s="351">
        <v>22</v>
      </c>
      <c r="BB46" s="351">
        <v>170</v>
      </c>
      <c r="BC46" s="351">
        <v>281</v>
      </c>
      <c r="BD46" s="351">
        <v>178</v>
      </c>
      <c r="BE46" s="351">
        <v>0</v>
      </c>
      <c r="BF46" s="351">
        <v>0</v>
      </c>
      <c r="BG46" s="351">
        <v>0</v>
      </c>
      <c r="BH46" s="351">
        <v>1232</v>
      </c>
      <c r="BI46" s="351">
        <v>1</v>
      </c>
      <c r="BJ46" s="351">
        <v>31</v>
      </c>
      <c r="BK46" s="351">
        <v>255</v>
      </c>
      <c r="BL46" s="351">
        <v>0</v>
      </c>
      <c r="BM46" s="351">
        <v>961</v>
      </c>
      <c r="BN46" s="351">
        <v>863</v>
      </c>
      <c r="BO46" s="351">
        <v>615</v>
      </c>
      <c r="BP46" s="351">
        <v>3430</v>
      </c>
      <c r="BQ46" s="351">
        <v>213</v>
      </c>
      <c r="BR46" s="351">
        <v>0</v>
      </c>
      <c r="BS46" s="351">
        <v>7</v>
      </c>
      <c r="BT46" s="351">
        <v>0</v>
      </c>
      <c r="BU46" s="351">
        <v>7</v>
      </c>
      <c r="BV46" s="351">
        <v>0</v>
      </c>
      <c r="BW46" s="351">
        <v>0</v>
      </c>
      <c r="BX46" s="351">
        <v>0</v>
      </c>
      <c r="BY46" s="351">
        <v>0</v>
      </c>
      <c r="BZ46" s="351">
        <v>0</v>
      </c>
      <c r="CA46" s="351">
        <v>0</v>
      </c>
      <c r="CB46" s="351">
        <v>0</v>
      </c>
      <c r="CC46" s="351">
        <v>2</v>
      </c>
      <c r="CD46" s="351">
        <v>0</v>
      </c>
      <c r="CE46" s="351">
        <v>0</v>
      </c>
      <c r="CF46" s="351">
        <v>0</v>
      </c>
      <c r="CG46" s="351">
        <v>1</v>
      </c>
      <c r="CH46" s="351">
        <v>0</v>
      </c>
      <c r="CI46" s="351">
        <v>0</v>
      </c>
      <c r="CJ46" s="351">
        <v>0</v>
      </c>
      <c r="CK46" s="351">
        <v>0</v>
      </c>
      <c r="CL46" s="351">
        <v>0</v>
      </c>
      <c r="CM46" s="351">
        <v>15</v>
      </c>
      <c r="CN46" s="351">
        <v>60</v>
      </c>
      <c r="CO46" s="351">
        <v>0</v>
      </c>
      <c r="CP46" s="351">
        <v>11</v>
      </c>
      <c r="CQ46" s="351">
        <v>853</v>
      </c>
      <c r="CR46" s="351">
        <v>0</v>
      </c>
      <c r="CS46" s="351">
        <v>16</v>
      </c>
      <c r="CT46" s="351">
        <v>52</v>
      </c>
      <c r="CU46" s="351">
        <v>10</v>
      </c>
      <c r="CV46" s="351">
        <v>0</v>
      </c>
      <c r="CW46" s="351">
        <v>0</v>
      </c>
      <c r="CX46" s="351">
        <v>141</v>
      </c>
      <c r="CY46" s="351">
        <v>6</v>
      </c>
      <c r="CZ46" s="351">
        <v>17</v>
      </c>
      <c r="DA46" s="351">
        <v>28</v>
      </c>
      <c r="DB46" s="351">
        <v>19</v>
      </c>
      <c r="DC46" s="351">
        <v>0</v>
      </c>
      <c r="DD46" s="351">
        <v>0</v>
      </c>
      <c r="DE46" s="351">
        <v>10</v>
      </c>
      <c r="DF46" s="351">
        <v>9</v>
      </c>
      <c r="DG46" s="351">
        <v>34</v>
      </c>
      <c r="DH46" s="352">
        <v>32331</v>
      </c>
      <c r="DI46" s="351">
        <v>7</v>
      </c>
      <c r="DJ46" s="351">
        <v>33</v>
      </c>
      <c r="DK46" s="351">
        <v>0</v>
      </c>
      <c r="DL46" s="351">
        <v>0</v>
      </c>
      <c r="DM46" s="351">
        <v>0</v>
      </c>
      <c r="DN46" s="351">
        <v>0</v>
      </c>
      <c r="DO46" s="351">
        <v>-1417</v>
      </c>
      <c r="DP46" s="359">
        <v>-1377</v>
      </c>
      <c r="DQ46" s="359">
        <v>30954</v>
      </c>
      <c r="DR46" s="359">
        <v>131</v>
      </c>
      <c r="DS46" s="359">
        <v>131</v>
      </c>
      <c r="DT46" s="359">
        <v>3647</v>
      </c>
      <c r="DU46" s="359">
        <v>3778</v>
      </c>
      <c r="DV46" s="350">
        <v>2401</v>
      </c>
      <c r="DW46" s="350">
        <v>34732</v>
      </c>
      <c r="DX46" s="350">
        <v>-10432</v>
      </c>
      <c r="DY46" s="350">
        <v>-7</v>
      </c>
      <c r="DZ46" s="350">
        <v>-634</v>
      </c>
      <c r="EA46" s="350">
        <v>-11074</v>
      </c>
      <c r="EB46" s="350">
        <v>-19749</v>
      </c>
      <c r="EC46" s="350">
        <v>-30823</v>
      </c>
      <c r="ED46" s="350">
        <v>-28422</v>
      </c>
      <c r="EE46" s="360">
        <v>3909</v>
      </c>
    </row>
    <row r="47" spans="2:135" ht="13.7" customHeight="1">
      <c r="B47" s="70" t="s">
        <v>520</v>
      </c>
      <c r="C47" s="252" t="s">
        <v>745</v>
      </c>
      <c r="D47" s="350">
        <v>0</v>
      </c>
      <c r="E47" s="351">
        <v>0</v>
      </c>
      <c r="F47" s="351">
        <v>0</v>
      </c>
      <c r="G47" s="351">
        <v>0</v>
      </c>
      <c r="H47" s="351">
        <v>1</v>
      </c>
      <c r="I47" s="351">
        <v>5</v>
      </c>
      <c r="J47" s="351">
        <v>0</v>
      </c>
      <c r="K47" s="351">
        <v>0</v>
      </c>
      <c r="L47" s="351">
        <v>0</v>
      </c>
      <c r="M47" s="351">
        <v>0</v>
      </c>
      <c r="N47" s="351">
        <v>0</v>
      </c>
      <c r="O47" s="351">
        <v>0</v>
      </c>
      <c r="P47" s="351">
        <v>0</v>
      </c>
      <c r="Q47" s="351">
        <v>7</v>
      </c>
      <c r="R47" s="351">
        <v>2</v>
      </c>
      <c r="S47" s="351">
        <v>0</v>
      </c>
      <c r="T47" s="351">
        <v>0</v>
      </c>
      <c r="U47" s="351">
        <v>0</v>
      </c>
      <c r="V47" s="351">
        <v>0</v>
      </c>
      <c r="W47" s="351">
        <v>0</v>
      </c>
      <c r="X47" s="351">
        <v>0</v>
      </c>
      <c r="Y47" s="351">
        <v>0</v>
      </c>
      <c r="Z47" s="351">
        <v>0</v>
      </c>
      <c r="AA47" s="351">
        <v>0</v>
      </c>
      <c r="AB47" s="351">
        <v>0</v>
      </c>
      <c r="AC47" s="351">
        <v>0</v>
      </c>
      <c r="AD47" s="351">
        <v>0</v>
      </c>
      <c r="AE47" s="351">
        <v>0</v>
      </c>
      <c r="AF47" s="351">
        <v>0</v>
      </c>
      <c r="AG47" s="351">
        <v>0</v>
      </c>
      <c r="AH47" s="351">
        <v>0</v>
      </c>
      <c r="AI47" s="351">
        <v>0</v>
      </c>
      <c r="AJ47" s="351">
        <v>5</v>
      </c>
      <c r="AK47" s="351">
        <v>0</v>
      </c>
      <c r="AL47" s="351">
        <v>0</v>
      </c>
      <c r="AM47" s="351">
        <v>0</v>
      </c>
      <c r="AN47" s="351">
        <v>0</v>
      </c>
      <c r="AO47" s="351">
        <v>0</v>
      </c>
      <c r="AP47" s="351">
        <v>0</v>
      </c>
      <c r="AQ47" s="351">
        <v>0</v>
      </c>
      <c r="AR47" s="351">
        <v>0</v>
      </c>
      <c r="AS47" s="351">
        <v>898</v>
      </c>
      <c r="AT47" s="351">
        <v>22</v>
      </c>
      <c r="AU47" s="351">
        <v>7</v>
      </c>
      <c r="AV47" s="351">
        <v>8</v>
      </c>
      <c r="AW47" s="351">
        <v>0</v>
      </c>
      <c r="AX47" s="351">
        <v>0</v>
      </c>
      <c r="AY47" s="351">
        <v>17</v>
      </c>
      <c r="AZ47" s="351">
        <v>0</v>
      </c>
      <c r="BA47" s="351">
        <v>0</v>
      </c>
      <c r="BB47" s="351">
        <v>0</v>
      </c>
      <c r="BC47" s="351">
        <v>0</v>
      </c>
      <c r="BD47" s="351">
        <v>0</v>
      </c>
      <c r="BE47" s="351">
        <v>0</v>
      </c>
      <c r="BF47" s="351">
        <v>0</v>
      </c>
      <c r="BG47" s="351">
        <v>0</v>
      </c>
      <c r="BH47" s="351">
        <v>0</v>
      </c>
      <c r="BI47" s="351">
        <v>2</v>
      </c>
      <c r="BJ47" s="351">
        <v>4</v>
      </c>
      <c r="BK47" s="351">
        <v>94</v>
      </c>
      <c r="BL47" s="351">
        <v>0</v>
      </c>
      <c r="BM47" s="351">
        <v>11963</v>
      </c>
      <c r="BN47" s="351">
        <v>10182</v>
      </c>
      <c r="BO47" s="351">
        <v>6463</v>
      </c>
      <c r="BP47" s="351">
        <v>5899</v>
      </c>
      <c r="BQ47" s="351">
        <v>0</v>
      </c>
      <c r="BR47" s="351">
        <v>0</v>
      </c>
      <c r="BS47" s="351">
        <v>0</v>
      </c>
      <c r="BT47" s="351">
        <v>0</v>
      </c>
      <c r="BU47" s="351">
        <v>0</v>
      </c>
      <c r="BV47" s="351">
        <v>0</v>
      </c>
      <c r="BW47" s="351">
        <v>0</v>
      </c>
      <c r="BX47" s="351">
        <v>4</v>
      </c>
      <c r="BY47" s="351">
        <v>2</v>
      </c>
      <c r="BZ47" s="351">
        <v>0</v>
      </c>
      <c r="CA47" s="351">
        <v>0</v>
      </c>
      <c r="CB47" s="351">
        <v>0</v>
      </c>
      <c r="CC47" s="351">
        <v>5</v>
      </c>
      <c r="CD47" s="351">
        <v>0</v>
      </c>
      <c r="CE47" s="351">
        <v>0</v>
      </c>
      <c r="CF47" s="351">
        <v>0</v>
      </c>
      <c r="CG47" s="351">
        <v>1</v>
      </c>
      <c r="CH47" s="351">
        <v>0</v>
      </c>
      <c r="CI47" s="351">
        <v>0</v>
      </c>
      <c r="CJ47" s="351">
        <v>0</v>
      </c>
      <c r="CK47" s="351">
        <v>0</v>
      </c>
      <c r="CL47" s="351">
        <v>0</v>
      </c>
      <c r="CM47" s="351">
        <v>0</v>
      </c>
      <c r="CN47" s="351">
        <v>2</v>
      </c>
      <c r="CO47" s="351">
        <v>0</v>
      </c>
      <c r="CP47" s="351">
        <v>0</v>
      </c>
      <c r="CQ47" s="351">
        <v>0</v>
      </c>
      <c r="CR47" s="351">
        <v>0</v>
      </c>
      <c r="CS47" s="351">
        <v>0</v>
      </c>
      <c r="CT47" s="351">
        <v>0</v>
      </c>
      <c r="CU47" s="351">
        <v>0</v>
      </c>
      <c r="CV47" s="351">
        <v>2</v>
      </c>
      <c r="CW47" s="351">
        <v>0</v>
      </c>
      <c r="CX47" s="351">
        <v>13</v>
      </c>
      <c r="CY47" s="351">
        <v>0</v>
      </c>
      <c r="CZ47" s="351">
        <v>0</v>
      </c>
      <c r="DA47" s="351">
        <v>0</v>
      </c>
      <c r="DB47" s="351">
        <v>0</v>
      </c>
      <c r="DC47" s="351">
        <v>0</v>
      </c>
      <c r="DD47" s="351">
        <v>0</v>
      </c>
      <c r="DE47" s="351">
        <v>0</v>
      </c>
      <c r="DF47" s="351">
        <v>0</v>
      </c>
      <c r="DG47" s="351">
        <v>8</v>
      </c>
      <c r="DH47" s="352">
        <v>35616</v>
      </c>
      <c r="DI47" s="351">
        <v>0</v>
      </c>
      <c r="DJ47" s="351">
        <v>142</v>
      </c>
      <c r="DK47" s="351">
        <v>5</v>
      </c>
      <c r="DL47" s="351">
        <v>0</v>
      </c>
      <c r="DM47" s="351">
        <v>0</v>
      </c>
      <c r="DN47" s="351">
        <v>0</v>
      </c>
      <c r="DO47" s="351">
        <v>551</v>
      </c>
      <c r="DP47" s="359">
        <v>698</v>
      </c>
      <c r="DQ47" s="359">
        <v>36314</v>
      </c>
      <c r="DR47" s="359">
        <v>11</v>
      </c>
      <c r="DS47" s="359">
        <v>11</v>
      </c>
      <c r="DT47" s="359">
        <v>25456</v>
      </c>
      <c r="DU47" s="359">
        <v>25467</v>
      </c>
      <c r="DV47" s="350">
        <v>26165</v>
      </c>
      <c r="DW47" s="350">
        <v>61781</v>
      </c>
      <c r="DX47" s="350">
        <v>-2269</v>
      </c>
      <c r="DY47" s="350">
        <v>-9</v>
      </c>
      <c r="DZ47" s="350">
        <v>-228</v>
      </c>
      <c r="EA47" s="350">
        <v>-2506</v>
      </c>
      <c r="EB47" s="350">
        <v>-24833</v>
      </c>
      <c r="EC47" s="350">
        <v>-27339</v>
      </c>
      <c r="ED47" s="350">
        <v>-1174</v>
      </c>
      <c r="EE47" s="360">
        <v>34442</v>
      </c>
    </row>
    <row r="48" spans="2:135" ht="13.7" customHeight="1">
      <c r="B48" s="70" t="s">
        <v>521</v>
      </c>
      <c r="C48" s="252" t="s">
        <v>453</v>
      </c>
      <c r="D48" s="350">
        <v>633</v>
      </c>
      <c r="E48" s="351">
        <v>17</v>
      </c>
      <c r="F48" s="351">
        <v>0</v>
      </c>
      <c r="G48" s="351">
        <v>34</v>
      </c>
      <c r="H48" s="351">
        <v>4</v>
      </c>
      <c r="I48" s="351">
        <v>121</v>
      </c>
      <c r="J48" s="351">
        <v>37</v>
      </c>
      <c r="K48" s="351">
        <v>339</v>
      </c>
      <c r="L48" s="351">
        <v>334</v>
      </c>
      <c r="M48" s="351">
        <v>0</v>
      </c>
      <c r="N48" s="351">
        <v>0</v>
      </c>
      <c r="O48" s="351">
        <v>0</v>
      </c>
      <c r="P48" s="351">
        <v>151</v>
      </c>
      <c r="Q48" s="351">
        <v>276</v>
      </c>
      <c r="R48" s="351">
        <v>197</v>
      </c>
      <c r="S48" s="351">
        <v>22</v>
      </c>
      <c r="T48" s="351">
        <v>2</v>
      </c>
      <c r="U48" s="351">
        <v>4</v>
      </c>
      <c r="V48" s="351">
        <v>0</v>
      </c>
      <c r="W48" s="351">
        <v>74</v>
      </c>
      <c r="X48" s="351">
        <v>0</v>
      </c>
      <c r="Y48" s="351">
        <v>27</v>
      </c>
      <c r="Z48" s="351">
        <v>8</v>
      </c>
      <c r="AA48" s="351">
        <v>0</v>
      </c>
      <c r="AB48" s="351">
        <v>965</v>
      </c>
      <c r="AC48" s="351">
        <v>44</v>
      </c>
      <c r="AD48" s="351">
        <v>0</v>
      </c>
      <c r="AE48" s="351">
        <v>1</v>
      </c>
      <c r="AF48" s="351">
        <v>51</v>
      </c>
      <c r="AG48" s="351">
        <v>223</v>
      </c>
      <c r="AH48" s="351">
        <v>4</v>
      </c>
      <c r="AI48" s="351">
        <v>61</v>
      </c>
      <c r="AJ48" s="351">
        <v>223</v>
      </c>
      <c r="AK48" s="351">
        <v>0</v>
      </c>
      <c r="AL48" s="351">
        <v>79</v>
      </c>
      <c r="AM48" s="351">
        <v>0</v>
      </c>
      <c r="AN48" s="351">
        <v>1</v>
      </c>
      <c r="AO48" s="351">
        <v>76</v>
      </c>
      <c r="AP48" s="351">
        <v>1</v>
      </c>
      <c r="AQ48" s="351">
        <v>30</v>
      </c>
      <c r="AR48" s="351">
        <v>11</v>
      </c>
      <c r="AS48" s="351">
        <v>1401</v>
      </c>
      <c r="AT48" s="351">
        <v>1272</v>
      </c>
      <c r="AU48" s="351">
        <v>300</v>
      </c>
      <c r="AV48" s="351">
        <v>2143</v>
      </c>
      <c r="AW48" s="351">
        <v>2320</v>
      </c>
      <c r="AX48" s="351">
        <v>165</v>
      </c>
      <c r="AY48" s="351">
        <v>7901</v>
      </c>
      <c r="AZ48" s="351">
        <v>465</v>
      </c>
      <c r="BA48" s="351">
        <v>16</v>
      </c>
      <c r="BB48" s="351">
        <v>164</v>
      </c>
      <c r="BC48" s="351">
        <v>223</v>
      </c>
      <c r="BD48" s="351">
        <v>98</v>
      </c>
      <c r="BE48" s="351">
        <v>0</v>
      </c>
      <c r="BF48" s="351">
        <v>0</v>
      </c>
      <c r="BG48" s="351">
        <v>0</v>
      </c>
      <c r="BH48" s="351">
        <v>457</v>
      </c>
      <c r="BI48" s="351">
        <v>2</v>
      </c>
      <c r="BJ48" s="351">
        <v>25</v>
      </c>
      <c r="BK48" s="351">
        <v>312</v>
      </c>
      <c r="BL48" s="351">
        <v>0</v>
      </c>
      <c r="BM48" s="351">
        <v>2976</v>
      </c>
      <c r="BN48" s="351">
        <v>7325</v>
      </c>
      <c r="BO48" s="351">
        <v>1339</v>
      </c>
      <c r="BP48" s="351">
        <v>432</v>
      </c>
      <c r="BQ48" s="351">
        <v>143</v>
      </c>
      <c r="BR48" s="351">
        <v>16</v>
      </c>
      <c r="BS48" s="351">
        <v>25</v>
      </c>
      <c r="BT48" s="351">
        <v>8</v>
      </c>
      <c r="BU48" s="351">
        <v>1297</v>
      </c>
      <c r="BV48" s="351">
        <v>21</v>
      </c>
      <c r="BW48" s="351">
        <v>1</v>
      </c>
      <c r="BX48" s="351">
        <v>11</v>
      </c>
      <c r="BY48" s="351">
        <v>121</v>
      </c>
      <c r="BZ48" s="351">
        <v>2</v>
      </c>
      <c r="CA48" s="351">
        <v>166</v>
      </c>
      <c r="CB48" s="351">
        <v>0</v>
      </c>
      <c r="CC48" s="351">
        <v>23</v>
      </c>
      <c r="CD48" s="351">
        <v>0</v>
      </c>
      <c r="CE48" s="351">
        <v>0</v>
      </c>
      <c r="CF48" s="351">
        <v>23</v>
      </c>
      <c r="CG48" s="351">
        <v>94</v>
      </c>
      <c r="CH48" s="351">
        <v>0</v>
      </c>
      <c r="CI48" s="351">
        <v>76</v>
      </c>
      <c r="CJ48" s="351">
        <v>2</v>
      </c>
      <c r="CK48" s="351">
        <v>6</v>
      </c>
      <c r="CL48" s="351">
        <v>1</v>
      </c>
      <c r="CM48" s="351">
        <v>7</v>
      </c>
      <c r="CN48" s="351">
        <v>1173</v>
      </c>
      <c r="CO48" s="351">
        <v>38</v>
      </c>
      <c r="CP48" s="351">
        <v>24</v>
      </c>
      <c r="CQ48" s="351">
        <v>117</v>
      </c>
      <c r="CR48" s="351">
        <v>2</v>
      </c>
      <c r="CS48" s="351">
        <v>67</v>
      </c>
      <c r="CT48" s="351">
        <v>60</v>
      </c>
      <c r="CU48" s="351">
        <v>107</v>
      </c>
      <c r="CV48" s="351">
        <v>49</v>
      </c>
      <c r="CW48" s="351">
        <v>0</v>
      </c>
      <c r="CX48" s="351">
        <v>358</v>
      </c>
      <c r="CY48" s="351">
        <v>63</v>
      </c>
      <c r="CZ48" s="351">
        <v>26</v>
      </c>
      <c r="DA48" s="351">
        <v>228</v>
      </c>
      <c r="DB48" s="351">
        <v>107</v>
      </c>
      <c r="DC48" s="351">
        <v>6</v>
      </c>
      <c r="DD48" s="351">
        <v>0</v>
      </c>
      <c r="DE48" s="351">
        <v>148</v>
      </c>
      <c r="DF48" s="351">
        <v>4</v>
      </c>
      <c r="DG48" s="351">
        <v>85</v>
      </c>
      <c r="DH48" s="352">
        <v>38091</v>
      </c>
      <c r="DI48" s="351">
        <v>176</v>
      </c>
      <c r="DJ48" s="351">
        <v>1304</v>
      </c>
      <c r="DK48" s="351">
        <v>0</v>
      </c>
      <c r="DL48" s="351">
        <v>0</v>
      </c>
      <c r="DM48" s="351">
        <v>0</v>
      </c>
      <c r="DN48" s="351">
        <v>0</v>
      </c>
      <c r="DO48" s="351">
        <v>-1844</v>
      </c>
      <c r="DP48" s="359">
        <v>-364</v>
      </c>
      <c r="DQ48" s="359">
        <v>37727</v>
      </c>
      <c r="DR48" s="359">
        <v>61</v>
      </c>
      <c r="DS48" s="359">
        <v>61</v>
      </c>
      <c r="DT48" s="359">
        <v>18620</v>
      </c>
      <c r="DU48" s="359">
        <v>18681</v>
      </c>
      <c r="DV48" s="350">
        <v>18317</v>
      </c>
      <c r="DW48" s="350">
        <v>56408</v>
      </c>
      <c r="DX48" s="350">
        <v>-4209</v>
      </c>
      <c r="DY48" s="350">
        <v>-35</v>
      </c>
      <c r="DZ48" s="350">
        <v>-415</v>
      </c>
      <c r="EA48" s="350">
        <v>-4659</v>
      </c>
      <c r="EB48" s="350">
        <v>-26478</v>
      </c>
      <c r="EC48" s="350">
        <v>-31137</v>
      </c>
      <c r="ED48" s="350">
        <v>-12820</v>
      </c>
      <c r="EE48" s="360">
        <v>25271</v>
      </c>
    </row>
    <row r="49" spans="2:135" ht="13.7" customHeight="1">
      <c r="B49" s="70" t="s">
        <v>522</v>
      </c>
      <c r="C49" s="252" t="s">
        <v>639</v>
      </c>
      <c r="D49" s="350">
        <v>0</v>
      </c>
      <c r="E49" s="351">
        <v>0</v>
      </c>
      <c r="F49" s="351">
        <v>0</v>
      </c>
      <c r="G49" s="351">
        <v>1</v>
      </c>
      <c r="H49" s="351">
        <v>0</v>
      </c>
      <c r="I49" s="351">
        <v>6</v>
      </c>
      <c r="J49" s="351">
        <v>18</v>
      </c>
      <c r="K49" s="351">
        <v>0</v>
      </c>
      <c r="L49" s="351">
        <v>0</v>
      </c>
      <c r="M49" s="351">
        <v>0</v>
      </c>
      <c r="N49" s="351">
        <v>0</v>
      </c>
      <c r="O49" s="351">
        <v>0</v>
      </c>
      <c r="P49" s="351">
        <v>0</v>
      </c>
      <c r="Q49" s="351">
        <v>5</v>
      </c>
      <c r="R49" s="351">
        <v>2</v>
      </c>
      <c r="S49" s="351">
        <v>0</v>
      </c>
      <c r="T49" s="351">
        <v>0</v>
      </c>
      <c r="U49" s="351">
        <v>0</v>
      </c>
      <c r="V49" s="351">
        <v>0</v>
      </c>
      <c r="W49" s="351">
        <v>0</v>
      </c>
      <c r="X49" s="351">
        <v>0</v>
      </c>
      <c r="Y49" s="351">
        <v>0</v>
      </c>
      <c r="Z49" s="351">
        <v>0</v>
      </c>
      <c r="AA49" s="351">
        <v>0</v>
      </c>
      <c r="AB49" s="351">
        <v>0</v>
      </c>
      <c r="AC49" s="351">
        <v>0</v>
      </c>
      <c r="AD49" s="351">
        <v>0</v>
      </c>
      <c r="AE49" s="351">
        <v>0</v>
      </c>
      <c r="AF49" s="351">
        <v>11</v>
      </c>
      <c r="AG49" s="351">
        <v>0</v>
      </c>
      <c r="AH49" s="351">
        <v>0</v>
      </c>
      <c r="AI49" s="351">
        <v>0</v>
      </c>
      <c r="AJ49" s="351">
        <v>0</v>
      </c>
      <c r="AK49" s="351">
        <v>0</v>
      </c>
      <c r="AL49" s="351">
        <v>8</v>
      </c>
      <c r="AM49" s="351">
        <v>0</v>
      </c>
      <c r="AN49" s="351">
        <v>0</v>
      </c>
      <c r="AO49" s="351">
        <v>9</v>
      </c>
      <c r="AP49" s="351">
        <v>0</v>
      </c>
      <c r="AQ49" s="351">
        <v>0</v>
      </c>
      <c r="AR49" s="351">
        <v>0</v>
      </c>
      <c r="AS49" s="351">
        <v>42</v>
      </c>
      <c r="AT49" s="351">
        <v>20</v>
      </c>
      <c r="AU49" s="351">
        <v>1285</v>
      </c>
      <c r="AV49" s="351">
        <v>3870</v>
      </c>
      <c r="AW49" s="351">
        <v>773</v>
      </c>
      <c r="AX49" s="351">
        <v>36</v>
      </c>
      <c r="AY49" s="351">
        <v>821</v>
      </c>
      <c r="AZ49" s="351">
        <v>195</v>
      </c>
      <c r="BA49" s="351">
        <v>20</v>
      </c>
      <c r="BB49" s="351">
        <v>18</v>
      </c>
      <c r="BC49" s="351">
        <v>1</v>
      </c>
      <c r="BD49" s="351">
        <v>6</v>
      </c>
      <c r="BE49" s="351">
        <v>0</v>
      </c>
      <c r="BF49" s="351">
        <v>0</v>
      </c>
      <c r="BG49" s="351">
        <v>0</v>
      </c>
      <c r="BH49" s="351">
        <v>532</v>
      </c>
      <c r="BI49" s="351">
        <v>4</v>
      </c>
      <c r="BJ49" s="351">
        <v>37</v>
      </c>
      <c r="BK49" s="351">
        <v>145</v>
      </c>
      <c r="BL49" s="351">
        <v>0</v>
      </c>
      <c r="BM49" s="351">
        <v>1736</v>
      </c>
      <c r="BN49" s="351">
        <v>75</v>
      </c>
      <c r="BO49" s="351">
        <v>946</v>
      </c>
      <c r="BP49" s="351">
        <v>463</v>
      </c>
      <c r="BQ49" s="351">
        <v>0</v>
      </c>
      <c r="BR49" s="351">
        <v>0</v>
      </c>
      <c r="BS49" s="351">
        <v>349</v>
      </c>
      <c r="BT49" s="351">
        <v>0</v>
      </c>
      <c r="BU49" s="351">
        <v>3</v>
      </c>
      <c r="BV49" s="351">
        <v>0</v>
      </c>
      <c r="BW49" s="351">
        <v>0</v>
      </c>
      <c r="BX49" s="351">
        <v>0</v>
      </c>
      <c r="BY49" s="351">
        <v>0</v>
      </c>
      <c r="BZ49" s="351">
        <v>1</v>
      </c>
      <c r="CA49" s="351">
        <v>0</v>
      </c>
      <c r="CB49" s="351">
        <v>0</v>
      </c>
      <c r="CC49" s="351">
        <v>0</v>
      </c>
      <c r="CD49" s="351">
        <v>0</v>
      </c>
      <c r="CE49" s="351">
        <v>0</v>
      </c>
      <c r="CF49" s="351">
        <v>1</v>
      </c>
      <c r="CG49" s="351">
        <v>10</v>
      </c>
      <c r="CH49" s="351">
        <v>1</v>
      </c>
      <c r="CI49" s="351">
        <v>0</v>
      </c>
      <c r="CJ49" s="351">
        <v>0</v>
      </c>
      <c r="CK49" s="351">
        <v>0</v>
      </c>
      <c r="CL49" s="351">
        <v>0</v>
      </c>
      <c r="CM49" s="351">
        <v>0</v>
      </c>
      <c r="CN49" s="351">
        <v>92</v>
      </c>
      <c r="CO49" s="351">
        <v>0</v>
      </c>
      <c r="CP49" s="351">
        <v>0</v>
      </c>
      <c r="CQ49" s="351">
        <v>0</v>
      </c>
      <c r="CR49" s="351">
        <v>0</v>
      </c>
      <c r="CS49" s="351">
        <v>0</v>
      </c>
      <c r="CT49" s="351">
        <v>0</v>
      </c>
      <c r="CU49" s="351">
        <v>0</v>
      </c>
      <c r="CV49" s="351">
        <v>0</v>
      </c>
      <c r="CW49" s="351">
        <v>0</v>
      </c>
      <c r="CX49" s="351">
        <v>2994</v>
      </c>
      <c r="CY49" s="351">
        <v>18</v>
      </c>
      <c r="CZ49" s="351">
        <v>0</v>
      </c>
      <c r="DA49" s="351">
        <v>0</v>
      </c>
      <c r="DB49" s="351">
        <v>0</v>
      </c>
      <c r="DC49" s="351">
        <v>0</v>
      </c>
      <c r="DD49" s="351">
        <v>0</v>
      </c>
      <c r="DE49" s="351">
        <v>2</v>
      </c>
      <c r="DF49" s="351">
        <v>0</v>
      </c>
      <c r="DG49" s="351">
        <v>0</v>
      </c>
      <c r="DH49" s="352">
        <v>14556</v>
      </c>
      <c r="DI49" s="351">
        <v>0</v>
      </c>
      <c r="DJ49" s="351">
        <v>73</v>
      </c>
      <c r="DK49" s="351">
        <v>0</v>
      </c>
      <c r="DL49" s="351">
        <v>0</v>
      </c>
      <c r="DM49" s="351">
        <v>496</v>
      </c>
      <c r="DN49" s="351">
        <v>0</v>
      </c>
      <c r="DO49" s="351">
        <v>-155</v>
      </c>
      <c r="DP49" s="359">
        <v>414</v>
      </c>
      <c r="DQ49" s="359">
        <v>14970</v>
      </c>
      <c r="DR49" s="359">
        <v>698</v>
      </c>
      <c r="DS49" s="359">
        <v>698</v>
      </c>
      <c r="DT49" s="359">
        <v>8469</v>
      </c>
      <c r="DU49" s="359">
        <v>9167</v>
      </c>
      <c r="DV49" s="350">
        <v>9581</v>
      </c>
      <c r="DW49" s="350">
        <v>24137</v>
      </c>
      <c r="DX49" s="350">
        <v>-5582</v>
      </c>
      <c r="DY49" s="350">
        <v>0</v>
      </c>
      <c r="DZ49" s="350">
        <v>-429</v>
      </c>
      <c r="EA49" s="350">
        <v>-6011</v>
      </c>
      <c r="EB49" s="350">
        <v>-8934</v>
      </c>
      <c r="EC49" s="350">
        <v>-14945</v>
      </c>
      <c r="ED49" s="350">
        <v>-5364</v>
      </c>
      <c r="EE49" s="360">
        <v>9192</v>
      </c>
    </row>
    <row r="50" spans="2:135" ht="13.7" customHeight="1">
      <c r="B50" s="70" t="s">
        <v>523</v>
      </c>
      <c r="C50" s="252" t="s">
        <v>640</v>
      </c>
      <c r="D50" s="350">
        <v>0</v>
      </c>
      <c r="E50" s="351">
        <v>0</v>
      </c>
      <c r="F50" s="351">
        <v>0</v>
      </c>
      <c r="G50" s="351">
        <v>6</v>
      </c>
      <c r="H50" s="351">
        <v>0</v>
      </c>
      <c r="I50" s="351">
        <v>11</v>
      </c>
      <c r="J50" s="351">
        <v>2</v>
      </c>
      <c r="K50" s="351">
        <v>0</v>
      </c>
      <c r="L50" s="351">
        <v>0</v>
      </c>
      <c r="M50" s="351">
        <v>0</v>
      </c>
      <c r="N50" s="351">
        <v>0</v>
      </c>
      <c r="O50" s="351">
        <v>0</v>
      </c>
      <c r="P50" s="351">
        <v>0</v>
      </c>
      <c r="Q50" s="351">
        <v>5</v>
      </c>
      <c r="R50" s="351">
        <v>3</v>
      </c>
      <c r="S50" s="351">
        <v>0</v>
      </c>
      <c r="T50" s="351">
        <v>0</v>
      </c>
      <c r="U50" s="351">
        <v>0</v>
      </c>
      <c r="V50" s="351">
        <v>0</v>
      </c>
      <c r="W50" s="351">
        <v>0</v>
      </c>
      <c r="X50" s="351">
        <v>0</v>
      </c>
      <c r="Y50" s="351">
        <v>0</v>
      </c>
      <c r="Z50" s="351">
        <v>0</v>
      </c>
      <c r="AA50" s="351">
        <v>0</v>
      </c>
      <c r="AB50" s="351">
        <v>0</v>
      </c>
      <c r="AC50" s="351">
        <v>0</v>
      </c>
      <c r="AD50" s="351">
        <v>0</v>
      </c>
      <c r="AE50" s="351">
        <v>1</v>
      </c>
      <c r="AF50" s="351">
        <v>84</v>
      </c>
      <c r="AG50" s="351">
        <v>0</v>
      </c>
      <c r="AH50" s="351">
        <v>0</v>
      </c>
      <c r="AI50" s="351">
        <v>0</v>
      </c>
      <c r="AJ50" s="351">
        <v>0</v>
      </c>
      <c r="AK50" s="351">
        <v>0</v>
      </c>
      <c r="AL50" s="351">
        <v>17</v>
      </c>
      <c r="AM50" s="351">
        <v>0</v>
      </c>
      <c r="AN50" s="351">
        <v>0</v>
      </c>
      <c r="AO50" s="351">
        <v>10</v>
      </c>
      <c r="AP50" s="351">
        <v>2</v>
      </c>
      <c r="AQ50" s="351">
        <v>0</v>
      </c>
      <c r="AR50" s="351">
        <v>0</v>
      </c>
      <c r="AS50" s="351">
        <v>8</v>
      </c>
      <c r="AT50" s="351">
        <v>21</v>
      </c>
      <c r="AU50" s="351">
        <v>56</v>
      </c>
      <c r="AV50" s="351">
        <v>10720</v>
      </c>
      <c r="AW50" s="351">
        <v>57</v>
      </c>
      <c r="AX50" s="351">
        <v>65</v>
      </c>
      <c r="AY50" s="351">
        <v>725</v>
      </c>
      <c r="AZ50" s="351">
        <v>30</v>
      </c>
      <c r="BA50" s="351">
        <v>0</v>
      </c>
      <c r="BB50" s="351">
        <v>18</v>
      </c>
      <c r="BC50" s="351">
        <v>1</v>
      </c>
      <c r="BD50" s="351">
        <v>2</v>
      </c>
      <c r="BE50" s="351">
        <v>0</v>
      </c>
      <c r="BF50" s="351">
        <v>0</v>
      </c>
      <c r="BG50" s="351">
        <v>0</v>
      </c>
      <c r="BH50" s="351">
        <v>44</v>
      </c>
      <c r="BI50" s="351">
        <v>1</v>
      </c>
      <c r="BJ50" s="351">
        <v>6</v>
      </c>
      <c r="BK50" s="351">
        <v>24</v>
      </c>
      <c r="BL50" s="351">
        <v>0</v>
      </c>
      <c r="BM50" s="351">
        <v>4</v>
      </c>
      <c r="BN50" s="351">
        <v>12</v>
      </c>
      <c r="BO50" s="351">
        <v>27</v>
      </c>
      <c r="BP50" s="351">
        <v>0</v>
      </c>
      <c r="BQ50" s="351">
        <v>0</v>
      </c>
      <c r="BR50" s="351">
        <v>0</v>
      </c>
      <c r="BS50" s="351">
        <v>9</v>
      </c>
      <c r="BT50" s="351">
        <v>0</v>
      </c>
      <c r="BU50" s="351">
        <v>2</v>
      </c>
      <c r="BV50" s="351">
        <v>0</v>
      </c>
      <c r="BW50" s="351">
        <v>0</v>
      </c>
      <c r="BX50" s="351">
        <v>0</v>
      </c>
      <c r="BY50" s="351">
        <v>0</v>
      </c>
      <c r="BZ50" s="351">
        <v>0</v>
      </c>
      <c r="CA50" s="351">
        <v>2</v>
      </c>
      <c r="CB50" s="351">
        <v>0</v>
      </c>
      <c r="CC50" s="351">
        <v>2</v>
      </c>
      <c r="CD50" s="351">
        <v>0</v>
      </c>
      <c r="CE50" s="351">
        <v>0</v>
      </c>
      <c r="CF50" s="351">
        <v>1</v>
      </c>
      <c r="CG50" s="351">
        <v>4</v>
      </c>
      <c r="CH50" s="351">
        <v>1</v>
      </c>
      <c r="CI50" s="351">
        <v>0</v>
      </c>
      <c r="CJ50" s="351">
        <v>0</v>
      </c>
      <c r="CK50" s="351">
        <v>0</v>
      </c>
      <c r="CL50" s="351">
        <v>0</v>
      </c>
      <c r="CM50" s="351">
        <v>0</v>
      </c>
      <c r="CN50" s="351">
        <v>5</v>
      </c>
      <c r="CO50" s="351">
        <v>0</v>
      </c>
      <c r="CP50" s="351">
        <v>0</v>
      </c>
      <c r="CQ50" s="351">
        <v>0</v>
      </c>
      <c r="CR50" s="351">
        <v>0</v>
      </c>
      <c r="CS50" s="351">
        <v>0</v>
      </c>
      <c r="CT50" s="351">
        <v>0</v>
      </c>
      <c r="CU50" s="351">
        <v>0</v>
      </c>
      <c r="CV50" s="351">
        <v>8</v>
      </c>
      <c r="CW50" s="351">
        <v>0</v>
      </c>
      <c r="CX50" s="351">
        <v>4707</v>
      </c>
      <c r="CY50" s="351">
        <v>1</v>
      </c>
      <c r="CZ50" s="351">
        <v>0</v>
      </c>
      <c r="DA50" s="351">
        <v>0</v>
      </c>
      <c r="DB50" s="351">
        <v>0</v>
      </c>
      <c r="DC50" s="351">
        <v>0</v>
      </c>
      <c r="DD50" s="351">
        <v>0</v>
      </c>
      <c r="DE50" s="351">
        <v>1</v>
      </c>
      <c r="DF50" s="351">
        <v>0</v>
      </c>
      <c r="DG50" s="351">
        <v>0</v>
      </c>
      <c r="DH50" s="352">
        <v>16705</v>
      </c>
      <c r="DI50" s="351">
        <v>0</v>
      </c>
      <c r="DJ50" s="351">
        <v>33</v>
      </c>
      <c r="DK50" s="351">
        <v>0</v>
      </c>
      <c r="DL50" s="351">
        <v>0</v>
      </c>
      <c r="DM50" s="351">
        <v>3784</v>
      </c>
      <c r="DN50" s="351">
        <v>5641</v>
      </c>
      <c r="DO50" s="351">
        <v>1130</v>
      </c>
      <c r="DP50" s="359">
        <v>10588</v>
      </c>
      <c r="DQ50" s="359">
        <v>27293</v>
      </c>
      <c r="DR50" s="359">
        <v>3918</v>
      </c>
      <c r="DS50" s="359">
        <v>3918</v>
      </c>
      <c r="DT50" s="359">
        <v>68625</v>
      </c>
      <c r="DU50" s="359">
        <v>72543</v>
      </c>
      <c r="DV50" s="350">
        <v>83130</v>
      </c>
      <c r="DW50" s="350">
        <v>99835</v>
      </c>
      <c r="DX50" s="350">
        <v>-9208</v>
      </c>
      <c r="DY50" s="350">
        <v>0</v>
      </c>
      <c r="DZ50" s="350">
        <v>-902</v>
      </c>
      <c r="EA50" s="350">
        <v>-10110</v>
      </c>
      <c r="EB50" s="350">
        <v>-14077</v>
      </c>
      <c r="EC50" s="350">
        <v>-24187</v>
      </c>
      <c r="ED50" s="350">
        <v>58943</v>
      </c>
      <c r="EE50" s="360">
        <v>75648</v>
      </c>
    </row>
    <row r="51" spans="2:135" ht="13.7" customHeight="1">
      <c r="B51" s="70" t="s">
        <v>524</v>
      </c>
      <c r="C51" s="252" t="s">
        <v>641</v>
      </c>
      <c r="D51" s="350">
        <v>1</v>
      </c>
      <c r="E51" s="351">
        <v>0</v>
      </c>
      <c r="F51" s="351">
        <v>3</v>
      </c>
      <c r="G51" s="351">
        <v>1</v>
      </c>
      <c r="H51" s="351">
        <v>0</v>
      </c>
      <c r="I51" s="351">
        <v>0</v>
      </c>
      <c r="J51" s="351">
        <v>0</v>
      </c>
      <c r="K51" s="351">
        <v>0</v>
      </c>
      <c r="L51" s="351">
        <v>0</v>
      </c>
      <c r="M51" s="351">
        <v>0</v>
      </c>
      <c r="N51" s="351">
        <v>0</v>
      </c>
      <c r="O51" s="351">
        <v>0</v>
      </c>
      <c r="P51" s="351">
        <v>0</v>
      </c>
      <c r="Q51" s="351">
        <v>0</v>
      </c>
      <c r="R51" s="351">
        <v>0</v>
      </c>
      <c r="S51" s="351">
        <v>0</v>
      </c>
      <c r="T51" s="351">
        <v>0</v>
      </c>
      <c r="U51" s="351">
        <v>0</v>
      </c>
      <c r="V51" s="351">
        <v>0</v>
      </c>
      <c r="W51" s="351">
        <v>0</v>
      </c>
      <c r="X51" s="351">
        <v>0</v>
      </c>
      <c r="Y51" s="351">
        <v>0</v>
      </c>
      <c r="Z51" s="351">
        <v>0</v>
      </c>
      <c r="AA51" s="351">
        <v>0</v>
      </c>
      <c r="AB51" s="351">
        <v>0</v>
      </c>
      <c r="AC51" s="351">
        <v>0</v>
      </c>
      <c r="AD51" s="351">
        <v>0</v>
      </c>
      <c r="AE51" s="351">
        <v>0</v>
      </c>
      <c r="AF51" s="351">
        <v>0</v>
      </c>
      <c r="AG51" s="351">
        <v>0</v>
      </c>
      <c r="AH51" s="351">
        <v>0</v>
      </c>
      <c r="AI51" s="351">
        <v>0</v>
      </c>
      <c r="AJ51" s="351">
        <v>0</v>
      </c>
      <c r="AK51" s="351">
        <v>0</v>
      </c>
      <c r="AL51" s="351">
        <v>0</v>
      </c>
      <c r="AM51" s="351">
        <v>0</v>
      </c>
      <c r="AN51" s="351">
        <v>0</v>
      </c>
      <c r="AO51" s="351">
        <v>0</v>
      </c>
      <c r="AP51" s="351">
        <v>0</v>
      </c>
      <c r="AQ51" s="351">
        <v>0</v>
      </c>
      <c r="AR51" s="351">
        <v>0</v>
      </c>
      <c r="AS51" s="351">
        <v>1</v>
      </c>
      <c r="AT51" s="351">
        <v>0</v>
      </c>
      <c r="AU51" s="351">
        <v>14</v>
      </c>
      <c r="AV51" s="351">
        <v>449</v>
      </c>
      <c r="AW51" s="351">
        <v>6630</v>
      </c>
      <c r="AX51" s="351">
        <v>0</v>
      </c>
      <c r="AY51" s="351">
        <v>0</v>
      </c>
      <c r="AZ51" s="351">
        <v>8</v>
      </c>
      <c r="BA51" s="351">
        <v>0</v>
      </c>
      <c r="BB51" s="351">
        <v>4</v>
      </c>
      <c r="BC51" s="351">
        <v>0</v>
      </c>
      <c r="BD51" s="351">
        <v>2</v>
      </c>
      <c r="BE51" s="351">
        <v>0</v>
      </c>
      <c r="BF51" s="351">
        <v>0</v>
      </c>
      <c r="BG51" s="351">
        <v>0</v>
      </c>
      <c r="BH51" s="351">
        <v>18</v>
      </c>
      <c r="BI51" s="351">
        <v>0</v>
      </c>
      <c r="BJ51" s="351">
        <v>1</v>
      </c>
      <c r="BK51" s="351">
        <v>3</v>
      </c>
      <c r="BL51" s="351">
        <v>0</v>
      </c>
      <c r="BM51" s="351">
        <v>60</v>
      </c>
      <c r="BN51" s="351">
        <v>0</v>
      </c>
      <c r="BO51" s="351">
        <v>10</v>
      </c>
      <c r="BP51" s="351">
        <v>0</v>
      </c>
      <c r="BQ51" s="351">
        <v>0</v>
      </c>
      <c r="BR51" s="351">
        <v>0</v>
      </c>
      <c r="BS51" s="351">
        <v>3</v>
      </c>
      <c r="BT51" s="351">
        <v>1</v>
      </c>
      <c r="BU51" s="351">
        <v>395</v>
      </c>
      <c r="BV51" s="351">
        <v>2</v>
      </c>
      <c r="BW51" s="351">
        <v>0</v>
      </c>
      <c r="BX51" s="351">
        <v>0</v>
      </c>
      <c r="BY51" s="351">
        <v>0</v>
      </c>
      <c r="BZ51" s="351">
        <v>0</v>
      </c>
      <c r="CA51" s="351">
        <v>0</v>
      </c>
      <c r="CB51" s="351">
        <v>0</v>
      </c>
      <c r="CC51" s="351">
        <v>0</v>
      </c>
      <c r="CD51" s="351">
        <v>0</v>
      </c>
      <c r="CE51" s="351">
        <v>0</v>
      </c>
      <c r="CF51" s="351">
        <v>1</v>
      </c>
      <c r="CG51" s="351">
        <v>2</v>
      </c>
      <c r="CH51" s="351">
        <v>1</v>
      </c>
      <c r="CI51" s="351">
        <v>2</v>
      </c>
      <c r="CJ51" s="351">
        <v>0</v>
      </c>
      <c r="CK51" s="351">
        <v>0</v>
      </c>
      <c r="CL51" s="351">
        <v>0</v>
      </c>
      <c r="CM51" s="351">
        <v>14</v>
      </c>
      <c r="CN51" s="351">
        <v>1071</v>
      </c>
      <c r="CO51" s="351">
        <v>0</v>
      </c>
      <c r="CP51" s="351">
        <v>0</v>
      </c>
      <c r="CQ51" s="351">
        <v>5775</v>
      </c>
      <c r="CR51" s="351">
        <v>154</v>
      </c>
      <c r="CS51" s="351">
        <v>326</v>
      </c>
      <c r="CT51" s="351">
        <v>324</v>
      </c>
      <c r="CU51" s="351">
        <v>0</v>
      </c>
      <c r="CV51" s="351">
        <v>44</v>
      </c>
      <c r="CW51" s="351">
        <v>0</v>
      </c>
      <c r="CX51" s="351">
        <v>1305</v>
      </c>
      <c r="CY51" s="351">
        <v>29</v>
      </c>
      <c r="CZ51" s="351">
        <v>1</v>
      </c>
      <c r="DA51" s="351">
        <v>0</v>
      </c>
      <c r="DB51" s="351">
        <v>0</v>
      </c>
      <c r="DC51" s="351">
        <v>203</v>
      </c>
      <c r="DD51" s="351">
        <v>25</v>
      </c>
      <c r="DE51" s="351">
        <v>13</v>
      </c>
      <c r="DF51" s="351">
        <v>226</v>
      </c>
      <c r="DG51" s="351">
        <v>0</v>
      </c>
      <c r="DH51" s="352">
        <v>17122</v>
      </c>
      <c r="DI51" s="351">
        <v>13</v>
      </c>
      <c r="DJ51" s="351">
        <v>509</v>
      </c>
      <c r="DK51" s="351">
        <v>2</v>
      </c>
      <c r="DL51" s="351">
        <v>0</v>
      </c>
      <c r="DM51" s="351">
        <v>3185</v>
      </c>
      <c r="DN51" s="351">
        <v>3319</v>
      </c>
      <c r="DO51" s="351">
        <v>-789</v>
      </c>
      <c r="DP51" s="359">
        <v>6239</v>
      </c>
      <c r="DQ51" s="359">
        <v>23361</v>
      </c>
      <c r="DR51" s="359">
        <v>28806</v>
      </c>
      <c r="DS51" s="359">
        <v>28806</v>
      </c>
      <c r="DT51" s="359">
        <v>47533</v>
      </c>
      <c r="DU51" s="359">
        <v>76339</v>
      </c>
      <c r="DV51" s="350">
        <v>82578</v>
      </c>
      <c r="DW51" s="350">
        <v>99700</v>
      </c>
      <c r="DX51" s="350">
        <v>-12974</v>
      </c>
      <c r="DY51" s="350">
        <v>-1</v>
      </c>
      <c r="DZ51" s="350">
        <v>-1287</v>
      </c>
      <c r="EA51" s="350">
        <v>-14262</v>
      </c>
      <c r="EB51" s="350">
        <v>-6684</v>
      </c>
      <c r="EC51" s="350">
        <v>-20946</v>
      </c>
      <c r="ED51" s="350">
        <v>61632</v>
      </c>
      <c r="EE51" s="360">
        <v>78754</v>
      </c>
    </row>
    <row r="52" spans="2:135" ht="13.7" customHeight="1">
      <c r="B52" s="70" t="s">
        <v>525</v>
      </c>
      <c r="C52" s="252" t="s">
        <v>642</v>
      </c>
      <c r="D52" s="350">
        <v>0</v>
      </c>
      <c r="E52" s="351">
        <v>0</v>
      </c>
      <c r="F52" s="351">
        <v>0</v>
      </c>
      <c r="G52" s="351">
        <v>0</v>
      </c>
      <c r="H52" s="351">
        <v>0</v>
      </c>
      <c r="I52" s="351">
        <v>0</v>
      </c>
      <c r="J52" s="351">
        <v>0</v>
      </c>
      <c r="K52" s="351">
        <v>0</v>
      </c>
      <c r="L52" s="351">
        <v>0</v>
      </c>
      <c r="M52" s="351">
        <v>0</v>
      </c>
      <c r="N52" s="351">
        <v>0</v>
      </c>
      <c r="O52" s="351">
        <v>0</v>
      </c>
      <c r="P52" s="351">
        <v>0</v>
      </c>
      <c r="Q52" s="351">
        <v>0</v>
      </c>
      <c r="R52" s="351">
        <v>0</v>
      </c>
      <c r="S52" s="351">
        <v>0</v>
      </c>
      <c r="T52" s="351">
        <v>0</v>
      </c>
      <c r="U52" s="351">
        <v>0</v>
      </c>
      <c r="V52" s="351">
        <v>0</v>
      </c>
      <c r="W52" s="351">
        <v>0</v>
      </c>
      <c r="X52" s="351">
        <v>0</v>
      </c>
      <c r="Y52" s="351">
        <v>0</v>
      </c>
      <c r="Z52" s="351">
        <v>0</v>
      </c>
      <c r="AA52" s="351">
        <v>0</v>
      </c>
      <c r="AB52" s="351">
        <v>0</v>
      </c>
      <c r="AC52" s="351">
        <v>0</v>
      </c>
      <c r="AD52" s="351">
        <v>0</v>
      </c>
      <c r="AE52" s="351">
        <v>0</v>
      </c>
      <c r="AF52" s="351">
        <v>0</v>
      </c>
      <c r="AG52" s="351">
        <v>0</v>
      </c>
      <c r="AH52" s="351">
        <v>0</v>
      </c>
      <c r="AI52" s="351">
        <v>0</v>
      </c>
      <c r="AJ52" s="351">
        <v>0</v>
      </c>
      <c r="AK52" s="351">
        <v>0</v>
      </c>
      <c r="AL52" s="351">
        <v>0</v>
      </c>
      <c r="AM52" s="351">
        <v>0</v>
      </c>
      <c r="AN52" s="351">
        <v>0</v>
      </c>
      <c r="AO52" s="351">
        <v>0</v>
      </c>
      <c r="AP52" s="351">
        <v>0</v>
      </c>
      <c r="AQ52" s="351">
        <v>0</v>
      </c>
      <c r="AR52" s="351">
        <v>0</v>
      </c>
      <c r="AS52" s="351">
        <v>0</v>
      </c>
      <c r="AT52" s="351">
        <v>1</v>
      </c>
      <c r="AU52" s="351">
        <v>9</v>
      </c>
      <c r="AV52" s="351">
        <v>320</v>
      </c>
      <c r="AW52" s="351">
        <v>4253</v>
      </c>
      <c r="AX52" s="351">
        <v>233</v>
      </c>
      <c r="AY52" s="351">
        <v>18727</v>
      </c>
      <c r="AZ52" s="351">
        <v>532</v>
      </c>
      <c r="BA52" s="351">
        <v>75</v>
      </c>
      <c r="BB52" s="351">
        <v>1667</v>
      </c>
      <c r="BC52" s="351">
        <v>598</v>
      </c>
      <c r="BD52" s="351">
        <v>466</v>
      </c>
      <c r="BE52" s="351">
        <v>0</v>
      </c>
      <c r="BF52" s="351">
        <v>0</v>
      </c>
      <c r="BG52" s="351">
        <v>0</v>
      </c>
      <c r="BH52" s="351">
        <v>567</v>
      </c>
      <c r="BI52" s="351">
        <v>0</v>
      </c>
      <c r="BJ52" s="351">
        <v>7</v>
      </c>
      <c r="BK52" s="351">
        <v>500</v>
      </c>
      <c r="BL52" s="351">
        <v>0</v>
      </c>
      <c r="BM52" s="351">
        <v>0</v>
      </c>
      <c r="BN52" s="351">
        <v>0</v>
      </c>
      <c r="BO52" s="351">
        <v>0</v>
      </c>
      <c r="BP52" s="351">
        <v>0</v>
      </c>
      <c r="BQ52" s="351">
        <v>0</v>
      </c>
      <c r="BR52" s="351">
        <v>0</v>
      </c>
      <c r="BS52" s="351">
        <v>0</v>
      </c>
      <c r="BT52" s="351">
        <v>0</v>
      </c>
      <c r="BU52" s="351">
        <v>0</v>
      </c>
      <c r="BV52" s="351">
        <v>0</v>
      </c>
      <c r="BW52" s="351">
        <v>0</v>
      </c>
      <c r="BX52" s="351">
        <v>0</v>
      </c>
      <c r="BY52" s="351">
        <v>0</v>
      </c>
      <c r="BZ52" s="351">
        <v>0</v>
      </c>
      <c r="CA52" s="351">
        <v>0</v>
      </c>
      <c r="CB52" s="351">
        <v>0</v>
      </c>
      <c r="CC52" s="351">
        <v>0</v>
      </c>
      <c r="CD52" s="351">
        <v>0</v>
      </c>
      <c r="CE52" s="351">
        <v>0</v>
      </c>
      <c r="CF52" s="351">
        <v>0</v>
      </c>
      <c r="CG52" s="351">
        <v>0</v>
      </c>
      <c r="CH52" s="351">
        <v>0</v>
      </c>
      <c r="CI52" s="351">
        <v>0</v>
      </c>
      <c r="CJ52" s="351">
        <v>0</v>
      </c>
      <c r="CK52" s="351">
        <v>0</v>
      </c>
      <c r="CL52" s="351">
        <v>0</v>
      </c>
      <c r="CM52" s="351">
        <v>0</v>
      </c>
      <c r="CN52" s="351">
        <v>0</v>
      </c>
      <c r="CO52" s="351">
        <v>0</v>
      </c>
      <c r="CP52" s="351">
        <v>3</v>
      </c>
      <c r="CQ52" s="351">
        <v>0</v>
      </c>
      <c r="CR52" s="351">
        <v>0</v>
      </c>
      <c r="CS52" s="351">
        <v>0</v>
      </c>
      <c r="CT52" s="351">
        <v>0</v>
      </c>
      <c r="CU52" s="351">
        <v>0</v>
      </c>
      <c r="CV52" s="351">
        <v>0</v>
      </c>
      <c r="CW52" s="351">
        <v>0</v>
      </c>
      <c r="CX52" s="351">
        <v>843</v>
      </c>
      <c r="CY52" s="351">
        <v>0</v>
      </c>
      <c r="CZ52" s="351">
        <v>0</v>
      </c>
      <c r="DA52" s="351">
        <v>0</v>
      </c>
      <c r="DB52" s="351">
        <v>0</v>
      </c>
      <c r="DC52" s="351">
        <v>0</v>
      </c>
      <c r="DD52" s="351">
        <v>0</v>
      </c>
      <c r="DE52" s="351">
        <v>0</v>
      </c>
      <c r="DF52" s="351">
        <v>0</v>
      </c>
      <c r="DG52" s="351">
        <v>0</v>
      </c>
      <c r="DH52" s="352">
        <v>28801</v>
      </c>
      <c r="DI52" s="351">
        <v>0</v>
      </c>
      <c r="DJ52" s="351">
        <v>8</v>
      </c>
      <c r="DK52" s="351">
        <v>0</v>
      </c>
      <c r="DL52" s="351">
        <v>0</v>
      </c>
      <c r="DM52" s="351">
        <v>0</v>
      </c>
      <c r="DN52" s="351">
        <v>203</v>
      </c>
      <c r="DO52" s="351">
        <v>-803</v>
      </c>
      <c r="DP52" s="359">
        <v>-592</v>
      </c>
      <c r="DQ52" s="359">
        <v>28209</v>
      </c>
      <c r="DR52" s="359">
        <v>0</v>
      </c>
      <c r="DS52" s="359">
        <v>0</v>
      </c>
      <c r="DT52" s="359">
        <v>23318</v>
      </c>
      <c r="DU52" s="359">
        <v>23318</v>
      </c>
      <c r="DV52" s="350">
        <v>22726</v>
      </c>
      <c r="DW52" s="350">
        <v>51527</v>
      </c>
      <c r="DX52" s="350">
        <v>-17179</v>
      </c>
      <c r="DY52" s="350">
        <v>0</v>
      </c>
      <c r="DZ52" s="350">
        <v>-1700</v>
      </c>
      <c r="EA52" s="350">
        <v>-18879</v>
      </c>
      <c r="EB52" s="350">
        <v>-9268</v>
      </c>
      <c r="EC52" s="350">
        <v>-28146</v>
      </c>
      <c r="ED52" s="350">
        <v>-5420</v>
      </c>
      <c r="EE52" s="360">
        <v>23381</v>
      </c>
    </row>
    <row r="53" spans="2:135" ht="13.7" customHeight="1">
      <c r="B53" s="70" t="s">
        <v>526</v>
      </c>
      <c r="C53" s="252" t="s">
        <v>643</v>
      </c>
      <c r="D53" s="350">
        <v>0</v>
      </c>
      <c r="E53" s="351">
        <v>0</v>
      </c>
      <c r="F53" s="351">
        <v>0</v>
      </c>
      <c r="G53" s="351">
        <v>0</v>
      </c>
      <c r="H53" s="351">
        <v>0</v>
      </c>
      <c r="I53" s="351">
        <v>0</v>
      </c>
      <c r="J53" s="351">
        <v>0</v>
      </c>
      <c r="K53" s="351">
        <v>0</v>
      </c>
      <c r="L53" s="351">
        <v>0</v>
      </c>
      <c r="M53" s="351">
        <v>0</v>
      </c>
      <c r="N53" s="351">
        <v>0</v>
      </c>
      <c r="O53" s="351">
        <v>0</v>
      </c>
      <c r="P53" s="351">
        <v>0</v>
      </c>
      <c r="Q53" s="351">
        <v>0</v>
      </c>
      <c r="R53" s="351">
        <v>0</v>
      </c>
      <c r="S53" s="351">
        <v>0</v>
      </c>
      <c r="T53" s="351">
        <v>0</v>
      </c>
      <c r="U53" s="351">
        <v>1</v>
      </c>
      <c r="V53" s="351">
        <v>0</v>
      </c>
      <c r="W53" s="351">
        <v>0</v>
      </c>
      <c r="X53" s="351">
        <v>0</v>
      </c>
      <c r="Y53" s="351">
        <v>0</v>
      </c>
      <c r="Z53" s="351">
        <v>0</v>
      </c>
      <c r="AA53" s="351">
        <v>0</v>
      </c>
      <c r="AB53" s="351">
        <v>0</v>
      </c>
      <c r="AC53" s="351">
        <v>0</v>
      </c>
      <c r="AD53" s="351">
        <v>0</v>
      </c>
      <c r="AE53" s="351">
        <v>0</v>
      </c>
      <c r="AF53" s="351">
        <v>0</v>
      </c>
      <c r="AG53" s="351">
        <v>0</v>
      </c>
      <c r="AH53" s="351">
        <v>0</v>
      </c>
      <c r="AI53" s="351">
        <v>0</v>
      </c>
      <c r="AJ53" s="351">
        <v>0</v>
      </c>
      <c r="AK53" s="351">
        <v>0</v>
      </c>
      <c r="AL53" s="351">
        <v>0</v>
      </c>
      <c r="AM53" s="351">
        <v>0</v>
      </c>
      <c r="AN53" s="351">
        <v>0</v>
      </c>
      <c r="AO53" s="351">
        <v>0</v>
      </c>
      <c r="AP53" s="351">
        <v>0</v>
      </c>
      <c r="AQ53" s="351">
        <v>0</v>
      </c>
      <c r="AR53" s="351">
        <v>2</v>
      </c>
      <c r="AS53" s="351">
        <v>0</v>
      </c>
      <c r="AT53" s="351">
        <v>1</v>
      </c>
      <c r="AU53" s="351">
        <v>14</v>
      </c>
      <c r="AV53" s="351">
        <v>403</v>
      </c>
      <c r="AW53" s="351">
        <v>4693</v>
      </c>
      <c r="AX53" s="351">
        <v>8787</v>
      </c>
      <c r="AY53" s="351">
        <v>82951</v>
      </c>
      <c r="AZ53" s="351">
        <v>417</v>
      </c>
      <c r="BA53" s="351">
        <v>29</v>
      </c>
      <c r="BB53" s="351">
        <v>1274</v>
      </c>
      <c r="BC53" s="351">
        <v>411</v>
      </c>
      <c r="BD53" s="351">
        <v>509</v>
      </c>
      <c r="BE53" s="351">
        <v>0</v>
      </c>
      <c r="BF53" s="351">
        <v>0</v>
      </c>
      <c r="BG53" s="351">
        <v>0</v>
      </c>
      <c r="BH53" s="351">
        <v>539</v>
      </c>
      <c r="BI53" s="351">
        <v>0</v>
      </c>
      <c r="BJ53" s="351">
        <v>4</v>
      </c>
      <c r="BK53" s="351">
        <v>172</v>
      </c>
      <c r="BL53" s="351">
        <v>0</v>
      </c>
      <c r="BM53" s="351">
        <v>97</v>
      </c>
      <c r="BN53" s="351">
        <v>23</v>
      </c>
      <c r="BO53" s="351">
        <v>13</v>
      </c>
      <c r="BP53" s="351">
        <v>1</v>
      </c>
      <c r="BQ53" s="351">
        <v>1</v>
      </c>
      <c r="BR53" s="351">
        <v>0</v>
      </c>
      <c r="BS53" s="351">
        <v>1</v>
      </c>
      <c r="BT53" s="351">
        <v>0</v>
      </c>
      <c r="BU53" s="351">
        <v>15</v>
      </c>
      <c r="BV53" s="351">
        <v>7</v>
      </c>
      <c r="BW53" s="351">
        <v>0</v>
      </c>
      <c r="BX53" s="351">
        <v>0</v>
      </c>
      <c r="BY53" s="351">
        <v>0</v>
      </c>
      <c r="BZ53" s="351">
        <v>0</v>
      </c>
      <c r="CA53" s="351">
        <v>0</v>
      </c>
      <c r="CB53" s="351">
        <v>0</v>
      </c>
      <c r="CC53" s="351">
        <v>0</v>
      </c>
      <c r="CD53" s="351">
        <v>0</v>
      </c>
      <c r="CE53" s="351">
        <v>0</v>
      </c>
      <c r="CF53" s="351">
        <v>0</v>
      </c>
      <c r="CG53" s="351">
        <v>1</v>
      </c>
      <c r="CH53" s="351">
        <v>0</v>
      </c>
      <c r="CI53" s="351">
        <v>21</v>
      </c>
      <c r="CJ53" s="351">
        <v>34</v>
      </c>
      <c r="CK53" s="351">
        <v>17</v>
      </c>
      <c r="CL53" s="351">
        <v>2</v>
      </c>
      <c r="CM53" s="351">
        <v>35</v>
      </c>
      <c r="CN53" s="351">
        <v>533</v>
      </c>
      <c r="CO53" s="351">
        <v>3</v>
      </c>
      <c r="CP53" s="351">
        <v>190</v>
      </c>
      <c r="CQ53" s="351">
        <v>0</v>
      </c>
      <c r="CR53" s="351">
        <v>0</v>
      </c>
      <c r="CS53" s="351">
        <v>1</v>
      </c>
      <c r="CT53" s="351">
        <v>0</v>
      </c>
      <c r="CU53" s="351">
        <v>0</v>
      </c>
      <c r="CV53" s="351">
        <v>0</v>
      </c>
      <c r="CW53" s="351">
        <v>0</v>
      </c>
      <c r="CX53" s="351">
        <v>3952</v>
      </c>
      <c r="CY53" s="351">
        <v>3</v>
      </c>
      <c r="CZ53" s="351">
        <v>0</v>
      </c>
      <c r="DA53" s="351">
        <v>0</v>
      </c>
      <c r="DB53" s="351">
        <v>0</v>
      </c>
      <c r="DC53" s="351">
        <v>0</v>
      </c>
      <c r="DD53" s="351">
        <v>0</v>
      </c>
      <c r="DE53" s="351">
        <v>4</v>
      </c>
      <c r="DF53" s="351">
        <v>308</v>
      </c>
      <c r="DG53" s="351">
        <v>0</v>
      </c>
      <c r="DH53" s="352">
        <v>105469</v>
      </c>
      <c r="DI53" s="351">
        <v>2</v>
      </c>
      <c r="DJ53" s="351">
        <v>178</v>
      </c>
      <c r="DK53" s="351">
        <v>0</v>
      </c>
      <c r="DL53" s="351">
        <v>0</v>
      </c>
      <c r="DM53" s="351">
        <v>0</v>
      </c>
      <c r="DN53" s="351">
        <v>0</v>
      </c>
      <c r="DO53" s="351">
        <v>578</v>
      </c>
      <c r="DP53" s="359">
        <v>758</v>
      </c>
      <c r="DQ53" s="359">
        <v>106227</v>
      </c>
      <c r="DR53" s="359">
        <v>201942</v>
      </c>
      <c r="DS53" s="359">
        <v>201942</v>
      </c>
      <c r="DT53" s="359">
        <v>95858</v>
      </c>
      <c r="DU53" s="359">
        <v>297800</v>
      </c>
      <c r="DV53" s="350">
        <v>298558</v>
      </c>
      <c r="DW53" s="350">
        <v>404027</v>
      </c>
      <c r="DX53" s="350">
        <v>-14039</v>
      </c>
      <c r="DY53" s="350">
        <v>0</v>
      </c>
      <c r="DZ53" s="350">
        <v>-1354</v>
      </c>
      <c r="EA53" s="350">
        <v>-15393</v>
      </c>
      <c r="EB53" s="350">
        <v>-73722</v>
      </c>
      <c r="EC53" s="350">
        <v>-89114</v>
      </c>
      <c r="ED53" s="350">
        <v>209444</v>
      </c>
      <c r="EE53" s="360">
        <v>314913</v>
      </c>
    </row>
    <row r="54" spans="2:135" ht="13.7" customHeight="1">
      <c r="B54" s="70" t="s">
        <v>527</v>
      </c>
      <c r="C54" s="252" t="s">
        <v>644</v>
      </c>
      <c r="D54" s="350">
        <v>0</v>
      </c>
      <c r="E54" s="351">
        <v>1</v>
      </c>
      <c r="F54" s="351">
        <v>0</v>
      </c>
      <c r="G54" s="351">
        <v>0</v>
      </c>
      <c r="H54" s="351">
        <v>3</v>
      </c>
      <c r="I54" s="351">
        <v>0</v>
      </c>
      <c r="J54" s="351">
        <v>0</v>
      </c>
      <c r="K54" s="351">
        <v>0</v>
      </c>
      <c r="L54" s="351">
        <v>0</v>
      </c>
      <c r="M54" s="351">
        <v>0</v>
      </c>
      <c r="N54" s="351">
        <v>0</v>
      </c>
      <c r="O54" s="351">
        <v>0</v>
      </c>
      <c r="P54" s="351">
        <v>0</v>
      </c>
      <c r="Q54" s="351">
        <v>0</v>
      </c>
      <c r="R54" s="351">
        <v>0</v>
      </c>
      <c r="S54" s="351">
        <v>0</v>
      </c>
      <c r="T54" s="351">
        <v>0</v>
      </c>
      <c r="U54" s="351">
        <v>0</v>
      </c>
      <c r="V54" s="351">
        <v>0</v>
      </c>
      <c r="W54" s="351">
        <v>0</v>
      </c>
      <c r="X54" s="351">
        <v>0</v>
      </c>
      <c r="Y54" s="351">
        <v>0</v>
      </c>
      <c r="Z54" s="351">
        <v>0</v>
      </c>
      <c r="AA54" s="351">
        <v>0</v>
      </c>
      <c r="AB54" s="351">
        <v>0</v>
      </c>
      <c r="AC54" s="351">
        <v>0</v>
      </c>
      <c r="AD54" s="351">
        <v>0</v>
      </c>
      <c r="AE54" s="351">
        <v>0</v>
      </c>
      <c r="AF54" s="351">
        <v>0</v>
      </c>
      <c r="AG54" s="351">
        <v>0</v>
      </c>
      <c r="AH54" s="351">
        <v>0</v>
      </c>
      <c r="AI54" s="351">
        <v>0</v>
      </c>
      <c r="AJ54" s="351">
        <v>0</v>
      </c>
      <c r="AK54" s="351">
        <v>0</v>
      </c>
      <c r="AL54" s="351">
        <v>0</v>
      </c>
      <c r="AM54" s="351">
        <v>0</v>
      </c>
      <c r="AN54" s="351">
        <v>0</v>
      </c>
      <c r="AO54" s="351">
        <v>0</v>
      </c>
      <c r="AP54" s="351">
        <v>0</v>
      </c>
      <c r="AQ54" s="351">
        <v>0</v>
      </c>
      <c r="AR54" s="351">
        <v>0</v>
      </c>
      <c r="AS54" s="351">
        <v>10</v>
      </c>
      <c r="AT54" s="351">
        <v>0</v>
      </c>
      <c r="AU54" s="351">
        <v>48</v>
      </c>
      <c r="AV54" s="351">
        <v>1788</v>
      </c>
      <c r="AW54" s="351">
        <v>663</v>
      </c>
      <c r="AX54" s="351">
        <v>0</v>
      </c>
      <c r="AY54" s="351">
        <v>308</v>
      </c>
      <c r="AZ54" s="351">
        <v>1983</v>
      </c>
      <c r="BA54" s="351">
        <v>10</v>
      </c>
      <c r="BB54" s="351">
        <v>74</v>
      </c>
      <c r="BC54" s="351">
        <v>64</v>
      </c>
      <c r="BD54" s="351">
        <v>29</v>
      </c>
      <c r="BE54" s="351">
        <v>0</v>
      </c>
      <c r="BF54" s="351">
        <v>0</v>
      </c>
      <c r="BG54" s="351">
        <v>0</v>
      </c>
      <c r="BH54" s="351">
        <v>1952</v>
      </c>
      <c r="BI54" s="351">
        <v>2</v>
      </c>
      <c r="BJ54" s="351">
        <v>15</v>
      </c>
      <c r="BK54" s="351">
        <v>45</v>
      </c>
      <c r="BL54" s="351">
        <v>0</v>
      </c>
      <c r="BM54" s="351">
        <v>369</v>
      </c>
      <c r="BN54" s="351">
        <v>386</v>
      </c>
      <c r="BO54" s="351">
        <v>278</v>
      </c>
      <c r="BP54" s="351">
        <v>397</v>
      </c>
      <c r="BQ54" s="351">
        <v>0</v>
      </c>
      <c r="BR54" s="351">
        <v>0</v>
      </c>
      <c r="BS54" s="351">
        <v>0</v>
      </c>
      <c r="BT54" s="351">
        <v>0</v>
      </c>
      <c r="BU54" s="351">
        <v>0</v>
      </c>
      <c r="BV54" s="351">
        <v>0</v>
      </c>
      <c r="BW54" s="351">
        <v>0</v>
      </c>
      <c r="BX54" s="351">
        <v>0</v>
      </c>
      <c r="BY54" s="351">
        <v>0</v>
      </c>
      <c r="BZ54" s="351">
        <v>0</v>
      </c>
      <c r="CA54" s="351">
        <v>0</v>
      </c>
      <c r="CB54" s="351">
        <v>1</v>
      </c>
      <c r="CC54" s="351">
        <v>0</v>
      </c>
      <c r="CD54" s="351">
        <v>0</v>
      </c>
      <c r="CE54" s="351">
        <v>0</v>
      </c>
      <c r="CF54" s="351">
        <v>0</v>
      </c>
      <c r="CG54" s="351">
        <v>0</v>
      </c>
      <c r="CH54" s="351">
        <v>0</v>
      </c>
      <c r="CI54" s="351">
        <v>0</v>
      </c>
      <c r="CJ54" s="351">
        <v>0</v>
      </c>
      <c r="CK54" s="351">
        <v>0</v>
      </c>
      <c r="CL54" s="351">
        <v>0</v>
      </c>
      <c r="CM54" s="351">
        <v>0</v>
      </c>
      <c r="CN54" s="351">
        <v>1</v>
      </c>
      <c r="CO54" s="351">
        <v>0</v>
      </c>
      <c r="CP54" s="351">
        <v>0</v>
      </c>
      <c r="CQ54" s="351">
        <v>0</v>
      </c>
      <c r="CR54" s="351">
        <v>0</v>
      </c>
      <c r="CS54" s="351">
        <v>0</v>
      </c>
      <c r="CT54" s="351">
        <v>0</v>
      </c>
      <c r="CU54" s="351">
        <v>0</v>
      </c>
      <c r="CV54" s="351">
        <v>0</v>
      </c>
      <c r="CW54" s="351">
        <v>0</v>
      </c>
      <c r="CX54" s="351">
        <v>1424</v>
      </c>
      <c r="CY54" s="351">
        <v>0</v>
      </c>
      <c r="CZ54" s="351">
        <v>0</v>
      </c>
      <c r="DA54" s="351">
        <v>0</v>
      </c>
      <c r="DB54" s="351">
        <v>0</v>
      </c>
      <c r="DC54" s="351">
        <v>0</v>
      </c>
      <c r="DD54" s="351">
        <v>0</v>
      </c>
      <c r="DE54" s="351">
        <v>1</v>
      </c>
      <c r="DF54" s="351">
        <v>0</v>
      </c>
      <c r="DG54" s="351">
        <v>1</v>
      </c>
      <c r="DH54" s="352">
        <v>9853</v>
      </c>
      <c r="DI54" s="351">
        <v>0</v>
      </c>
      <c r="DJ54" s="351">
        <v>54</v>
      </c>
      <c r="DK54" s="351">
        <v>0</v>
      </c>
      <c r="DL54" s="351">
        <v>0</v>
      </c>
      <c r="DM54" s="351">
        <v>581</v>
      </c>
      <c r="DN54" s="351">
        <v>8875</v>
      </c>
      <c r="DO54" s="351">
        <v>-207</v>
      </c>
      <c r="DP54" s="359">
        <v>9303</v>
      </c>
      <c r="DQ54" s="359">
        <v>19156</v>
      </c>
      <c r="DR54" s="359">
        <v>1326</v>
      </c>
      <c r="DS54" s="359">
        <v>1326</v>
      </c>
      <c r="DT54" s="359">
        <v>10765</v>
      </c>
      <c r="DU54" s="359">
        <v>12091</v>
      </c>
      <c r="DV54" s="350">
        <v>21394</v>
      </c>
      <c r="DW54" s="350">
        <v>31247</v>
      </c>
      <c r="DX54" s="350">
        <v>-5707</v>
      </c>
      <c r="DY54" s="350">
        <v>0</v>
      </c>
      <c r="DZ54" s="350">
        <v>-470</v>
      </c>
      <c r="EA54" s="350">
        <v>-6176</v>
      </c>
      <c r="EB54" s="350">
        <v>-12980</v>
      </c>
      <c r="EC54" s="350">
        <v>-19156</v>
      </c>
      <c r="ED54" s="350">
        <v>2238</v>
      </c>
      <c r="EE54" s="360">
        <v>12091</v>
      </c>
    </row>
    <row r="55" spans="2:135" ht="13.7" customHeight="1">
      <c r="B55" s="70" t="s">
        <v>528</v>
      </c>
      <c r="C55" s="252" t="s">
        <v>645</v>
      </c>
      <c r="D55" s="350">
        <v>0</v>
      </c>
      <c r="E55" s="351">
        <v>0</v>
      </c>
      <c r="F55" s="351">
        <v>0</v>
      </c>
      <c r="G55" s="351">
        <v>0</v>
      </c>
      <c r="H55" s="351">
        <v>0</v>
      </c>
      <c r="I55" s="351">
        <v>0</v>
      </c>
      <c r="J55" s="351">
        <v>0</v>
      </c>
      <c r="K55" s="351">
        <v>0</v>
      </c>
      <c r="L55" s="351">
        <v>0</v>
      </c>
      <c r="M55" s="351">
        <v>0</v>
      </c>
      <c r="N55" s="351">
        <v>0</v>
      </c>
      <c r="O55" s="351">
        <v>0</v>
      </c>
      <c r="P55" s="351">
        <v>0</v>
      </c>
      <c r="Q55" s="351">
        <v>0</v>
      </c>
      <c r="R55" s="351">
        <v>0</v>
      </c>
      <c r="S55" s="351">
        <v>0</v>
      </c>
      <c r="T55" s="351">
        <v>0</v>
      </c>
      <c r="U55" s="351">
        <v>0</v>
      </c>
      <c r="V55" s="351">
        <v>0</v>
      </c>
      <c r="W55" s="351">
        <v>0</v>
      </c>
      <c r="X55" s="351">
        <v>0</v>
      </c>
      <c r="Y55" s="351">
        <v>0</v>
      </c>
      <c r="Z55" s="351">
        <v>0</v>
      </c>
      <c r="AA55" s="351">
        <v>0</v>
      </c>
      <c r="AB55" s="351">
        <v>0</v>
      </c>
      <c r="AC55" s="351">
        <v>0</v>
      </c>
      <c r="AD55" s="351">
        <v>0</v>
      </c>
      <c r="AE55" s="351">
        <v>0</v>
      </c>
      <c r="AF55" s="351">
        <v>0</v>
      </c>
      <c r="AG55" s="351">
        <v>0</v>
      </c>
      <c r="AH55" s="351">
        <v>0</v>
      </c>
      <c r="AI55" s="351">
        <v>0</v>
      </c>
      <c r="AJ55" s="351">
        <v>0</v>
      </c>
      <c r="AK55" s="351">
        <v>0</v>
      </c>
      <c r="AL55" s="351">
        <v>0</v>
      </c>
      <c r="AM55" s="351">
        <v>0</v>
      </c>
      <c r="AN55" s="351">
        <v>0</v>
      </c>
      <c r="AO55" s="351">
        <v>0</v>
      </c>
      <c r="AP55" s="351">
        <v>0</v>
      </c>
      <c r="AQ55" s="351">
        <v>0</v>
      </c>
      <c r="AR55" s="351">
        <v>0</v>
      </c>
      <c r="AS55" s="351">
        <v>0</v>
      </c>
      <c r="AT55" s="351">
        <v>0</v>
      </c>
      <c r="AU55" s="351">
        <v>0</v>
      </c>
      <c r="AV55" s="351">
        <v>0</v>
      </c>
      <c r="AW55" s="351">
        <v>0</v>
      </c>
      <c r="AX55" s="351">
        <v>0</v>
      </c>
      <c r="AY55" s="351">
        <v>0</v>
      </c>
      <c r="AZ55" s="351">
        <v>0</v>
      </c>
      <c r="BA55" s="351">
        <v>41</v>
      </c>
      <c r="BB55" s="351">
        <v>0</v>
      </c>
      <c r="BC55" s="351">
        <v>0</v>
      </c>
      <c r="BD55" s="351">
        <v>0</v>
      </c>
      <c r="BE55" s="351">
        <v>0</v>
      </c>
      <c r="BF55" s="351">
        <v>0</v>
      </c>
      <c r="BG55" s="351">
        <v>0</v>
      </c>
      <c r="BH55" s="351">
        <v>0</v>
      </c>
      <c r="BI55" s="351">
        <v>0</v>
      </c>
      <c r="BJ55" s="351">
        <v>0</v>
      </c>
      <c r="BK55" s="351">
        <v>0</v>
      </c>
      <c r="BL55" s="351">
        <v>0</v>
      </c>
      <c r="BM55" s="351">
        <v>749</v>
      </c>
      <c r="BN55" s="351">
        <v>0</v>
      </c>
      <c r="BO55" s="351">
        <v>0</v>
      </c>
      <c r="BP55" s="351">
        <v>0</v>
      </c>
      <c r="BQ55" s="351">
        <v>0</v>
      </c>
      <c r="BR55" s="351">
        <v>0</v>
      </c>
      <c r="BS55" s="351">
        <v>0</v>
      </c>
      <c r="BT55" s="351">
        <v>0</v>
      </c>
      <c r="BU55" s="351">
        <v>0</v>
      </c>
      <c r="BV55" s="351">
        <v>0</v>
      </c>
      <c r="BW55" s="351">
        <v>0</v>
      </c>
      <c r="BX55" s="351">
        <v>0</v>
      </c>
      <c r="BY55" s="351">
        <v>0</v>
      </c>
      <c r="BZ55" s="351">
        <v>0</v>
      </c>
      <c r="CA55" s="351">
        <v>2</v>
      </c>
      <c r="CB55" s="351">
        <v>0</v>
      </c>
      <c r="CC55" s="351">
        <v>0</v>
      </c>
      <c r="CD55" s="351">
        <v>0</v>
      </c>
      <c r="CE55" s="351">
        <v>0</v>
      </c>
      <c r="CF55" s="351">
        <v>0</v>
      </c>
      <c r="CG55" s="351">
        <v>1</v>
      </c>
      <c r="CH55" s="351">
        <v>0</v>
      </c>
      <c r="CI55" s="351">
        <v>0</v>
      </c>
      <c r="CJ55" s="351">
        <v>0</v>
      </c>
      <c r="CK55" s="351">
        <v>0</v>
      </c>
      <c r="CL55" s="351">
        <v>0</v>
      </c>
      <c r="CM55" s="351">
        <v>6</v>
      </c>
      <c r="CN55" s="351">
        <v>161</v>
      </c>
      <c r="CO55" s="351">
        <v>0</v>
      </c>
      <c r="CP55" s="351">
        <v>0</v>
      </c>
      <c r="CQ55" s="351">
        <v>0</v>
      </c>
      <c r="CR55" s="351">
        <v>0</v>
      </c>
      <c r="CS55" s="351">
        <v>0</v>
      </c>
      <c r="CT55" s="351">
        <v>0</v>
      </c>
      <c r="CU55" s="351">
        <v>0</v>
      </c>
      <c r="CV55" s="351">
        <v>2</v>
      </c>
      <c r="CW55" s="351">
        <v>0</v>
      </c>
      <c r="CX55" s="351">
        <v>490</v>
      </c>
      <c r="CY55" s="351">
        <v>5</v>
      </c>
      <c r="CZ55" s="351">
        <v>0</v>
      </c>
      <c r="DA55" s="351">
        <v>0</v>
      </c>
      <c r="DB55" s="351">
        <v>0</v>
      </c>
      <c r="DC55" s="351">
        <v>9</v>
      </c>
      <c r="DD55" s="351">
        <v>0</v>
      </c>
      <c r="DE55" s="351">
        <v>0</v>
      </c>
      <c r="DF55" s="351">
        <v>0</v>
      </c>
      <c r="DG55" s="351">
        <v>0</v>
      </c>
      <c r="DH55" s="352">
        <v>1466</v>
      </c>
      <c r="DI55" s="351">
        <v>344</v>
      </c>
      <c r="DJ55" s="351">
        <v>13078</v>
      </c>
      <c r="DK55" s="351">
        <v>0</v>
      </c>
      <c r="DL55" s="351">
        <v>0</v>
      </c>
      <c r="DM55" s="351">
        <v>0</v>
      </c>
      <c r="DN55" s="351">
        <v>0</v>
      </c>
      <c r="DO55" s="351">
        <v>-1073</v>
      </c>
      <c r="DP55" s="359">
        <v>12349</v>
      </c>
      <c r="DQ55" s="359">
        <v>13815</v>
      </c>
      <c r="DR55" s="359">
        <v>31</v>
      </c>
      <c r="DS55" s="359">
        <v>31</v>
      </c>
      <c r="DT55" s="359">
        <v>572</v>
      </c>
      <c r="DU55" s="359">
        <v>603</v>
      </c>
      <c r="DV55" s="350">
        <v>12952</v>
      </c>
      <c r="DW55" s="350">
        <v>14418</v>
      </c>
      <c r="DX55" s="350">
        <v>-4447</v>
      </c>
      <c r="DY55" s="350">
        <v>-1</v>
      </c>
      <c r="DZ55" s="350">
        <v>-445</v>
      </c>
      <c r="EA55" s="350">
        <v>-4892</v>
      </c>
      <c r="EB55" s="350">
        <v>-8923</v>
      </c>
      <c r="EC55" s="350">
        <v>-13815</v>
      </c>
      <c r="ED55" s="350">
        <v>-863</v>
      </c>
      <c r="EE55" s="360">
        <v>603</v>
      </c>
    </row>
    <row r="56" spans="2:135" ht="13.7" customHeight="1">
      <c r="B56" s="70" t="s">
        <v>529</v>
      </c>
      <c r="C56" s="252" t="s">
        <v>646</v>
      </c>
      <c r="D56" s="350">
        <v>0</v>
      </c>
      <c r="E56" s="351">
        <v>0</v>
      </c>
      <c r="F56" s="351">
        <v>0</v>
      </c>
      <c r="G56" s="351">
        <v>0</v>
      </c>
      <c r="H56" s="351">
        <v>0</v>
      </c>
      <c r="I56" s="351">
        <v>0</v>
      </c>
      <c r="J56" s="351">
        <v>0</v>
      </c>
      <c r="K56" s="351">
        <v>0</v>
      </c>
      <c r="L56" s="351">
        <v>0</v>
      </c>
      <c r="M56" s="351">
        <v>0</v>
      </c>
      <c r="N56" s="351">
        <v>0</v>
      </c>
      <c r="O56" s="351">
        <v>0</v>
      </c>
      <c r="P56" s="351">
        <v>0</v>
      </c>
      <c r="Q56" s="351">
        <v>0</v>
      </c>
      <c r="R56" s="351">
        <v>0</v>
      </c>
      <c r="S56" s="351">
        <v>0</v>
      </c>
      <c r="T56" s="351">
        <v>0</v>
      </c>
      <c r="U56" s="351">
        <v>0</v>
      </c>
      <c r="V56" s="351">
        <v>0</v>
      </c>
      <c r="W56" s="351">
        <v>0</v>
      </c>
      <c r="X56" s="351">
        <v>0</v>
      </c>
      <c r="Y56" s="351">
        <v>0</v>
      </c>
      <c r="Z56" s="351">
        <v>0</v>
      </c>
      <c r="AA56" s="351">
        <v>0</v>
      </c>
      <c r="AB56" s="351">
        <v>0</v>
      </c>
      <c r="AC56" s="351">
        <v>0</v>
      </c>
      <c r="AD56" s="351">
        <v>0</v>
      </c>
      <c r="AE56" s="351">
        <v>0</v>
      </c>
      <c r="AF56" s="351">
        <v>0</v>
      </c>
      <c r="AG56" s="351">
        <v>0</v>
      </c>
      <c r="AH56" s="351">
        <v>0</v>
      </c>
      <c r="AI56" s="351">
        <v>0</v>
      </c>
      <c r="AJ56" s="351">
        <v>0</v>
      </c>
      <c r="AK56" s="351">
        <v>0</v>
      </c>
      <c r="AL56" s="351">
        <v>0</v>
      </c>
      <c r="AM56" s="351">
        <v>0</v>
      </c>
      <c r="AN56" s="351">
        <v>0</v>
      </c>
      <c r="AO56" s="351">
        <v>0</v>
      </c>
      <c r="AP56" s="351">
        <v>0</v>
      </c>
      <c r="AQ56" s="351">
        <v>0</v>
      </c>
      <c r="AR56" s="351">
        <v>0</v>
      </c>
      <c r="AS56" s="351">
        <v>0</v>
      </c>
      <c r="AT56" s="351">
        <v>0</v>
      </c>
      <c r="AU56" s="351">
        <v>12</v>
      </c>
      <c r="AV56" s="351">
        <v>222</v>
      </c>
      <c r="AW56" s="351">
        <v>91</v>
      </c>
      <c r="AX56" s="351">
        <v>0</v>
      </c>
      <c r="AY56" s="351">
        <v>0</v>
      </c>
      <c r="AZ56" s="351">
        <v>24</v>
      </c>
      <c r="BA56" s="351">
        <v>0</v>
      </c>
      <c r="BB56" s="351">
        <v>344</v>
      </c>
      <c r="BC56" s="351">
        <v>0</v>
      </c>
      <c r="BD56" s="351">
        <v>4</v>
      </c>
      <c r="BE56" s="351">
        <v>0</v>
      </c>
      <c r="BF56" s="351">
        <v>0</v>
      </c>
      <c r="BG56" s="351">
        <v>0</v>
      </c>
      <c r="BH56" s="351">
        <v>0</v>
      </c>
      <c r="BI56" s="351">
        <v>0</v>
      </c>
      <c r="BJ56" s="351">
        <v>0</v>
      </c>
      <c r="BK56" s="351">
        <v>0</v>
      </c>
      <c r="BL56" s="351">
        <v>0</v>
      </c>
      <c r="BM56" s="351">
        <v>25</v>
      </c>
      <c r="BN56" s="351">
        <v>5</v>
      </c>
      <c r="BO56" s="351">
        <v>78</v>
      </c>
      <c r="BP56" s="351">
        <v>68</v>
      </c>
      <c r="BQ56" s="351">
        <v>0</v>
      </c>
      <c r="BR56" s="351">
        <v>0</v>
      </c>
      <c r="BS56" s="351">
        <v>0</v>
      </c>
      <c r="BT56" s="351">
        <v>0</v>
      </c>
      <c r="BU56" s="351">
        <v>0</v>
      </c>
      <c r="BV56" s="351">
        <v>0</v>
      </c>
      <c r="BW56" s="351">
        <v>0</v>
      </c>
      <c r="BX56" s="351">
        <v>0</v>
      </c>
      <c r="BY56" s="351">
        <v>0</v>
      </c>
      <c r="BZ56" s="351">
        <v>0</v>
      </c>
      <c r="CA56" s="351">
        <v>0</v>
      </c>
      <c r="CB56" s="351">
        <v>0</v>
      </c>
      <c r="CC56" s="351">
        <v>0</v>
      </c>
      <c r="CD56" s="351">
        <v>0</v>
      </c>
      <c r="CE56" s="351">
        <v>0</v>
      </c>
      <c r="CF56" s="351">
        <v>0</v>
      </c>
      <c r="CG56" s="351">
        <v>0</v>
      </c>
      <c r="CH56" s="351">
        <v>0</v>
      </c>
      <c r="CI56" s="351">
        <v>0</v>
      </c>
      <c r="CJ56" s="351">
        <v>0</v>
      </c>
      <c r="CK56" s="351">
        <v>0</v>
      </c>
      <c r="CL56" s="351">
        <v>0</v>
      </c>
      <c r="CM56" s="351">
        <v>0</v>
      </c>
      <c r="CN56" s="351">
        <v>206</v>
      </c>
      <c r="CO56" s="351">
        <v>0</v>
      </c>
      <c r="CP56" s="351">
        <v>0</v>
      </c>
      <c r="CQ56" s="351">
        <v>25</v>
      </c>
      <c r="CR56" s="351">
        <v>0</v>
      </c>
      <c r="CS56" s="351">
        <v>0</v>
      </c>
      <c r="CT56" s="351">
        <v>0</v>
      </c>
      <c r="CU56" s="351">
        <v>0</v>
      </c>
      <c r="CV56" s="351">
        <v>0</v>
      </c>
      <c r="CW56" s="351">
        <v>0</v>
      </c>
      <c r="CX56" s="351">
        <v>168</v>
      </c>
      <c r="CY56" s="351">
        <v>8</v>
      </c>
      <c r="CZ56" s="351">
        <v>0</v>
      </c>
      <c r="DA56" s="351">
        <v>0</v>
      </c>
      <c r="DB56" s="351">
        <v>0</v>
      </c>
      <c r="DC56" s="351">
        <v>0</v>
      </c>
      <c r="DD56" s="351">
        <v>0</v>
      </c>
      <c r="DE56" s="351">
        <v>0</v>
      </c>
      <c r="DF56" s="351">
        <v>0</v>
      </c>
      <c r="DG56" s="351">
        <v>0</v>
      </c>
      <c r="DH56" s="352">
        <v>1280</v>
      </c>
      <c r="DI56" s="351">
        <v>0</v>
      </c>
      <c r="DJ56" s="351">
        <v>3674</v>
      </c>
      <c r="DK56" s="351">
        <v>0</v>
      </c>
      <c r="DL56" s="351">
        <v>0</v>
      </c>
      <c r="DM56" s="351">
        <v>153</v>
      </c>
      <c r="DN56" s="351">
        <v>2514</v>
      </c>
      <c r="DO56" s="351">
        <v>-119</v>
      </c>
      <c r="DP56" s="359">
        <v>6222</v>
      </c>
      <c r="DQ56" s="359">
        <v>7502</v>
      </c>
      <c r="DR56" s="359">
        <v>1053</v>
      </c>
      <c r="DS56" s="359">
        <v>1053</v>
      </c>
      <c r="DT56" s="359">
        <v>6532</v>
      </c>
      <c r="DU56" s="359">
        <v>7585</v>
      </c>
      <c r="DV56" s="350">
        <v>13807</v>
      </c>
      <c r="DW56" s="350">
        <v>15087</v>
      </c>
      <c r="DX56" s="350">
        <v>-4410</v>
      </c>
      <c r="DY56" s="350">
        <v>0</v>
      </c>
      <c r="DZ56" s="350">
        <v>-441</v>
      </c>
      <c r="EA56" s="350">
        <v>-4851</v>
      </c>
      <c r="EB56" s="350">
        <v>-2652</v>
      </c>
      <c r="EC56" s="350">
        <v>-7502</v>
      </c>
      <c r="ED56" s="350">
        <v>6305</v>
      </c>
      <c r="EE56" s="360">
        <v>7585</v>
      </c>
    </row>
    <row r="57" spans="2:135" ht="13.7" customHeight="1">
      <c r="B57" s="70" t="s">
        <v>530</v>
      </c>
      <c r="C57" s="252" t="s">
        <v>647</v>
      </c>
      <c r="D57" s="350">
        <v>0</v>
      </c>
      <c r="E57" s="351">
        <v>2</v>
      </c>
      <c r="F57" s="351">
        <v>0</v>
      </c>
      <c r="G57" s="351">
        <v>0</v>
      </c>
      <c r="H57" s="351">
        <v>2</v>
      </c>
      <c r="I57" s="351">
        <v>0</v>
      </c>
      <c r="J57" s="351">
        <v>0</v>
      </c>
      <c r="K57" s="351">
        <v>0</v>
      </c>
      <c r="L57" s="351">
        <v>0</v>
      </c>
      <c r="M57" s="351">
        <v>0</v>
      </c>
      <c r="N57" s="351">
        <v>0</v>
      </c>
      <c r="O57" s="351">
        <v>0</v>
      </c>
      <c r="P57" s="351">
        <v>0</v>
      </c>
      <c r="Q57" s="351">
        <v>0</v>
      </c>
      <c r="R57" s="351">
        <v>3</v>
      </c>
      <c r="S57" s="351">
        <v>0</v>
      </c>
      <c r="T57" s="351">
        <v>0</v>
      </c>
      <c r="U57" s="351">
        <v>2</v>
      </c>
      <c r="V57" s="351">
        <v>0</v>
      </c>
      <c r="W57" s="351">
        <v>0</v>
      </c>
      <c r="X57" s="351">
        <v>0</v>
      </c>
      <c r="Y57" s="351">
        <v>0</v>
      </c>
      <c r="Z57" s="351">
        <v>0</v>
      </c>
      <c r="AA57" s="351">
        <v>0</v>
      </c>
      <c r="AB57" s="351">
        <v>0</v>
      </c>
      <c r="AC57" s="351">
        <v>0</v>
      </c>
      <c r="AD57" s="351">
        <v>0</v>
      </c>
      <c r="AE57" s="351">
        <v>0</v>
      </c>
      <c r="AF57" s="351">
        <v>1</v>
      </c>
      <c r="AG57" s="351">
        <v>0</v>
      </c>
      <c r="AH57" s="351">
        <v>0</v>
      </c>
      <c r="AI57" s="351">
        <v>0</v>
      </c>
      <c r="AJ57" s="351">
        <v>0</v>
      </c>
      <c r="AK57" s="351">
        <v>0</v>
      </c>
      <c r="AL57" s="351">
        <v>1</v>
      </c>
      <c r="AM57" s="351">
        <v>0</v>
      </c>
      <c r="AN57" s="351">
        <v>0</v>
      </c>
      <c r="AO57" s="351">
        <v>0</v>
      </c>
      <c r="AP57" s="351">
        <v>0</v>
      </c>
      <c r="AQ57" s="351">
        <v>0</v>
      </c>
      <c r="AR57" s="351">
        <v>0</v>
      </c>
      <c r="AS57" s="351">
        <v>0</v>
      </c>
      <c r="AT57" s="351">
        <v>6</v>
      </c>
      <c r="AU57" s="351">
        <v>5</v>
      </c>
      <c r="AV57" s="351">
        <v>117</v>
      </c>
      <c r="AW57" s="351">
        <v>227</v>
      </c>
      <c r="AX57" s="351">
        <v>631</v>
      </c>
      <c r="AY57" s="351">
        <v>2358</v>
      </c>
      <c r="AZ57" s="351">
        <v>168</v>
      </c>
      <c r="BA57" s="351">
        <v>4</v>
      </c>
      <c r="BB57" s="351">
        <v>26</v>
      </c>
      <c r="BC57" s="351">
        <v>744</v>
      </c>
      <c r="BD57" s="351">
        <v>48</v>
      </c>
      <c r="BE57" s="351">
        <v>0</v>
      </c>
      <c r="BF57" s="351">
        <v>0</v>
      </c>
      <c r="BG57" s="351">
        <v>0</v>
      </c>
      <c r="BH57" s="351">
        <v>170</v>
      </c>
      <c r="BI57" s="351">
        <v>0</v>
      </c>
      <c r="BJ57" s="351">
        <v>19</v>
      </c>
      <c r="BK57" s="351">
        <v>160</v>
      </c>
      <c r="BL57" s="351">
        <v>0</v>
      </c>
      <c r="BM57" s="351">
        <v>874</v>
      </c>
      <c r="BN57" s="351">
        <v>445</v>
      </c>
      <c r="BO57" s="351">
        <v>224</v>
      </c>
      <c r="BP57" s="351">
        <v>184</v>
      </c>
      <c r="BQ57" s="351">
        <v>1</v>
      </c>
      <c r="BR57" s="351">
        <v>0</v>
      </c>
      <c r="BS57" s="351">
        <v>7</v>
      </c>
      <c r="BT57" s="351">
        <v>0</v>
      </c>
      <c r="BU57" s="351">
        <v>97</v>
      </c>
      <c r="BV57" s="351">
        <v>0</v>
      </c>
      <c r="BW57" s="351">
        <v>2</v>
      </c>
      <c r="BX57" s="351">
        <v>1</v>
      </c>
      <c r="BY57" s="351">
        <v>0</v>
      </c>
      <c r="BZ57" s="351">
        <v>1</v>
      </c>
      <c r="CA57" s="351">
        <v>1</v>
      </c>
      <c r="CB57" s="351">
        <v>15</v>
      </c>
      <c r="CC57" s="351">
        <v>2</v>
      </c>
      <c r="CD57" s="351">
        <v>0</v>
      </c>
      <c r="CE57" s="351">
        <v>0</v>
      </c>
      <c r="CF57" s="351">
        <v>0</v>
      </c>
      <c r="CG57" s="351">
        <v>19</v>
      </c>
      <c r="CH57" s="351">
        <v>0</v>
      </c>
      <c r="CI57" s="351">
        <v>0</v>
      </c>
      <c r="CJ57" s="351">
        <v>13</v>
      </c>
      <c r="CK57" s="351">
        <v>1</v>
      </c>
      <c r="CL57" s="351">
        <v>0</v>
      </c>
      <c r="CM57" s="351">
        <v>7</v>
      </c>
      <c r="CN57" s="351">
        <v>149</v>
      </c>
      <c r="CO57" s="351">
        <v>176</v>
      </c>
      <c r="CP57" s="351">
        <v>155</v>
      </c>
      <c r="CQ57" s="351">
        <v>9</v>
      </c>
      <c r="CR57" s="351">
        <v>0</v>
      </c>
      <c r="CS57" s="351">
        <v>0</v>
      </c>
      <c r="CT57" s="351">
        <v>0</v>
      </c>
      <c r="CU57" s="351">
        <v>0</v>
      </c>
      <c r="CV57" s="351">
        <v>3</v>
      </c>
      <c r="CW57" s="351">
        <v>0</v>
      </c>
      <c r="CX57" s="351">
        <v>422</v>
      </c>
      <c r="CY57" s="351">
        <v>15</v>
      </c>
      <c r="CZ57" s="351">
        <v>2</v>
      </c>
      <c r="DA57" s="351">
        <v>3</v>
      </c>
      <c r="DB57" s="351">
        <v>0</v>
      </c>
      <c r="DC57" s="351">
        <v>8</v>
      </c>
      <c r="DD57" s="351">
        <v>0</v>
      </c>
      <c r="DE57" s="351">
        <v>1</v>
      </c>
      <c r="DF57" s="351">
        <v>0</v>
      </c>
      <c r="DG57" s="351">
        <v>6</v>
      </c>
      <c r="DH57" s="352">
        <v>7537</v>
      </c>
      <c r="DI57" s="351">
        <v>55</v>
      </c>
      <c r="DJ57" s="351">
        <v>3251</v>
      </c>
      <c r="DK57" s="351">
        <v>0</v>
      </c>
      <c r="DL57" s="351">
        <v>0</v>
      </c>
      <c r="DM57" s="351">
        <v>110</v>
      </c>
      <c r="DN57" s="351">
        <v>2475</v>
      </c>
      <c r="DO57" s="351">
        <v>-176</v>
      </c>
      <c r="DP57" s="359">
        <v>5715</v>
      </c>
      <c r="DQ57" s="359">
        <v>13252</v>
      </c>
      <c r="DR57" s="359">
        <v>618</v>
      </c>
      <c r="DS57" s="359">
        <v>618</v>
      </c>
      <c r="DT57" s="359">
        <v>8517</v>
      </c>
      <c r="DU57" s="359">
        <v>9135</v>
      </c>
      <c r="DV57" s="350">
        <v>14850</v>
      </c>
      <c r="DW57" s="350">
        <v>22387</v>
      </c>
      <c r="DX57" s="350">
        <v>-5667</v>
      </c>
      <c r="DY57" s="350">
        <v>0</v>
      </c>
      <c r="DZ57" s="350">
        <v>-567</v>
      </c>
      <c r="EA57" s="350">
        <v>-6234</v>
      </c>
      <c r="EB57" s="350">
        <v>-7011</v>
      </c>
      <c r="EC57" s="350">
        <v>-13245</v>
      </c>
      <c r="ED57" s="350">
        <v>1605</v>
      </c>
      <c r="EE57" s="360">
        <v>9142</v>
      </c>
    </row>
    <row r="58" spans="2:135" ht="13.7" customHeight="1">
      <c r="B58" s="70" t="s">
        <v>531</v>
      </c>
      <c r="C58" s="252" t="s">
        <v>746</v>
      </c>
      <c r="D58" s="350">
        <v>0</v>
      </c>
      <c r="E58" s="351">
        <v>0</v>
      </c>
      <c r="F58" s="351">
        <v>0</v>
      </c>
      <c r="G58" s="351">
        <v>3</v>
      </c>
      <c r="H58" s="351">
        <v>0</v>
      </c>
      <c r="I58" s="351">
        <v>0</v>
      </c>
      <c r="J58" s="351">
        <v>0</v>
      </c>
      <c r="K58" s="351">
        <v>0</v>
      </c>
      <c r="L58" s="351">
        <v>0</v>
      </c>
      <c r="M58" s="351">
        <v>0</v>
      </c>
      <c r="N58" s="351">
        <v>0</v>
      </c>
      <c r="O58" s="351">
        <v>0</v>
      </c>
      <c r="P58" s="351">
        <v>0</v>
      </c>
      <c r="Q58" s="351">
        <v>0</v>
      </c>
      <c r="R58" s="351">
        <v>0</v>
      </c>
      <c r="S58" s="351">
        <v>0</v>
      </c>
      <c r="T58" s="351">
        <v>0</v>
      </c>
      <c r="U58" s="351">
        <v>0</v>
      </c>
      <c r="V58" s="351">
        <v>0</v>
      </c>
      <c r="W58" s="351">
        <v>0</v>
      </c>
      <c r="X58" s="351">
        <v>0</v>
      </c>
      <c r="Y58" s="351">
        <v>0</v>
      </c>
      <c r="Z58" s="351">
        <v>0</v>
      </c>
      <c r="AA58" s="351">
        <v>0</v>
      </c>
      <c r="AB58" s="351">
        <v>5</v>
      </c>
      <c r="AC58" s="351">
        <v>0</v>
      </c>
      <c r="AD58" s="351">
        <v>0</v>
      </c>
      <c r="AE58" s="351">
        <v>0</v>
      </c>
      <c r="AF58" s="351">
        <v>0</v>
      </c>
      <c r="AG58" s="351">
        <v>0</v>
      </c>
      <c r="AH58" s="351">
        <v>0</v>
      </c>
      <c r="AI58" s="351">
        <v>1</v>
      </c>
      <c r="AJ58" s="351">
        <v>0</v>
      </c>
      <c r="AK58" s="351">
        <v>0</v>
      </c>
      <c r="AL58" s="351">
        <v>0</v>
      </c>
      <c r="AM58" s="351">
        <v>0</v>
      </c>
      <c r="AN58" s="351">
        <v>0</v>
      </c>
      <c r="AO58" s="351">
        <v>0</v>
      </c>
      <c r="AP58" s="351">
        <v>0</v>
      </c>
      <c r="AQ58" s="351">
        <v>0</v>
      </c>
      <c r="AR58" s="351">
        <v>0</v>
      </c>
      <c r="AS58" s="351">
        <v>2</v>
      </c>
      <c r="AT58" s="351">
        <v>0</v>
      </c>
      <c r="AU58" s="351">
        <v>2</v>
      </c>
      <c r="AV58" s="351">
        <v>19</v>
      </c>
      <c r="AW58" s="351">
        <v>1</v>
      </c>
      <c r="AX58" s="351">
        <v>1</v>
      </c>
      <c r="AY58" s="351">
        <v>9</v>
      </c>
      <c r="AZ58" s="351">
        <v>0</v>
      </c>
      <c r="BA58" s="351">
        <v>0</v>
      </c>
      <c r="BB58" s="351">
        <v>0</v>
      </c>
      <c r="BC58" s="351">
        <v>0</v>
      </c>
      <c r="BD58" s="351">
        <v>48</v>
      </c>
      <c r="BE58" s="351">
        <v>0</v>
      </c>
      <c r="BF58" s="351">
        <v>0</v>
      </c>
      <c r="BG58" s="351">
        <v>0</v>
      </c>
      <c r="BH58" s="351">
        <v>0</v>
      </c>
      <c r="BI58" s="351">
        <v>0</v>
      </c>
      <c r="BJ58" s="351">
        <v>0</v>
      </c>
      <c r="BK58" s="351">
        <v>0</v>
      </c>
      <c r="BL58" s="351">
        <v>0</v>
      </c>
      <c r="BM58" s="351">
        <v>215</v>
      </c>
      <c r="BN58" s="351">
        <v>41</v>
      </c>
      <c r="BO58" s="351">
        <v>492</v>
      </c>
      <c r="BP58" s="351">
        <v>276</v>
      </c>
      <c r="BQ58" s="351">
        <v>5</v>
      </c>
      <c r="BR58" s="351">
        <v>0</v>
      </c>
      <c r="BS58" s="351">
        <v>0</v>
      </c>
      <c r="BT58" s="351">
        <v>2</v>
      </c>
      <c r="BU58" s="351">
        <v>109</v>
      </c>
      <c r="BV58" s="351">
        <v>18</v>
      </c>
      <c r="BW58" s="351">
        <v>6</v>
      </c>
      <c r="BX58" s="351">
        <v>3</v>
      </c>
      <c r="BY58" s="351">
        <v>0</v>
      </c>
      <c r="BZ58" s="351">
        <v>0</v>
      </c>
      <c r="CA58" s="351">
        <v>19</v>
      </c>
      <c r="CB58" s="351">
        <v>0</v>
      </c>
      <c r="CC58" s="351">
        <v>1</v>
      </c>
      <c r="CD58" s="351">
        <v>0</v>
      </c>
      <c r="CE58" s="351">
        <v>0</v>
      </c>
      <c r="CF58" s="351">
        <v>0</v>
      </c>
      <c r="CG58" s="351">
        <v>0</v>
      </c>
      <c r="CH58" s="351">
        <v>0</v>
      </c>
      <c r="CI58" s="351">
        <v>0</v>
      </c>
      <c r="CJ58" s="351">
        <v>0</v>
      </c>
      <c r="CK58" s="351">
        <v>8</v>
      </c>
      <c r="CL58" s="351">
        <v>0</v>
      </c>
      <c r="CM58" s="351">
        <v>2</v>
      </c>
      <c r="CN58" s="351">
        <v>555</v>
      </c>
      <c r="CO58" s="351">
        <v>4</v>
      </c>
      <c r="CP58" s="351">
        <v>15</v>
      </c>
      <c r="CQ58" s="351">
        <v>6</v>
      </c>
      <c r="CR58" s="351">
        <v>0</v>
      </c>
      <c r="CS58" s="351">
        <v>3</v>
      </c>
      <c r="CT58" s="351">
        <v>0</v>
      </c>
      <c r="CU58" s="351">
        <v>3</v>
      </c>
      <c r="CV58" s="351">
        <v>2</v>
      </c>
      <c r="CW58" s="351">
        <v>2</v>
      </c>
      <c r="CX58" s="351">
        <v>96</v>
      </c>
      <c r="CY58" s="351">
        <v>89</v>
      </c>
      <c r="CZ58" s="351">
        <v>0</v>
      </c>
      <c r="DA58" s="351">
        <v>7</v>
      </c>
      <c r="DB58" s="351">
        <v>0</v>
      </c>
      <c r="DC58" s="351">
        <v>11</v>
      </c>
      <c r="DD58" s="351">
        <v>0</v>
      </c>
      <c r="DE58" s="351">
        <v>1</v>
      </c>
      <c r="DF58" s="351">
        <v>0</v>
      </c>
      <c r="DG58" s="351">
        <v>0</v>
      </c>
      <c r="DH58" s="352">
        <v>2082</v>
      </c>
      <c r="DI58" s="351">
        <v>201</v>
      </c>
      <c r="DJ58" s="351">
        <v>14786</v>
      </c>
      <c r="DK58" s="351">
        <v>0</v>
      </c>
      <c r="DL58" s="351">
        <v>0</v>
      </c>
      <c r="DM58" s="351">
        <v>0</v>
      </c>
      <c r="DN58" s="351">
        <v>513</v>
      </c>
      <c r="DO58" s="351">
        <v>-322</v>
      </c>
      <c r="DP58" s="359">
        <v>15178</v>
      </c>
      <c r="DQ58" s="359">
        <v>17260</v>
      </c>
      <c r="DR58" s="359">
        <v>536</v>
      </c>
      <c r="DS58" s="359">
        <v>536</v>
      </c>
      <c r="DT58" s="359">
        <v>2994</v>
      </c>
      <c r="DU58" s="359">
        <v>3530</v>
      </c>
      <c r="DV58" s="350">
        <v>18708</v>
      </c>
      <c r="DW58" s="350">
        <v>20790</v>
      </c>
      <c r="DX58" s="350">
        <v>-13244</v>
      </c>
      <c r="DY58" s="350">
        <v>0</v>
      </c>
      <c r="DZ58" s="350">
        <v>-657</v>
      </c>
      <c r="EA58" s="350">
        <v>-13901</v>
      </c>
      <c r="EB58" s="350">
        <v>-3359</v>
      </c>
      <c r="EC58" s="350">
        <v>-17260</v>
      </c>
      <c r="ED58" s="350">
        <v>1448</v>
      </c>
      <c r="EE58" s="360">
        <v>3530</v>
      </c>
    </row>
    <row r="59" spans="2:135" ht="13.7" customHeight="1">
      <c r="B59" s="70" t="s">
        <v>532</v>
      </c>
      <c r="C59" s="252" t="s">
        <v>648</v>
      </c>
      <c r="D59" s="350">
        <v>0</v>
      </c>
      <c r="E59" s="351">
        <v>0</v>
      </c>
      <c r="F59" s="351">
        <v>0</v>
      </c>
      <c r="G59" s="351">
        <v>0</v>
      </c>
      <c r="H59" s="351">
        <v>0</v>
      </c>
      <c r="I59" s="351">
        <v>0</v>
      </c>
      <c r="J59" s="351">
        <v>0</v>
      </c>
      <c r="K59" s="351">
        <v>0</v>
      </c>
      <c r="L59" s="351">
        <v>0</v>
      </c>
      <c r="M59" s="351">
        <v>0</v>
      </c>
      <c r="N59" s="351">
        <v>0</v>
      </c>
      <c r="O59" s="351">
        <v>0</v>
      </c>
      <c r="P59" s="351">
        <v>0</v>
      </c>
      <c r="Q59" s="351">
        <v>0</v>
      </c>
      <c r="R59" s="351">
        <v>0</v>
      </c>
      <c r="S59" s="351">
        <v>0</v>
      </c>
      <c r="T59" s="351">
        <v>0</v>
      </c>
      <c r="U59" s="351">
        <v>0</v>
      </c>
      <c r="V59" s="351">
        <v>0</v>
      </c>
      <c r="W59" s="351">
        <v>0</v>
      </c>
      <c r="X59" s="351">
        <v>0</v>
      </c>
      <c r="Y59" s="351">
        <v>0</v>
      </c>
      <c r="Z59" s="351">
        <v>0</v>
      </c>
      <c r="AA59" s="351">
        <v>0</v>
      </c>
      <c r="AB59" s="351">
        <v>0</v>
      </c>
      <c r="AC59" s="351">
        <v>0</v>
      </c>
      <c r="AD59" s="351">
        <v>0</v>
      </c>
      <c r="AE59" s="351">
        <v>0</v>
      </c>
      <c r="AF59" s="351">
        <v>0</v>
      </c>
      <c r="AG59" s="351">
        <v>0</v>
      </c>
      <c r="AH59" s="351">
        <v>0</v>
      </c>
      <c r="AI59" s="351">
        <v>0</v>
      </c>
      <c r="AJ59" s="351">
        <v>0</v>
      </c>
      <c r="AK59" s="351">
        <v>0</v>
      </c>
      <c r="AL59" s="351">
        <v>0</v>
      </c>
      <c r="AM59" s="351">
        <v>0</v>
      </c>
      <c r="AN59" s="351">
        <v>0</v>
      </c>
      <c r="AO59" s="351">
        <v>0</v>
      </c>
      <c r="AP59" s="351">
        <v>0</v>
      </c>
      <c r="AQ59" s="351">
        <v>0</v>
      </c>
      <c r="AR59" s="351">
        <v>0</v>
      </c>
      <c r="AS59" s="351">
        <v>0</v>
      </c>
      <c r="AT59" s="351">
        <v>0</v>
      </c>
      <c r="AU59" s="351">
        <v>0</v>
      </c>
      <c r="AV59" s="351">
        <v>5</v>
      </c>
      <c r="AW59" s="351">
        <v>0</v>
      </c>
      <c r="AX59" s="351">
        <v>0</v>
      </c>
      <c r="AY59" s="351">
        <v>0</v>
      </c>
      <c r="AZ59" s="351">
        <v>0</v>
      </c>
      <c r="BA59" s="351">
        <v>0</v>
      </c>
      <c r="BB59" s="351">
        <v>0</v>
      </c>
      <c r="BC59" s="351">
        <v>0</v>
      </c>
      <c r="BD59" s="351">
        <v>0</v>
      </c>
      <c r="BE59" s="351">
        <v>0</v>
      </c>
      <c r="BF59" s="351">
        <v>0</v>
      </c>
      <c r="BG59" s="351">
        <v>0</v>
      </c>
      <c r="BH59" s="351">
        <v>0</v>
      </c>
      <c r="BI59" s="351">
        <v>0</v>
      </c>
      <c r="BJ59" s="351">
        <v>0</v>
      </c>
      <c r="BK59" s="351">
        <v>0</v>
      </c>
      <c r="BL59" s="351">
        <v>0</v>
      </c>
      <c r="BM59" s="351">
        <v>0</v>
      </c>
      <c r="BN59" s="351">
        <v>0</v>
      </c>
      <c r="BO59" s="351">
        <v>0</v>
      </c>
      <c r="BP59" s="351">
        <v>0</v>
      </c>
      <c r="BQ59" s="351">
        <v>0</v>
      </c>
      <c r="BR59" s="351">
        <v>0</v>
      </c>
      <c r="BS59" s="351">
        <v>0</v>
      </c>
      <c r="BT59" s="351">
        <v>0</v>
      </c>
      <c r="BU59" s="351">
        <v>0</v>
      </c>
      <c r="BV59" s="351">
        <v>0</v>
      </c>
      <c r="BW59" s="351">
        <v>0</v>
      </c>
      <c r="BX59" s="351">
        <v>0</v>
      </c>
      <c r="BY59" s="351">
        <v>0</v>
      </c>
      <c r="BZ59" s="351">
        <v>0</v>
      </c>
      <c r="CA59" s="351">
        <v>0</v>
      </c>
      <c r="CB59" s="351">
        <v>0</v>
      </c>
      <c r="CC59" s="351">
        <v>0</v>
      </c>
      <c r="CD59" s="351">
        <v>0</v>
      </c>
      <c r="CE59" s="351">
        <v>0</v>
      </c>
      <c r="CF59" s="351">
        <v>0</v>
      </c>
      <c r="CG59" s="351">
        <v>0</v>
      </c>
      <c r="CH59" s="351">
        <v>0</v>
      </c>
      <c r="CI59" s="351">
        <v>3</v>
      </c>
      <c r="CJ59" s="351">
        <v>0</v>
      </c>
      <c r="CK59" s="351">
        <v>0</v>
      </c>
      <c r="CL59" s="351">
        <v>0</v>
      </c>
      <c r="CM59" s="351">
        <v>0</v>
      </c>
      <c r="CN59" s="351">
        <v>0</v>
      </c>
      <c r="CO59" s="351">
        <v>0</v>
      </c>
      <c r="CP59" s="351">
        <v>0</v>
      </c>
      <c r="CQ59" s="351">
        <v>0</v>
      </c>
      <c r="CR59" s="351">
        <v>0</v>
      </c>
      <c r="CS59" s="351">
        <v>0</v>
      </c>
      <c r="CT59" s="351">
        <v>0</v>
      </c>
      <c r="CU59" s="351">
        <v>0</v>
      </c>
      <c r="CV59" s="351">
        <v>48</v>
      </c>
      <c r="CW59" s="351">
        <v>0</v>
      </c>
      <c r="CX59" s="351">
        <v>100</v>
      </c>
      <c r="CY59" s="351">
        <v>0</v>
      </c>
      <c r="CZ59" s="351">
        <v>0</v>
      </c>
      <c r="DA59" s="351">
        <v>0</v>
      </c>
      <c r="DB59" s="351">
        <v>0</v>
      </c>
      <c r="DC59" s="351">
        <v>0</v>
      </c>
      <c r="DD59" s="351">
        <v>0</v>
      </c>
      <c r="DE59" s="351">
        <v>0</v>
      </c>
      <c r="DF59" s="351">
        <v>0</v>
      </c>
      <c r="DG59" s="351">
        <v>0</v>
      </c>
      <c r="DH59" s="352">
        <v>156</v>
      </c>
      <c r="DI59" s="351">
        <v>0</v>
      </c>
      <c r="DJ59" s="351">
        <v>6085</v>
      </c>
      <c r="DK59" s="351">
        <v>0</v>
      </c>
      <c r="DL59" s="351">
        <v>0</v>
      </c>
      <c r="DM59" s="351">
        <v>1073</v>
      </c>
      <c r="DN59" s="351">
        <v>6000</v>
      </c>
      <c r="DO59" s="351">
        <v>-10</v>
      </c>
      <c r="DP59" s="359">
        <v>13148</v>
      </c>
      <c r="DQ59" s="359">
        <v>13304</v>
      </c>
      <c r="DR59" s="359">
        <v>0</v>
      </c>
      <c r="DS59" s="359">
        <v>0</v>
      </c>
      <c r="DT59" s="359">
        <v>3</v>
      </c>
      <c r="DU59" s="359">
        <v>3</v>
      </c>
      <c r="DV59" s="350">
        <v>13151</v>
      </c>
      <c r="DW59" s="350">
        <v>13307</v>
      </c>
      <c r="DX59" s="350">
        <v>-6736</v>
      </c>
      <c r="DY59" s="350">
        <v>0</v>
      </c>
      <c r="DZ59" s="350">
        <v>-429</v>
      </c>
      <c r="EA59" s="350">
        <v>-7165</v>
      </c>
      <c r="EB59" s="350">
        <v>-6139</v>
      </c>
      <c r="EC59" s="350">
        <v>-13304</v>
      </c>
      <c r="ED59" s="350">
        <v>-153</v>
      </c>
      <c r="EE59" s="360">
        <v>3</v>
      </c>
    </row>
    <row r="60" spans="2:135" ht="13.7" customHeight="1">
      <c r="B60" s="70" t="s">
        <v>533</v>
      </c>
      <c r="C60" s="252" t="s">
        <v>649</v>
      </c>
      <c r="D60" s="350">
        <v>0</v>
      </c>
      <c r="E60" s="351">
        <v>0</v>
      </c>
      <c r="F60" s="351">
        <v>0</v>
      </c>
      <c r="G60" s="351">
        <v>0</v>
      </c>
      <c r="H60" s="351">
        <v>0</v>
      </c>
      <c r="I60" s="351">
        <v>0</v>
      </c>
      <c r="J60" s="351">
        <v>0</v>
      </c>
      <c r="K60" s="351">
        <v>0</v>
      </c>
      <c r="L60" s="351">
        <v>0</v>
      </c>
      <c r="M60" s="351">
        <v>0</v>
      </c>
      <c r="N60" s="351">
        <v>0</v>
      </c>
      <c r="O60" s="351">
        <v>0</v>
      </c>
      <c r="P60" s="351">
        <v>0</v>
      </c>
      <c r="Q60" s="351">
        <v>0</v>
      </c>
      <c r="R60" s="351">
        <v>0</v>
      </c>
      <c r="S60" s="351">
        <v>0</v>
      </c>
      <c r="T60" s="351">
        <v>0</v>
      </c>
      <c r="U60" s="351">
        <v>0</v>
      </c>
      <c r="V60" s="351">
        <v>0</v>
      </c>
      <c r="W60" s="351">
        <v>0</v>
      </c>
      <c r="X60" s="351">
        <v>0</v>
      </c>
      <c r="Y60" s="351">
        <v>0</v>
      </c>
      <c r="Z60" s="351">
        <v>0</v>
      </c>
      <c r="AA60" s="351">
        <v>0</v>
      </c>
      <c r="AB60" s="351">
        <v>0</v>
      </c>
      <c r="AC60" s="351">
        <v>0</v>
      </c>
      <c r="AD60" s="351">
        <v>0</v>
      </c>
      <c r="AE60" s="351">
        <v>0</v>
      </c>
      <c r="AF60" s="351">
        <v>0</v>
      </c>
      <c r="AG60" s="351">
        <v>0</v>
      </c>
      <c r="AH60" s="351">
        <v>0</v>
      </c>
      <c r="AI60" s="351">
        <v>0</v>
      </c>
      <c r="AJ60" s="351">
        <v>0</v>
      </c>
      <c r="AK60" s="351">
        <v>0</v>
      </c>
      <c r="AL60" s="351">
        <v>0</v>
      </c>
      <c r="AM60" s="351">
        <v>0</v>
      </c>
      <c r="AN60" s="351">
        <v>0</v>
      </c>
      <c r="AO60" s="351">
        <v>0</v>
      </c>
      <c r="AP60" s="351">
        <v>0</v>
      </c>
      <c r="AQ60" s="351">
        <v>0</v>
      </c>
      <c r="AR60" s="351">
        <v>0</v>
      </c>
      <c r="AS60" s="351">
        <v>0</v>
      </c>
      <c r="AT60" s="351">
        <v>0</v>
      </c>
      <c r="AU60" s="351">
        <v>0</v>
      </c>
      <c r="AV60" s="351">
        <v>0</v>
      </c>
      <c r="AW60" s="351">
        <v>0</v>
      </c>
      <c r="AX60" s="351">
        <v>0</v>
      </c>
      <c r="AY60" s="351">
        <v>0</v>
      </c>
      <c r="AZ60" s="351">
        <v>0</v>
      </c>
      <c r="BA60" s="351">
        <v>0</v>
      </c>
      <c r="BB60" s="351">
        <v>0</v>
      </c>
      <c r="BC60" s="351">
        <v>0</v>
      </c>
      <c r="BD60" s="351">
        <v>0</v>
      </c>
      <c r="BE60" s="351">
        <v>0</v>
      </c>
      <c r="BF60" s="351">
        <v>0</v>
      </c>
      <c r="BG60" s="351">
        <v>0</v>
      </c>
      <c r="BH60" s="351">
        <v>0</v>
      </c>
      <c r="BI60" s="351">
        <v>0</v>
      </c>
      <c r="BJ60" s="351">
        <v>0</v>
      </c>
      <c r="BK60" s="351">
        <v>0</v>
      </c>
      <c r="BL60" s="351">
        <v>0</v>
      </c>
      <c r="BM60" s="351">
        <v>0</v>
      </c>
      <c r="BN60" s="351">
        <v>0</v>
      </c>
      <c r="BO60" s="351">
        <v>0</v>
      </c>
      <c r="BP60" s="351">
        <v>0</v>
      </c>
      <c r="BQ60" s="351">
        <v>0</v>
      </c>
      <c r="BR60" s="351">
        <v>0</v>
      </c>
      <c r="BS60" s="351">
        <v>0</v>
      </c>
      <c r="BT60" s="351">
        <v>0</v>
      </c>
      <c r="BU60" s="351">
        <v>0</v>
      </c>
      <c r="BV60" s="351">
        <v>0</v>
      </c>
      <c r="BW60" s="351">
        <v>0</v>
      </c>
      <c r="BX60" s="351">
        <v>0</v>
      </c>
      <c r="BY60" s="351">
        <v>0</v>
      </c>
      <c r="BZ60" s="351">
        <v>0</v>
      </c>
      <c r="CA60" s="351">
        <v>0</v>
      </c>
      <c r="CB60" s="351">
        <v>0</v>
      </c>
      <c r="CC60" s="351">
        <v>0</v>
      </c>
      <c r="CD60" s="351">
        <v>0</v>
      </c>
      <c r="CE60" s="351">
        <v>0</v>
      </c>
      <c r="CF60" s="351">
        <v>0</v>
      </c>
      <c r="CG60" s="351">
        <v>0</v>
      </c>
      <c r="CH60" s="351">
        <v>0</v>
      </c>
      <c r="CI60" s="351">
        <v>0</v>
      </c>
      <c r="CJ60" s="351">
        <v>0</v>
      </c>
      <c r="CK60" s="351">
        <v>0</v>
      </c>
      <c r="CL60" s="351">
        <v>0</v>
      </c>
      <c r="CM60" s="351">
        <v>0</v>
      </c>
      <c r="CN60" s="351">
        <v>0</v>
      </c>
      <c r="CO60" s="351">
        <v>0</v>
      </c>
      <c r="CP60" s="351">
        <v>0</v>
      </c>
      <c r="CQ60" s="351">
        <v>0</v>
      </c>
      <c r="CR60" s="351">
        <v>0</v>
      </c>
      <c r="CS60" s="351">
        <v>0</v>
      </c>
      <c r="CT60" s="351">
        <v>0</v>
      </c>
      <c r="CU60" s="351">
        <v>0</v>
      </c>
      <c r="CV60" s="351">
        <v>0</v>
      </c>
      <c r="CW60" s="351">
        <v>0</v>
      </c>
      <c r="CX60" s="351">
        <v>0</v>
      </c>
      <c r="CY60" s="351">
        <v>0</v>
      </c>
      <c r="CZ60" s="351">
        <v>0</v>
      </c>
      <c r="DA60" s="351">
        <v>0</v>
      </c>
      <c r="DB60" s="351">
        <v>0</v>
      </c>
      <c r="DC60" s="351">
        <v>0</v>
      </c>
      <c r="DD60" s="351">
        <v>0</v>
      </c>
      <c r="DE60" s="351">
        <v>0</v>
      </c>
      <c r="DF60" s="351">
        <v>0</v>
      </c>
      <c r="DG60" s="351">
        <v>0</v>
      </c>
      <c r="DH60" s="352">
        <v>0</v>
      </c>
      <c r="DI60" s="351">
        <v>0</v>
      </c>
      <c r="DJ60" s="351">
        <v>28051</v>
      </c>
      <c r="DK60" s="351">
        <v>0</v>
      </c>
      <c r="DL60" s="351">
        <v>0</v>
      </c>
      <c r="DM60" s="351">
        <v>0</v>
      </c>
      <c r="DN60" s="351">
        <v>0</v>
      </c>
      <c r="DO60" s="351">
        <v>0</v>
      </c>
      <c r="DP60" s="359">
        <v>28051</v>
      </c>
      <c r="DQ60" s="359">
        <v>28051</v>
      </c>
      <c r="DR60" s="359">
        <v>0</v>
      </c>
      <c r="DS60" s="359">
        <v>0</v>
      </c>
      <c r="DT60" s="359">
        <v>0</v>
      </c>
      <c r="DU60" s="359">
        <v>0</v>
      </c>
      <c r="DV60" s="350">
        <v>28051</v>
      </c>
      <c r="DW60" s="350">
        <v>28051</v>
      </c>
      <c r="DX60" s="350">
        <v>-5495</v>
      </c>
      <c r="DY60" s="350">
        <v>0</v>
      </c>
      <c r="DZ60" s="350">
        <v>0</v>
      </c>
      <c r="EA60" s="350">
        <v>-5495</v>
      </c>
      <c r="EB60" s="350">
        <v>-22556</v>
      </c>
      <c r="EC60" s="350">
        <v>-28051</v>
      </c>
      <c r="ED60" s="350">
        <v>0</v>
      </c>
      <c r="EE60" s="360">
        <v>0</v>
      </c>
    </row>
    <row r="61" spans="2:135" ht="13.7" customHeight="1">
      <c r="B61" s="70" t="s">
        <v>534</v>
      </c>
      <c r="C61" s="252" t="s">
        <v>650</v>
      </c>
      <c r="D61" s="350">
        <v>0</v>
      </c>
      <c r="E61" s="351">
        <v>0</v>
      </c>
      <c r="F61" s="351">
        <v>0</v>
      </c>
      <c r="G61" s="351">
        <v>0</v>
      </c>
      <c r="H61" s="351">
        <v>0</v>
      </c>
      <c r="I61" s="351">
        <v>0</v>
      </c>
      <c r="J61" s="351">
        <v>0</v>
      </c>
      <c r="K61" s="351">
        <v>0</v>
      </c>
      <c r="L61" s="351">
        <v>0</v>
      </c>
      <c r="M61" s="351">
        <v>0</v>
      </c>
      <c r="N61" s="351">
        <v>0</v>
      </c>
      <c r="O61" s="351">
        <v>0</v>
      </c>
      <c r="P61" s="351">
        <v>0</v>
      </c>
      <c r="Q61" s="351">
        <v>0</v>
      </c>
      <c r="R61" s="351">
        <v>0</v>
      </c>
      <c r="S61" s="351">
        <v>0</v>
      </c>
      <c r="T61" s="351">
        <v>0</v>
      </c>
      <c r="U61" s="351">
        <v>0</v>
      </c>
      <c r="V61" s="351">
        <v>0</v>
      </c>
      <c r="W61" s="351">
        <v>0</v>
      </c>
      <c r="X61" s="351">
        <v>0</v>
      </c>
      <c r="Y61" s="351">
        <v>0</v>
      </c>
      <c r="Z61" s="351">
        <v>0</v>
      </c>
      <c r="AA61" s="351">
        <v>0</v>
      </c>
      <c r="AB61" s="351">
        <v>0</v>
      </c>
      <c r="AC61" s="351">
        <v>0</v>
      </c>
      <c r="AD61" s="351">
        <v>0</v>
      </c>
      <c r="AE61" s="351">
        <v>0</v>
      </c>
      <c r="AF61" s="351">
        <v>0</v>
      </c>
      <c r="AG61" s="351">
        <v>0</v>
      </c>
      <c r="AH61" s="351">
        <v>0</v>
      </c>
      <c r="AI61" s="351">
        <v>0</v>
      </c>
      <c r="AJ61" s="351">
        <v>0</v>
      </c>
      <c r="AK61" s="351">
        <v>0</v>
      </c>
      <c r="AL61" s="351">
        <v>0</v>
      </c>
      <c r="AM61" s="351">
        <v>0</v>
      </c>
      <c r="AN61" s="351">
        <v>0</v>
      </c>
      <c r="AO61" s="351">
        <v>0</v>
      </c>
      <c r="AP61" s="351">
        <v>0</v>
      </c>
      <c r="AQ61" s="351">
        <v>0</v>
      </c>
      <c r="AR61" s="351">
        <v>0</v>
      </c>
      <c r="AS61" s="351">
        <v>0</v>
      </c>
      <c r="AT61" s="351">
        <v>0</v>
      </c>
      <c r="AU61" s="351">
        <v>0</v>
      </c>
      <c r="AV61" s="351">
        <v>0</v>
      </c>
      <c r="AW61" s="351">
        <v>0</v>
      </c>
      <c r="AX61" s="351">
        <v>0</v>
      </c>
      <c r="AY61" s="351">
        <v>0</v>
      </c>
      <c r="AZ61" s="351">
        <v>0</v>
      </c>
      <c r="BA61" s="351">
        <v>0</v>
      </c>
      <c r="BB61" s="351">
        <v>0</v>
      </c>
      <c r="BC61" s="351">
        <v>0</v>
      </c>
      <c r="BD61" s="351">
        <v>0</v>
      </c>
      <c r="BE61" s="351">
        <v>0</v>
      </c>
      <c r="BF61" s="351">
        <v>0</v>
      </c>
      <c r="BG61" s="351">
        <v>0</v>
      </c>
      <c r="BH61" s="351">
        <v>0</v>
      </c>
      <c r="BI61" s="351">
        <v>0</v>
      </c>
      <c r="BJ61" s="351">
        <v>0</v>
      </c>
      <c r="BK61" s="351">
        <v>0</v>
      </c>
      <c r="BL61" s="351">
        <v>0</v>
      </c>
      <c r="BM61" s="351">
        <v>0</v>
      </c>
      <c r="BN61" s="351">
        <v>0</v>
      </c>
      <c r="BO61" s="351">
        <v>0</v>
      </c>
      <c r="BP61" s="351">
        <v>0</v>
      </c>
      <c r="BQ61" s="351">
        <v>0</v>
      </c>
      <c r="BR61" s="351">
        <v>0</v>
      </c>
      <c r="BS61" s="351">
        <v>0</v>
      </c>
      <c r="BT61" s="351">
        <v>0</v>
      </c>
      <c r="BU61" s="351">
        <v>0</v>
      </c>
      <c r="BV61" s="351">
        <v>0</v>
      </c>
      <c r="BW61" s="351">
        <v>0</v>
      </c>
      <c r="BX61" s="351">
        <v>0</v>
      </c>
      <c r="BY61" s="351">
        <v>0</v>
      </c>
      <c r="BZ61" s="351">
        <v>0</v>
      </c>
      <c r="CA61" s="351">
        <v>0</v>
      </c>
      <c r="CB61" s="351">
        <v>0</v>
      </c>
      <c r="CC61" s="351">
        <v>0</v>
      </c>
      <c r="CD61" s="351">
        <v>0</v>
      </c>
      <c r="CE61" s="351">
        <v>0</v>
      </c>
      <c r="CF61" s="351">
        <v>0</v>
      </c>
      <c r="CG61" s="351">
        <v>0</v>
      </c>
      <c r="CH61" s="351">
        <v>0</v>
      </c>
      <c r="CI61" s="351">
        <v>0</v>
      </c>
      <c r="CJ61" s="351">
        <v>0</v>
      </c>
      <c r="CK61" s="351">
        <v>0</v>
      </c>
      <c r="CL61" s="351">
        <v>0</v>
      </c>
      <c r="CM61" s="351">
        <v>0</v>
      </c>
      <c r="CN61" s="351">
        <v>88</v>
      </c>
      <c r="CO61" s="351">
        <v>0</v>
      </c>
      <c r="CP61" s="351">
        <v>0</v>
      </c>
      <c r="CQ61" s="351">
        <v>0</v>
      </c>
      <c r="CR61" s="351">
        <v>0</v>
      </c>
      <c r="CS61" s="351">
        <v>0</v>
      </c>
      <c r="CT61" s="351">
        <v>0</v>
      </c>
      <c r="CU61" s="351">
        <v>0</v>
      </c>
      <c r="CV61" s="351">
        <v>0</v>
      </c>
      <c r="CW61" s="351">
        <v>0</v>
      </c>
      <c r="CX61" s="351">
        <v>295</v>
      </c>
      <c r="CY61" s="351">
        <v>0</v>
      </c>
      <c r="CZ61" s="351">
        <v>0</v>
      </c>
      <c r="DA61" s="351">
        <v>0</v>
      </c>
      <c r="DB61" s="351">
        <v>0</v>
      </c>
      <c r="DC61" s="351">
        <v>0</v>
      </c>
      <c r="DD61" s="351">
        <v>0</v>
      </c>
      <c r="DE61" s="351">
        <v>0</v>
      </c>
      <c r="DF61" s="351">
        <v>0</v>
      </c>
      <c r="DG61" s="351">
        <v>0</v>
      </c>
      <c r="DH61" s="352">
        <v>383</v>
      </c>
      <c r="DI61" s="351">
        <v>0</v>
      </c>
      <c r="DJ61" s="351">
        <v>2621</v>
      </c>
      <c r="DK61" s="351">
        <v>0</v>
      </c>
      <c r="DL61" s="351">
        <v>0</v>
      </c>
      <c r="DM61" s="351">
        <v>0</v>
      </c>
      <c r="DN61" s="351">
        <v>0</v>
      </c>
      <c r="DO61" s="351">
        <v>-108</v>
      </c>
      <c r="DP61" s="359">
        <v>2513</v>
      </c>
      <c r="DQ61" s="359">
        <v>2896</v>
      </c>
      <c r="DR61" s="359">
        <v>0</v>
      </c>
      <c r="DS61" s="359">
        <v>0</v>
      </c>
      <c r="DT61" s="359">
        <v>0</v>
      </c>
      <c r="DU61" s="359">
        <v>0</v>
      </c>
      <c r="DV61" s="350">
        <v>2513</v>
      </c>
      <c r="DW61" s="350">
        <v>2896</v>
      </c>
      <c r="DX61" s="350">
        <v>-854</v>
      </c>
      <c r="DY61" s="350">
        <v>0</v>
      </c>
      <c r="DZ61" s="350">
        <v>0</v>
      </c>
      <c r="EA61" s="350">
        <v>-854</v>
      </c>
      <c r="EB61" s="350">
        <v>-2042</v>
      </c>
      <c r="EC61" s="350">
        <v>-2896</v>
      </c>
      <c r="ED61" s="350">
        <v>-383</v>
      </c>
      <c r="EE61" s="360">
        <v>0</v>
      </c>
    </row>
    <row r="62" spans="2:135" ht="13.7" customHeight="1">
      <c r="B62" s="70" t="s">
        <v>535</v>
      </c>
      <c r="C62" s="252" t="s">
        <v>651</v>
      </c>
      <c r="D62" s="350">
        <v>0</v>
      </c>
      <c r="E62" s="351">
        <v>0</v>
      </c>
      <c r="F62" s="351">
        <v>0</v>
      </c>
      <c r="G62" s="351">
        <v>0</v>
      </c>
      <c r="H62" s="351">
        <v>0</v>
      </c>
      <c r="I62" s="351">
        <v>0</v>
      </c>
      <c r="J62" s="351">
        <v>0</v>
      </c>
      <c r="K62" s="351">
        <v>0</v>
      </c>
      <c r="L62" s="351">
        <v>0</v>
      </c>
      <c r="M62" s="351">
        <v>0</v>
      </c>
      <c r="N62" s="351">
        <v>0</v>
      </c>
      <c r="O62" s="351">
        <v>0</v>
      </c>
      <c r="P62" s="351">
        <v>0</v>
      </c>
      <c r="Q62" s="351">
        <v>0</v>
      </c>
      <c r="R62" s="351">
        <v>0</v>
      </c>
      <c r="S62" s="351">
        <v>0</v>
      </c>
      <c r="T62" s="351">
        <v>0</v>
      </c>
      <c r="U62" s="351">
        <v>0</v>
      </c>
      <c r="V62" s="351">
        <v>0</v>
      </c>
      <c r="W62" s="351">
        <v>0</v>
      </c>
      <c r="X62" s="351">
        <v>0</v>
      </c>
      <c r="Y62" s="351">
        <v>0</v>
      </c>
      <c r="Z62" s="351">
        <v>0</v>
      </c>
      <c r="AA62" s="351">
        <v>0</v>
      </c>
      <c r="AB62" s="351">
        <v>0</v>
      </c>
      <c r="AC62" s="351">
        <v>0</v>
      </c>
      <c r="AD62" s="351">
        <v>0</v>
      </c>
      <c r="AE62" s="351">
        <v>0</v>
      </c>
      <c r="AF62" s="351">
        <v>0</v>
      </c>
      <c r="AG62" s="351">
        <v>0</v>
      </c>
      <c r="AH62" s="351">
        <v>0</v>
      </c>
      <c r="AI62" s="351">
        <v>0</v>
      </c>
      <c r="AJ62" s="351">
        <v>0</v>
      </c>
      <c r="AK62" s="351">
        <v>0</v>
      </c>
      <c r="AL62" s="351">
        <v>0</v>
      </c>
      <c r="AM62" s="351">
        <v>0</v>
      </c>
      <c r="AN62" s="351">
        <v>0</v>
      </c>
      <c r="AO62" s="351">
        <v>0</v>
      </c>
      <c r="AP62" s="351">
        <v>0</v>
      </c>
      <c r="AQ62" s="351">
        <v>0</v>
      </c>
      <c r="AR62" s="351">
        <v>0</v>
      </c>
      <c r="AS62" s="351">
        <v>0</v>
      </c>
      <c r="AT62" s="351">
        <v>0</v>
      </c>
      <c r="AU62" s="351">
        <v>0</v>
      </c>
      <c r="AV62" s="351">
        <v>10</v>
      </c>
      <c r="AW62" s="351">
        <v>0</v>
      </c>
      <c r="AX62" s="351">
        <v>0</v>
      </c>
      <c r="AY62" s="351">
        <v>0</v>
      </c>
      <c r="AZ62" s="351">
        <v>0</v>
      </c>
      <c r="BA62" s="351">
        <v>0</v>
      </c>
      <c r="BB62" s="351">
        <v>0</v>
      </c>
      <c r="BC62" s="351">
        <v>0</v>
      </c>
      <c r="BD62" s="351">
        <v>0</v>
      </c>
      <c r="BE62" s="351">
        <v>0</v>
      </c>
      <c r="BF62" s="351">
        <v>0</v>
      </c>
      <c r="BG62" s="351">
        <v>0</v>
      </c>
      <c r="BH62" s="351">
        <v>18665</v>
      </c>
      <c r="BI62" s="351">
        <v>0</v>
      </c>
      <c r="BJ62" s="351">
        <v>242</v>
      </c>
      <c r="BK62" s="351">
        <v>0</v>
      </c>
      <c r="BL62" s="351">
        <v>0</v>
      </c>
      <c r="BM62" s="351">
        <v>0</v>
      </c>
      <c r="BN62" s="351">
        <v>0</v>
      </c>
      <c r="BO62" s="351">
        <v>0</v>
      </c>
      <c r="BP62" s="351">
        <v>0</v>
      </c>
      <c r="BQ62" s="351">
        <v>0</v>
      </c>
      <c r="BR62" s="351">
        <v>0</v>
      </c>
      <c r="BS62" s="351">
        <v>0</v>
      </c>
      <c r="BT62" s="351">
        <v>0</v>
      </c>
      <c r="BU62" s="351">
        <v>0</v>
      </c>
      <c r="BV62" s="351">
        <v>0</v>
      </c>
      <c r="BW62" s="351">
        <v>0</v>
      </c>
      <c r="BX62" s="351">
        <v>0</v>
      </c>
      <c r="BY62" s="351">
        <v>0</v>
      </c>
      <c r="BZ62" s="351">
        <v>0</v>
      </c>
      <c r="CA62" s="351">
        <v>0</v>
      </c>
      <c r="CB62" s="351">
        <v>17</v>
      </c>
      <c r="CC62" s="351">
        <v>0</v>
      </c>
      <c r="CD62" s="351">
        <v>0</v>
      </c>
      <c r="CE62" s="351">
        <v>0</v>
      </c>
      <c r="CF62" s="351">
        <v>0</v>
      </c>
      <c r="CG62" s="351">
        <v>0</v>
      </c>
      <c r="CH62" s="351">
        <v>0</v>
      </c>
      <c r="CI62" s="351">
        <v>0</v>
      </c>
      <c r="CJ62" s="351">
        <v>0</v>
      </c>
      <c r="CK62" s="351">
        <v>0</v>
      </c>
      <c r="CL62" s="351">
        <v>0</v>
      </c>
      <c r="CM62" s="351">
        <v>0</v>
      </c>
      <c r="CN62" s="351">
        <v>0</v>
      </c>
      <c r="CO62" s="351">
        <v>0</v>
      </c>
      <c r="CP62" s="351">
        <v>0</v>
      </c>
      <c r="CQ62" s="351">
        <v>0</v>
      </c>
      <c r="CR62" s="351">
        <v>0</v>
      </c>
      <c r="CS62" s="351">
        <v>0</v>
      </c>
      <c r="CT62" s="351">
        <v>0</v>
      </c>
      <c r="CU62" s="351">
        <v>0</v>
      </c>
      <c r="CV62" s="351">
        <v>0</v>
      </c>
      <c r="CW62" s="351">
        <v>0</v>
      </c>
      <c r="CX62" s="351">
        <v>11926</v>
      </c>
      <c r="CY62" s="351">
        <v>0</v>
      </c>
      <c r="CZ62" s="351">
        <v>0</v>
      </c>
      <c r="DA62" s="351">
        <v>0</v>
      </c>
      <c r="DB62" s="351">
        <v>0</v>
      </c>
      <c r="DC62" s="351">
        <v>0</v>
      </c>
      <c r="DD62" s="351">
        <v>0</v>
      </c>
      <c r="DE62" s="351">
        <v>0</v>
      </c>
      <c r="DF62" s="351">
        <v>0</v>
      </c>
      <c r="DG62" s="351">
        <v>0</v>
      </c>
      <c r="DH62" s="352">
        <v>30860</v>
      </c>
      <c r="DI62" s="351">
        <v>0</v>
      </c>
      <c r="DJ62" s="351">
        <v>53</v>
      </c>
      <c r="DK62" s="351">
        <v>0</v>
      </c>
      <c r="DL62" s="351">
        <v>0</v>
      </c>
      <c r="DM62" s="351">
        <v>0</v>
      </c>
      <c r="DN62" s="351">
        <v>136</v>
      </c>
      <c r="DO62" s="351">
        <v>-394</v>
      </c>
      <c r="DP62" s="359">
        <v>-205</v>
      </c>
      <c r="DQ62" s="359">
        <v>30655</v>
      </c>
      <c r="DR62" s="359">
        <v>10449</v>
      </c>
      <c r="DS62" s="359">
        <v>10449</v>
      </c>
      <c r="DT62" s="359">
        <v>38752</v>
      </c>
      <c r="DU62" s="359">
        <v>49201</v>
      </c>
      <c r="DV62" s="350">
        <v>48996</v>
      </c>
      <c r="DW62" s="350">
        <v>79856</v>
      </c>
      <c r="DX62" s="350">
        <v>-1429</v>
      </c>
      <c r="DY62" s="350">
        <v>0</v>
      </c>
      <c r="DZ62" s="350">
        <v>-158</v>
      </c>
      <c r="EA62" s="350">
        <v>-1587</v>
      </c>
      <c r="EB62" s="350">
        <v>-29068</v>
      </c>
      <c r="EC62" s="350">
        <v>-30655</v>
      </c>
      <c r="ED62" s="350">
        <v>18341</v>
      </c>
      <c r="EE62" s="360">
        <v>49201</v>
      </c>
    </row>
    <row r="63" spans="2:135" ht="13.7" customHeight="1">
      <c r="B63" s="70" t="s">
        <v>536</v>
      </c>
      <c r="C63" s="252" t="s">
        <v>454</v>
      </c>
      <c r="D63" s="350">
        <v>0</v>
      </c>
      <c r="E63" s="351">
        <v>0</v>
      </c>
      <c r="F63" s="351">
        <v>0</v>
      </c>
      <c r="G63" s="351">
        <v>0</v>
      </c>
      <c r="H63" s="351">
        <v>139</v>
      </c>
      <c r="I63" s="351">
        <v>0</v>
      </c>
      <c r="J63" s="351">
        <v>1</v>
      </c>
      <c r="K63" s="351">
        <v>0</v>
      </c>
      <c r="L63" s="351">
        <v>0</v>
      </c>
      <c r="M63" s="351">
        <v>0</v>
      </c>
      <c r="N63" s="351">
        <v>0</v>
      </c>
      <c r="O63" s="351">
        <v>0</v>
      </c>
      <c r="P63" s="351">
        <v>0</v>
      </c>
      <c r="Q63" s="351">
        <v>0</v>
      </c>
      <c r="R63" s="351">
        <v>0</v>
      </c>
      <c r="S63" s="351">
        <v>0</v>
      </c>
      <c r="T63" s="351">
        <v>0</v>
      </c>
      <c r="U63" s="351">
        <v>0</v>
      </c>
      <c r="V63" s="351">
        <v>0</v>
      </c>
      <c r="W63" s="351">
        <v>0</v>
      </c>
      <c r="X63" s="351">
        <v>0</v>
      </c>
      <c r="Y63" s="351">
        <v>0</v>
      </c>
      <c r="Z63" s="351">
        <v>0</v>
      </c>
      <c r="AA63" s="351">
        <v>0</v>
      </c>
      <c r="AB63" s="351">
        <v>0</v>
      </c>
      <c r="AC63" s="351">
        <v>0</v>
      </c>
      <c r="AD63" s="351">
        <v>0</v>
      </c>
      <c r="AE63" s="351">
        <v>0</v>
      </c>
      <c r="AF63" s="351">
        <v>0</v>
      </c>
      <c r="AG63" s="351">
        <v>0</v>
      </c>
      <c r="AH63" s="351">
        <v>0</v>
      </c>
      <c r="AI63" s="351">
        <v>0</v>
      </c>
      <c r="AJ63" s="351">
        <v>0</v>
      </c>
      <c r="AK63" s="351">
        <v>0</v>
      </c>
      <c r="AL63" s="351">
        <v>0</v>
      </c>
      <c r="AM63" s="351">
        <v>0</v>
      </c>
      <c r="AN63" s="351">
        <v>0</v>
      </c>
      <c r="AO63" s="351">
        <v>0</v>
      </c>
      <c r="AP63" s="351">
        <v>0</v>
      </c>
      <c r="AQ63" s="351">
        <v>0</v>
      </c>
      <c r="AR63" s="351">
        <v>0</v>
      </c>
      <c r="AS63" s="351">
        <v>0</v>
      </c>
      <c r="AT63" s="351">
        <v>0</v>
      </c>
      <c r="AU63" s="351">
        <v>0</v>
      </c>
      <c r="AV63" s="351">
        <v>0</v>
      </c>
      <c r="AW63" s="351">
        <v>0</v>
      </c>
      <c r="AX63" s="351">
        <v>0</v>
      </c>
      <c r="AY63" s="351">
        <v>0</v>
      </c>
      <c r="AZ63" s="351">
        <v>0</v>
      </c>
      <c r="BA63" s="351">
        <v>0</v>
      </c>
      <c r="BB63" s="351">
        <v>0</v>
      </c>
      <c r="BC63" s="351">
        <v>0</v>
      </c>
      <c r="BD63" s="351">
        <v>0</v>
      </c>
      <c r="BE63" s="351">
        <v>0</v>
      </c>
      <c r="BF63" s="351">
        <v>0</v>
      </c>
      <c r="BG63" s="351">
        <v>0</v>
      </c>
      <c r="BH63" s="351">
        <v>0</v>
      </c>
      <c r="BI63" s="351">
        <v>10</v>
      </c>
      <c r="BJ63" s="351">
        <v>0</v>
      </c>
      <c r="BK63" s="351">
        <v>0</v>
      </c>
      <c r="BL63" s="351">
        <v>0</v>
      </c>
      <c r="BM63" s="351">
        <v>0</v>
      </c>
      <c r="BN63" s="351">
        <v>0</v>
      </c>
      <c r="BO63" s="351">
        <v>0</v>
      </c>
      <c r="BP63" s="351">
        <v>0</v>
      </c>
      <c r="BQ63" s="351">
        <v>0</v>
      </c>
      <c r="BR63" s="351">
        <v>0</v>
      </c>
      <c r="BS63" s="351">
        <v>0</v>
      </c>
      <c r="BT63" s="351">
        <v>0</v>
      </c>
      <c r="BU63" s="351">
        <v>0</v>
      </c>
      <c r="BV63" s="351">
        <v>0</v>
      </c>
      <c r="BW63" s="351">
        <v>0</v>
      </c>
      <c r="BX63" s="351">
        <v>0</v>
      </c>
      <c r="BY63" s="351">
        <v>0</v>
      </c>
      <c r="BZ63" s="351">
        <v>0</v>
      </c>
      <c r="CA63" s="351">
        <v>0</v>
      </c>
      <c r="CB63" s="351">
        <v>0</v>
      </c>
      <c r="CC63" s="351">
        <v>455</v>
      </c>
      <c r="CD63" s="351">
        <v>0</v>
      </c>
      <c r="CE63" s="351">
        <v>0</v>
      </c>
      <c r="CF63" s="351">
        <v>0</v>
      </c>
      <c r="CG63" s="351">
        <v>21</v>
      </c>
      <c r="CH63" s="351">
        <v>0</v>
      </c>
      <c r="CI63" s="351">
        <v>0</v>
      </c>
      <c r="CJ63" s="351">
        <v>0</v>
      </c>
      <c r="CK63" s="351">
        <v>0</v>
      </c>
      <c r="CL63" s="351">
        <v>0</v>
      </c>
      <c r="CM63" s="351">
        <v>0</v>
      </c>
      <c r="CN63" s="351">
        <v>351</v>
      </c>
      <c r="CO63" s="351">
        <v>20</v>
      </c>
      <c r="CP63" s="351">
        <v>43</v>
      </c>
      <c r="CQ63" s="351">
        <v>0</v>
      </c>
      <c r="CR63" s="351">
        <v>0</v>
      </c>
      <c r="CS63" s="351">
        <v>0</v>
      </c>
      <c r="CT63" s="351">
        <v>0</v>
      </c>
      <c r="CU63" s="351">
        <v>0</v>
      </c>
      <c r="CV63" s="351">
        <v>0</v>
      </c>
      <c r="CW63" s="351">
        <v>0</v>
      </c>
      <c r="CX63" s="351">
        <v>0</v>
      </c>
      <c r="CY63" s="351">
        <v>0</v>
      </c>
      <c r="CZ63" s="351">
        <v>0</v>
      </c>
      <c r="DA63" s="351">
        <v>0</v>
      </c>
      <c r="DB63" s="351">
        <v>0</v>
      </c>
      <c r="DC63" s="351">
        <v>1</v>
      </c>
      <c r="DD63" s="351">
        <v>0</v>
      </c>
      <c r="DE63" s="351">
        <v>0</v>
      </c>
      <c r="DF63" s="351">
        <v>0</v>
      </c>
      <c r="DG63" s="351">
        <v>0</v>
      </c>
      <c r="DH63" s="352">
        <v>1041</v>
      </c>
      <c r="DI63" s="351">
        <v>0</v>
      </c>
      <c r="DJ63" s="351">
        <v>434</v>
      </c>
      <c r="DK63" s="351">
        <v>0</v>
      </c>
      <c r="DL63" s="351">
        <v>0</v>
      </c>
      <c r="DM63" s="351">
        <v>0</v>
      </c>
      <c r="DN63" s="351">
        <v>0</v>
      </c>
      <c r="DO63" s="351">
        <v>-6</v>
      </c>
      <c r="DP63" s="359">
        <v>428</v>
      </c>
      <c r="DQ63" s="359">
        <v>1469</v>
      </c>
      <c r="DR63" s="359">
        <v>24</v>
      </c>
      <c r="DS63" s="359">
        <v>24</v>
      </c>
      <c r="DT63" s="359">
        <v>0</v>
      </c>
      <c r="DU63" s="359">
        <v>24</v>
      </c>
      <c r="DV63" s="350">
        <v>452</v>
      </c>
      <c r="DW63" s="350">
        <v>1493</v>
      </c>
      <c r="DX63" s="350">
        <v>-79</v>
      </c>
      <c r="DY63" s="350">
        <v>0</v>
      </c>
      <c r="DZ63" s="350">
        <v>0</v>
      </c>
      <c r="EA63" s="350">
        <v>-79</v>
      </c>
      <c r="EB63" s="350">
        <v>-1343</v>
      </c>
      <c r="EC63" s="350">
        <v>-1422</v>
      </c>
      <c r="ED63" s="350">
        <v>-970</v>
      </c>
      <c r="EE63" s="360">
        <v>71</v>
      </c>
    </row>
    <row r="64" spans="2:135" ht="13.7" customHeight="1">
      <c r="B64" s="70" t="s">
        <v>537</v>
      </c>
      <c r="C64" s="252" t="s">
        <v>455</v>
      </c>
      <c r="D64" s="350">
        <v>0</v>
      </c>
      <c r="E64" s="351">
        <v>0</v>
      </c>
      <c r="F64" s="351">
        <v>0</v>
      </c>
      <c r="G64" s="351">
        <v>0</v>
      </c>
      <c r="H64" s="351">
        <v>0</v>
      </c>
      <c r="I64" s="351">
        <v>0</v>
      </c>
      <c r="J64" s="351">
        <v>0</v>
      </c>
      <c r="K64" s="351">
        <v>0</v>
      </c>
      <c r="L64" s="351">
        <v>0</v>
      </c>
      <c r="M64" s="351">
        <v>0</v>
      </c>
      <c r="N64" s="351">
        <v>0</v>
      </c>
      <c r="O64" s="351">
        <v>0</v>
      </c>
      <c r="P64" s="351">
        <v>0</v>
      </c>
      <c r="Q64" s="351">
        <v>0</v>
      </c>
      <c r="R64" s="351">
        <v>0</v>
      </c>
      <c r="S64" s="351">
        <v>0</v>
      </c>
      <c r="T64" s="351">
        <v>0</v>
      </c>
      <c r="U64" s="351">
        <v>0</v>
      </c>
      <c r="V64" s="351">
        <v>0</v>
      </c>
      <c r="W64" s="351">
        <v>0</v>
      </c>
      <c r="X64" s="351">
        <v>0</v>
      </c>
      <c r="Y64" s="351">
        <v>0</v>
      </c>
      <c r="Z64" s="351">
        <v>0</v>
      </c>
      <c r="AA64" s="351">
        <v>0</v>
      </c>
      <c r="AB64" s="351">
        <v>0</v>
      </c>
      <c r="AC64" s="351">
        <v>0</v>
      </c>
      <c r="AD64" s="351">
        <v>0</v>
      </c>
      <c r="AE64" s="351">
        <v>0</v>
      </c>
      <c r="AF64" s="351">
        <v>0</v>
      </c>
      <c r="AG64" s="351">
        <v>0</v>
      </c>
      <c r="AH64" s="351">
        <v>0</v>
      </c>
      <c r="AI64" s="351">
        <v>0</v>
      </c>
      <c r="AJ64" s="351">
        <v>0</v>
      </c>
      <c r="AK64" s="351">
        <v>0</v>
      </c>
      <c r="AL64" s="351">
        <v>0</v>
      </c>
      <c r="AM64" s="351">
        <v>0</v>
      </c>
      <c r="AN64" s="351">
        <v>0</v>
      </c>
      <c r="AO64" s="351">
        <v>0</v>
      </c>
      <c r="AP64" s="351">
        <v>0</v>
      </c>
      <c r="AQ64" s="351">
        <v>0</v>
      </c>
      <c r="AR64" s="351">
        <v>0</v>
      </c>
      <c r="AS64" s="351">
        <v>0</v>
      </c>
      <c r="AT64" s="351">
        <v>0</v>
      </c>
      <c r="AU64" s="351">
        <v>0</v>
      </c>
      <c r="AV64" s="351">
        <v>0</v>
      </c>
      <c r="AW64" s="351">
        <v>0</v>
      </c>
      <c r="AX64" s="351">
        <v>0</v>
      </c>
      <c r="AY64" s="351">
        <v>0</v>
      </c>
      <c r="AZ64" s="351">
        <v>0</v>
      </c>
      <c r="BA64" s="351">
        <v>0</v>
      </c>
      <c r="BB64" s="351">
        <v>0</v>
      </c>
      <c r="BC64" s="351">
        <v>0</v>
      </c>
      <c r="BD64" s="351">
        <v>0</v>
      </c>
      <c r="BE64" s="351">
        <v>0</v>
      </c>
      <c r="BF64" s="351">
        <v>0</v>
      </c>
      <c r="BG64" s="351">
        <v>0</v>
      </c>
      <c r="BH64" s="351">
        <v>0</v>
      </c>
      <c r="BI64" s="351">
        <v>0</v>
      </c>
      <c r="BJ64" s="351">
        <v>706</v>
      </c>
      <c r="BK64" s="351">
        <v>0</v>
      </c>
      <c r="BL64" s="351">
        <v>0</v>
      </c>
      <c r="BM64" s="351">
        <v>0</v>
      </c>
      <c r="BN64" s="351">
        <v>0</v>
      </c>
      <c r="BO64" s="351">
        <v>0</v>
      </c>
      <c r="BP64" s="351">
        <v>0</v>
      </c>
      <c r="BQ64" s="351">
        <v>0</v>
      </c>
      <c r="BR64" s="351">
        <v>0</v>
      </c>
      <c r="BS64" s="351">
        <v>0</v>
      </c>
      <c r="BT64" s="351">
        <v>0</v>
      </c>
      <c r="BU64" s="351">
        <v>0</v>
      </c>
      <c r="BV64" s="351">
        <v>0</v>
      </c>
      <c r="BW64" s="351">
        <v>0</v>
      </c>
      <c r="BX64" s="351">
        <v>0</v>
      </c>
      <c r="BY64" s="351">
        <v>0</v>
      </c>
      <c r="BZ64" s="351">
        <v>463</v>
      </c>
      <c r="CA64" s="351">
        <v>0</v>
      </c>
      <c r="CB64" s="351">
        <v>0</v>
      </c>
      <c r="CC64" s="351">
        <v>0</v>
      </c>
      <c r="CD64" s="351">
        <v>766</v>
      </c>
      <c r="CE64" s="351">
        <v>0</v>
      </c>
      <c r="CF64" s="351">
        <v>0</v>
      </c>
      <c r="CG64" s="351">
        <v>63</v>
      </c>
      <c r="CH64" s="351">
        <v>0</v>
      </c>
      <c r="CI64" s="351">
        <v>0</v>
      </c>
      <c r="CJ64" s="351">
        <v>0</v>
      </c>
      <c r="CK64" s="351">
        <v>0</v>
      </c>
      <c r="CL64" s="351">
        <v>0</v>
      </c>
      <c r="CM64" s="351">
        <v>0</v>
      </c>
      <c r="CN64" s="351">
        <v>1899</v>
      </c>
      <c r="CO64" s="351">
        <v>0</v>
      </c>
      <c r="CP64" s="351">
        <v>0</v>
      </c>
      <c r="CQ64" s="351">
        <v>0</v>
      </c>
      <c r="CR64" s="351">
        <v>0</v>
      </c>
      <c r="CS64" s="351">
        <v>0</v>
      </c>
      <c r="CT64" s="351">
        <v>0</v>
      </c>
      <c r="CU64" s="351">
        <v>0</v>
      </c>
      <c r="CV64" s="351">
        <v>0</v>
      </c>
      <c r="CW64" s="351">
        <v>0</v>
      </c>
      <c r="CX64" s="351">
        <v>421</v>
      </c>
      <c r="CY64" s="351">
        <v>1</v>
      </c>
      <c r="CZ64" s="351">
        <v>0</v>
      </c>
      <c r="DA64" s="351">
        <v>0</v>
      </c>
      <c r="DB64" s="351">
        <v>0</v>
      </c>
      <c r="DC64" s="351">
        <v>0</v>
      </c>
      <c r="DD64" s="351">
        <v>0</v>
      </c>
      <c r="DE64" s="351">
        <v>9</v>
      </c>
      <c r="DF64" s="351">
        <v>0</v>
      </c>
      <c r="DG64" s="351">
        <v>0</v>
      </c>
      <c r="DH64" s="352">
        <v>4328</v>
      </c>
      <c r="DI64" s="351">
        <v>0</v>
      </c>
      <c r="DJ64" s="351">
        <v>650</v>
      </c>
      <c r="DK64" s="351">
        <v>0</v>
      </c>
      <c r="DL64" s="351">
        <v>0</v>
      </c>
      <c r="DM64" s="351">
        <v>4140</v>
      </c>
      <c r="DN64" s="351">
        <v>5498</v>
      </c>
      <c r="DO64" s="351">
        <v>-478</v>
      </c>
      <c r="DP64" s="359">
        <v>9810</v>
      </c>
      <c r="DQ64" s="359">
        <v>14138</v>
      </c>
      <c r="DR64" s="359">
        <v>589</v>
      </c>
      <c r="DS64" s="359">
        <v>589</v>
      </c>
      <c r="DT64" s="359">
        <v>1999</v>
      </c>
      <c r="DU64" s="359">
        <v>2588</v>
      </c>
      <c r="DV64" s="350">
        <v>12398</v>
      </c>
      <c r="DW64" s="350">
        <v>16726</v>
      </c>
      <c r="DX64" s="350">
        <v>-5559</v>
      </c>
      <c r="DY64" s="350">
        <v>0</v>
      </c>
      <c r="DZ64" s="350">
        <v>-485</v>
      </c>
      <c r="EA64" s="350">
        <v>-6044</v>
      </c>
      <c r="EB64" s="350">
        <v>-7717</v>
      </c>
      <c r="EC64" s="350">
        <v>-13761</v>
      </c>
      <c r="ED64" s="350">
        <v>-1363</v>
      </c>
      <c r="EE64" s="360">
        <v>2965</v>
      </c>
    </row>
    <row r="65" spans="2:135" ht="13.7" customHeight="1">
      <c r="B65" s="70" t="s">
        <v>538</v>
      </c>
      <c r="C65" s="252" t="s">
        <v>91</v>
      </c>
      <c r="D65" s="350">
        <v>9</v>
      </c>
      <c r="E65" s="351">
        <v>0</v>
      </c>
      <c r="F65" s="351">
        <v>2</v>
      </c>
      <c r="G65" s="351">
        <v>6</v>
      </c>
      <c r="H65" s="351">
        <v>27</v>
      </c>
      <c r="I65" s="351">
        <v>7</v>
      </c>
      <c r="J65" s="351">
        <v>3</v>
      </c>
      <c r="K65" s="351">
        <v>26</v>
      </c>
      <c r="L65" s="351">
        <v>13</v>
      </c>
      <c r="M65" s="351">
        <v>1</v>
      </c>
      <c r="N65" s="351">
        <v>0</v>
      </c>
      <c r="O65" s="351">
        <v>0</v>
      </c>
      <c r="P65" s="351">
        <v>1493</v>
      </c>
      <c r="Q65" s="351">
        <v>45</v>
      </c>
      <c r="R65" s="351">
        <v>29</v>
      </c>
      <c r="S65" s="351">
        <v>30</v>
      </c>
      <c r="T65" s="351">
        <v>1</v>
      </c>
      <c r="U65" s="351">
        <v>0</v>
      </c>
      <c r="V65" s="351">
        <v>0</v>
      </c>
      <c r="W65" s="351">
        <v>0</v>
      </c>
      <c r="X65" s="351">
        <v>0</v>
      </c>
      <c r="Y65" s="351">
        <v>4</v>
      </c>
      <c r="Z65" s="351">
        <v>1</v>
      </c>
      <c r="AA65" s="351">
        <v>0</v>
      </c>
      <c r="AB65" s="351">
        <v>6</v>
      </c>
      <c r="AC65" s="351">
        <v>0</v>
      </c>
      <c r="AD65" s="351">
        <v>0</v>
      </c>
      <c r="AE65" s="351">
        <v>2</v>
      </c>
      <c r="AF65" s="351">
        <v>5</v>
      </c>
      <c r="AG65" s="351">
        <v>1</v>
      </c>
      <c r="AH65" s="351">
        <v>2</v>
      </c>
      <c r="AI65" s="351">
        <v>27</v>
      </c>
      <c r="AJ65" s="351">
        <v>2</v>
      </c>
      <c r="AK65" s="351">
        <v>0</v>
      </c>
      <c r="AL65" s="351">
        <v>13</v>
      </c>
      <c r="AM65" s="351">
        <v>0</v>
      </c>
      <c r="AN65" s="351">
        <v>4</v>
      </c>
      <c r="AO65" s="351">
        <v>17</v>
      </c>
      <c r="AP65" s="351">
        <v>0</v>
      </c>
      <c r="AQ65" s="351">
        <v>0</v>
      </c>
      <c r="AR65" s="351">
        <v>3</v>
      </c>
      <c r="AS65" s="351">
        <v>1</v>
      </c>
      <c r="AT65" s="351">
        <v>5</v>
      </c>
      <c r="AU65" s="351">
        <v>0</v>
      </c>
      <c r="AV65" s="351">
        <v>119</v>
      </c>
      <c r="AW65" s="351">
        <v>171</v>
      </c>
      <c r="AX65" s="351">
        <v>8</v>
      </c>
      <c r="AY65" s="351">
        <v>328</v>
      </c>
      <c r="AZ65" s="351">
        <v>59</v>
      </c>
      <c r="BA65" s="351">
        <v>0</v>
      </c>
      <c r="BB65" s="351">
        <v>20</v>
      </c>
      <c r="BC65" s="351">
        <v>6</v>
      </c>
      <c r="BD65" s="351">
        <v>8</v>
      </c>
      <c r="BE65" s="351">
        <v>0</v>
      </c>
      <c r="BF65" s="351">
        <v>0</v>
      </c>
      <c r="BG65" s="351">
        <v>0</v>
      </c>
      <c r="BH65" s="351">
        <v>22</v>
      </c>
      <c r="BI65" s="351">
        <v>0</v>
      </c>
      <c r="BJ65" s="351">
        <v>1</v>
      </c>
      <c r="BK65" s="351">
        <v>1698</v>
      </c>
      <c r="BL65" s="351">
        <v>0</v>
      </c>
      <c r="BM65" s="351">
        <v>250</v>
      </c>
      <c r="BN65" s="351">
        <v>483</v>
      </c>
      <c r="BO65" s="351">
        <v>515</v>
      </c>
      <c r="BP65" s="351">
        <v>257</v>
      </c>
      <c r="BQ65" s="351">
        <v>5</v>
      </c>
      <c r="BR65" s="351">
        <v>0</v>
      </c>
      <c r="BS65" s="351">
        <v>23</v>
      </c>
      <c r="BT65" s="351">
        <v>24</v>
      </c>
      <c r="BU65" s="351">
        <v>170</v>
      </c>
      <c r="BV65" s="351">
        <v>34</v>
      </c>
      <c r="BW65" s="351">
        <v>0</v>
      </c>
      <c r="BX65" s="351">
        <v>0</v>
      </c>
      <c r="BY65" s="351">
        <v>0</v>
      </c>
      <c r="BZ65" s="351">
        <v>0</v>
      </c>
      <c r="CA65" s="351">
        <v>22</v>
      </c>
      <c r="CB65" s="351">
        <v>2</v>
      </c>
      <c r="CC65" s="351">
        <v>4</v>
      </c>
      <c r="CD65" s="351">
        <v>0</v>
      </c>
      <c r="CE65" s="351">
        <v>0</v>
      </c>
      <c r="CF65" s="351">
        <v>0</v>
      </c>
      <c r="CG65" s="351">
        <v>2</v>
      </c>
      <c r="CH65" s="351">
        <v>1</v>
      </c>
      <c r="CI65" s="351">
        <v>131</v>
      </c>
      <c r="CJ65" s="351">
        <v>42</v>
      </c>
      <c r="CK65" s="351">
        <v>373</v>
      </c>
      <c r="CL65" s="351">
        <v>3</v>
      </c>
      <c r="CM65" s="351">
        <v>68</v>
      </c>
      <c r="CN65" s="351">
        <v>406</v>
      </c>
      <c r="CO65" s="351">
        <v>391</v>
      </c>
      <c r="CP65" s="351">
        <v>905</v>
      </c>
      <c r="CQ65" s="351">
        <v>87</v>
      </c>
      <c r="CR65" s="351">
        <v>2</v>
      </c>
      <c r="CS65" s="351">
        <v>334</v>
      </c>
      <c r="CT65" s="351">
        <v>215</v>
      </c>
      <c r="CU65" s="351">
        <v>205</v>
      </c>
      <c r="CV65" s="351">
        <v>178</v>
      </c>
      <c r="CW65" s="351">
        <v>15</v>
      </c>
      <c r="CX65" s="351">
        <v>75</v>
      </c>
      <c r="CY65" s="351">
        <v>745</v>
      </c>
      <c r="CZ65" s="351">
        <v>56</v>
      </c>
      <c r="DA65" s="351">
        <v>180</v>
      </c>
      <c r="DB65" s="351">
        <v>111</v>
      </c>
      <c r="DC65" s="351">
        <v>233</v>
      </c>
      <c r="DD65" s="351">
        <v>0</v>
      </c>
      <c r="DE65" s="351">
        <v>240</v>
      </c>
      <c r="DF65" s="351">
        <v>1242</v>
      </c>
      <c r="DG65" s="351">
        <v>9</v>
      </c>
      <c r="DH65" s="352">
        <v>12263</v>
      </c>
      <c r="DI65" s="351">
        <v>895</v>
      </c>
      <c r="DJ65" s="351">
        <v>7347</v>
      </c>
      <c r="DK65" s="351">
        <v>0</v>
      </c>
      <c r="DL65" s="351">
        <v>0</v>
      </c>
      <c r="DM65" s="351">
        <v>20</v>
      </c>
      <c r="DN65" s="351">
        <v>6632</v>
      </c>
      <c r="DO65" s="351">
        <v>-1213</v>
      </c>
      <c r="DP65" s="359">
        <v>13681</v>
      </c>
      <c r="DQ65" s="359">
        <v>25944</v>
      </c>
      <c r="DR65" s="359">
        <v>663</v>
      </c>
      <c r="DS65" s="359">
        <v>663</v>
      </c>
      <c r="DT65" s="359">
        <v>15734</v>
      </c>
      <c r="DU65" s="359">
        <v>16397</v>
      </c>
      <c r="DV65" s="350">
        <v>30078</v>
      </c>
      <c r="DW65" s="350">
        <v>42341</v>
      </c>
      <c r="DX65" s="350">
        <v>-9529</v>
      </c>
      <c r="DY65" s="350">
        <v>-112</v>
      </c>
      <c r="DZ65" s="350">
        <v>-953</v>
      </c>
      <c r="EA65" s="350">
        <v>-10593</v>
      </c>
      <c r="EB65" s="350">
        <v>-14558</v>
      </c>
      <c r="EC65" s="350">
        <v>-25152</v>
      </c>
      <c r="ED65" s="350">
        <v>4926</v>
      </c>
      <c r="EE65" s="360">
        <v>17189</v>
      </c>
    </row>
    <row r="66" spans="2:135" ht="13.7" customHeight="1">
      <c r="B66" s="70" t="s">
        <v>539</v>
      </c>
      <c r="C66" s="252" t="s">
        <v>652</v>
      </c>
      <c r="D66" s="350">
        <v>60</v>
      </c>
      <c r="E66" s="351">
        <v>51</v>
      </c>
      <c r="F66" s="351">
        <v>0</v>
      </c>
      <c r="G66" s="351">
        <v>52</v>
      </c>
      <c r="H66" s="351">
        <v>0</v>
      </c>
      <c r="I66" s="351">
        <v>0</v>
      </c>
      <c r="J66" s="351">
        <v>0</v>
      </c>
      <c r="K66" s="351">
        <v>15</v>
      </c>
      <c r="L66" s="351">
        <v>18</v>
      </c>
      <c r="M66" s="351">
        <v>29</v>
      </c>
      <c r="N66" s="351">
        <v>0</v>
      </c>
      <c r="O66" s="351">
        <v>0</v>
      </c>
      <c r="P66" s="351">
        <v>0</v>
      </c>
      <c r="Q66" s="351">
        <v>628</v>
      </c>
      <c r="R66" s="351">
        <v>0</v>
      </c>
      <c r="S66" s="351">
        <v>1372</v>
      </c>
      <c r="T66" s="351">
        <v>0</v>
      </c>
      <c r="U66" s="351">
        <v>0</v>
      </c>
      <c r="V66" s="351">
        <v>105</v>
      </c>
      <c r="W66" s="351">
        <v>55</v>
      </c>
      <c r="X66" s="351">
        <v>0</v>
      </c>
      <c r="Y66" s="351">
        <v>7</v>
      </c>
      <c r="Z66" s="351">
        <v>0</v>
      </c>
      <c r="AA66" s="351">
        <v>0</v>
      </c>
      <c r="AB66" s="351">
        <v>0</v>
      </c>
      <c r="AC66" s="351">
        <v>0</v>
      </c>
      <c r="AD66" s="351">
        <v>0</v>
      </c>
      <c r="AE66" s="351">
        <v>0</v>
      </c>
      <c r="AF66" s="351">
        <v>121</v>
      </c>
      <c r="AG66" s="351">
        <v>0</v>
      </c>
      <c r="AH66" s="351">
        <v>0</v>
      </c>
      <c r="AI66" s="351">
        <v>167</v>
      </c>
      <c r="AJ66" s="351">
        <v>33</v>
      </c>
      <c r="AK66" s="351">
        <v>0</v>
      </c>
      <c r="AL66" s="351">
        <v>1</v>
      </c>
      <c r="AM66" s="351">
        <v>28</v>
      </c>
      <c r="AN66" s="351">
        <v>1</v>
      </c>
      <c r="AO66" s="351">
        <v>46</v>
      </c>
      <c r="AP66" s="351">
        <v>0</v>
      </c>
      <c r="AQ66" s="351">
        <v>3785</v>
      </c>
      <c r="AR66" s="351">
        <v>14</v>
      </c>
      <c r="AS66" s="351">
        <v>0</v>
      </c>
      <c r="AT66" s="351">
        <v>6</v>
      </c>
      <c r="AU66" s="351">
        <v>0</v>
      </c>
      <c r="AV66" s="351">
        <v>0</v>
      </c>
      <c r="AW66" s="351">
        <v>0</v>
      </c>
      <c r="AX66" s="351">
        <v>18</v>
      </c>
      <c r="AY66" s="351">
        <v>0</v>
      </c>
      <c r="AZ66" s="351">
        <v>0</v>
      </c>
      <c r="BA66" s="351">
        <v>0</v>
      </c>
      <c r="BB66" s="351">
        <v>0</v>
      </c>
      <c r="BC66" s="351">
        <v>0</v>
      </c>
      <c r="BD66" s="351">
        <v>0</v>
      </c>
      <c r="BE66" s="351">
        <v>0</v>
      </c>
      <c r="BF66" s="351">
        <v>0</v>
      </c>
      <c r="BG66" s="351">
        <v>0</v>
      </c>
      <c r="BH66" s="351">
        <v>15</v>
      </c>
      <c r="BI66" s="351">
        <v>0</v>
      </c>
      <c r="BJ66" s="351">
        <v>0</v>
      </c>
      <c r="BK66" s="351">
        <v>2</v>
      </c>
      <c r="BL66" s="351">
        <v>0</v>
      </c>
      <c r="BM66" s="351">
        <v>0</v>
      </c>
      <c r="BN66" s="351">
        <v>0</v>
      </c>
      <c r="BO66" s="351">
        <v>35</v>
      </c>
      <c r="BP66" s="351">
        <v>1</v>
      </c>
      <c r="BQ66" s="351">
        <v>2068</v>
      </c>
      <c r="BR66" s="351">
        <v>36</v>
      </c>
      <c r="BS66" s="351">
        <v>0</v>
      </c>
      <c r="BT66" s="351">
        <v>0</v>
      </c>
      <c r="BU66" s="351">
        <v>0</v>
      </c>
      <c r="BV66" s="351">
        <v>0</v>
      </c>
      <c r="BW66" s="351">
        <v>0</v>
      </c>
      <c r="BX66" s="351">
        <v>0</v>
      </c>
      <c r="BY66" s="351">
        <v>0</v>
      </c>
      <c r="BZ66" s="351">
        <v>0</v>
      </c>
      <c r="CA66" s="351">
        <v>19</v>
      </c>
      <c r="CB66" s="351">
        <v>0</v>
      </c>
      <c r="CC66" s="351">
        <v>0</v>
      </c>
      <c r="CD66" s="351">
        <v>0</v>
      </c>
      <c r="CE66" s="351">
        <v>0</v>
      </c>
      <c r="CF66" s="351">
        <v>0</v>
      </c>
      <c r="CG66" s="351">
        <v>0</v>
      </c>
      <c r="CH66" s="351">
        <v>0</v>
      </c>
      <c r="CI66" s="351">
        <v>0</v>
      </c>
      <c r="CJ66" s="351">
        <v>0</v>
      </c>
      <c r="CK66" s="351">
        <v>0</v>
      </c>
      <c r="CL66" s="351">
        <v>0</v>
      </c>
      <c r="CM66" s="351">
        <v>0</v>
      </c>
      <c r="CN66" s="351">
        <v>0</v>
      </c>
      <c r="CO66" s="351">
        <v>0</v>
      </c>
      <c r="CP66" s="351">
        <v>0</v>
      </c>
      <c r="CQ66" s="351">
        <v>0</v>
      </c>
      <c r="CR66" s="351">
        <v>0</v>
      </c>
      <c r="CS66" s="351">
        <v>0</v>
      </c>
      <c r="CT66" s="351">
        <v>0</v>
      </c>
      <c r="CU66" s="351">
        <v>0</v>
      </c>
      <c r="CV66" s="351">
        <v>0</v>
      </c>
      <c r="CW66" s="351">
        <v>0</v>
      </c>
      <c r="CX66" s="351">
        <v>0</v>
      </c>
      <c r="CY66" s="351">
        <v>0</v>
      </c>
      <c r="CZ66" s="351">
        <v>0</v>
      </c>
      <c r="DA66" s="351">
        <v>6</v>
      </c>
      <c r="DB66" s="351">
        <v>0</v>
      </c>
      <c r="DC66" s="351">
        <v>0</v>
      </c>
      <c r="DD66" s="351">
        <v>0</v>
      </c>
      <c r="DE66" s="351">
        <v>0</v>
      </c>
      <c r="DF66" s="351">
        <v>0</v>
      </c>
      <c r="DG66" s="351">
        <v>0</v>
      </c>
      <c r="DH66" s="352">
        <v>8794</v>
      </c>
      <c r="DI66" s="351">
        <v>0</v>
      </c>
      <c r="DJ66" s="351">
        <v>344</v>
      </c>
      <c r="DK66" s="351">
        <v>0</v>
      </c>
      <c r="DL66" s="351">
        <v>0</v>
      </c>
      <c r="DM66" s="351">
        <v>0</v>
      </c>
      <c r="DN66" s="351">
        <v>0</v>
      </c>
      <c r="DO66" s="351">
        <v>0</v>
      </c>
      <c r="DP66" s="359">
        <v>344</v>
      </c>
      <c r="DQ66" s="359">
        <v>9138</v>
      </c>
      <c r="DR66" s="359">
        <v>0</v>
      </c>
      <c r="DS66" s="359">
        <v>0</v>
      </c>
      <c r="DT66" s="359">
        <v>0</v>
      </c>
      <c r="DU66" s="359">
        <v>0</v>
      </c>
      <c r="DV66" s="350">
        <v>344</v>
      </c>
      <c r="DW66" s="350">
        <v>9138</v>
      </c>
      <c r="DX66" s="350">
        <v>0</v>
      </c>
      <c r="DY66" s="350">
        <v>0</v>
      </c>
      <c r="DZ66" s="350">
        <v>0</v>
      </c>
      <c r="EA66" s="350">
        <v>0</v>
      </c>
      <c r="EB66" s="350">
        <v>-6580</v>
      </c>
      <c r="EC66" s="350">
        <v>-6580</v>
      </c>
      <c r="ED66" s="350">
        <v>-6236</v>
      </c>
      <c r="EE66" s="360">
        <v>2558</v>
      </c>
    </row>
    <row r="67" spans="2:135" ht="13.7" customHeight="1">
      <c r="B67" s="70" t="s">
        <v>540</v>
      </c>
      <c r="C67" s="252" t="s">
        <v>653</v>
      </c>
      <c r="D67" s="350">
        <v>0</v>
      </c>
      <c r="E67" s="351">
        <v>0</v>
      </c>
      <c r="F67" s="351">
        <v>0</v>
      </c>
      <c r="G67" s="351">
        <v>0</v>
      </c>
      <c r="H67" s="351">
        <v>0</v>
      </c>
      <c r="I67" s="351">
        <v>0</v>
      </c>
      <c r="J67" s="351">
        <v>0</v>
      </c>
      <c r="K67" s="351">
        <v>0</v>
      </c>
      <c r="L67" s="351">
        <v>0</v>
      </c>
      <c r="M67" s="351">
        <v>0</v>
      </c>
      <c r="N67" s="351">
        <v>0</v>
      </c>
      <c r="O67" s="351">
        <v>0</v>
      </c>
      <c r="P67" s="351">
        <v>0</v>
      </c>
      <c r="Q67" s="351">
        <v>0</v>
      </c>
      <c r="R67" s="351">
        <v>0</v>
      </c>
      <c r="S67" s="351">
        <v>0</v>
      </c>
      <c r="T67" s="351">
        <v>0</v>
      </c>
      <c r="U67" s="351">
        <v>0</v>
      </c>
      <c r="V67" s="351">
        <v>0</v>
      </c>
      <c r="W67" s="351">
        <v>0</v>
      </c>
      <c r="X67" s="351">
        <v>0</v>
      </c>
      <c r="Y67" s="351">
        <v>0</v>
      </c>
      <c r="Z67" s="351">
        <v>0</v>
      </c>
      <c r="AA67" s="351">
        <v>0</v>
      </c>
      <c r="AB67" s="351">
        <v>0</v>
      </c>
      <c r="AC67" s="351">
        <v>0</v>
      </c>
      <c r="AD67" s="351">
        <v>0</v>
      </c>
      <c r="AE67" s="351">
        <v>0</v>
      </c>
      <c r="AF67" s="351">
        <v>0</v>
      </c>
      <c r="AG67" s="351">
        <v>0</v>
      </c>
      <c r="AH67" s="351">
        <v>0</v>
      </c>
      <c r="AI67" s="351">
        <v>0</v>
      </c>
      <c r="AJ67" s="351">
        <v>0</v>
      </c>
      <c r="AK67" s="351">
        <v>0</v>
      </c>
      <c r="AL67" s="351">
        <v>0</v>
      </c>
      <c r="AM67" s="351">
        <v>0</v>
      </c>
      <c r="AN67" s="351">
        <v>0</v>
      </c>
      <c r="AO67" s="351">
        <v>0</v>
      </c>
      <c r="AP67" s="351">
        <v>0</v>
      </c>
      <c r="AQ67" s="351">
        <v>0</v>
      </c>
      <c r="AR67" s="351">
        <v>0</v>
      </c>
      <c r="AS67" s="351">
        <v>0</v>
      </c>
      <c r="AT67" s="351">
        <v>0</v>
      </c>
      <c r="AU67" s="351">
        <v>0</v>
      </c>
      <c r="AV67" s="351">
        <v>0</v>
      </c>
      <c r="AW67" s="351">
        <v>0</v>
      </c>
      <c r="AX67" s="351">
        <v>0</v>
      </c>
      <c r="AY67" s="351">
        <v>0</v>
      </c>
      <c r="AZ67" s="351">
        <v>0</v>
      </c>
      <c r="BA67" s="351">
        <v>0</v>
      </c>
      <c r="BB67" s="351">
        <v>0</v>
      </c>
      <c r="BC67" s="351">
        <v>0</v>
      </c>
      <c r="BD67" s="351">
        <v>0</v>
      </c>
      <c r="BE67" s="351">
        <v>0</v>
      </c>
      <c r="BF67" s="351">
        <v>0</v>
      </c>
      <c r="BG67" s="351">
        <v>0</v>
      </c>
      <c r="BH67" s="351">
        <v>0</v>
      </c>
      <c r="BI67" s="351">
        <v>0</v>
      </c>
      <c r="BJ67" s="351">
        <v>0</v>
      </c>
      <c r="BK67" s="351">
        <v>0</v>
      </c>
      <c r="BL67" s="351">
        <v>0</v>
      </c>
      <c r="BM67" s="351">
        <v>0</v>
      </c>
      <c r="BN67" s="351">
        <v>0</v>
      </c>
      <c r="BO67" s="351">
        <v>0</v>
      </c>
      <c r="BP67" s="351">
        <v>0</v>
      </c>
      <c r="BQ67" s="351">
        <v>0</v>
      </c>
      <c r="BR67" s="351">
        <v>0</v>
      </c>
      <c r="BS67" s="351">
        <v>0</v>
      </c>
      <c r="BT67" s="351">
        <v>0</v>
      </c>
      <c r="BU67" s="351">
        <v>0</v>
      </c>
      <c r="BV67" s="351">
        <v>0</v>
      </c>
      <c r="BW67" s="351">
        <v>0</v>
      </c>
      <c r="BX67" s="351">
        <v>0</v>
      </c>
      <c r="BY67" s="351">
        <v>0</v>
      </c>
      <c r="BZ67" s="351">
        <v>0</v>
      </c>
      <c r="CA67" s="351">
        <v>0</v>
      </c>
      <c r="CB67" s="351">
        <v>0</v>
      </c>
      <c r="CC67" s="351">
        <v>0</v>
      </c>
      <c r="CD67" s="351">
        <v>0</v>
      </c>
      <c r="CE67" s="351">
        <v>0</v>
      </c>
      <c r="CF67" s="351">
        <v>0</v>
      </c>
      <c r="CG67" s="351">
        <v>0</v>
      </c>
      <c r="CH67" s="351">
        <v>0</v>
      </c>
      <c r="CI67" s="351">
        <v>0</v>
      </c>
      <c r="CJ67" s="351">
        <v>0</v>
      </c>
      <c r="CK67" s="351">
        <v>0</v>
      </c>
      <c r="CL67" s="351">
        <v>0</v>
      </c>
      <c r="CM67" s="351">
        <v>0</v>
      </c>
      <c r="CN67" s="351">
        <v>0</v>
      </c>
      <c r="CO67" s="351">
        <v>0</v>
      </c>
      <c r="CP67" s="351">
        <v>0</v>
      </c>
      <c r="CQ67" s="351">
        <v>0</v>
      </c>
      <c r="CR67" s="351">
        <v>0</v>
      </c>
      <c r="CS67" s="351">
        <v>0</v>
      </c>
      <c r="CT67" s="351">
        <v>0</v>
      </c>
      <c r="CU67" s="351">
        <v>0</v>
      </c>
      <c r="CV67" s="351">
        <v>0</v>
      </c>
      <c r="CW67" s="351">
        <v>0</v>
      </c>
      <c r="CX67" s="351">
        <v>0</v>
      </c>
      <c r="CY67" s="351">
        <v>0</v>
      </c>
      <c r="CZ67" s="351">
        <v>0</v>
      </c>
      <c r="DA67" s="351">
        <v>0</v>
      </c>
      <c r="DB67" s="351">
        <v>0</v>
      </c>
      <c r="DC67" s="351">
        <v>0</v>
      </c>
      <c r="DD67" s="351">
        <v>0</v>
      </c>
      <c r="DE67" s="351">
        <v>0</v>
      </c>
      <c r="DF67" s="351">
        <v>0</v>
      </c>
      <c r="DG67" s="351">
        <v>0</v>
      </c>
      <c r="DH67" s="352">
        <v>0</v>
      </c>
      <c r="DI67" s="351">
        <v>0</v>
      </c>
      <c r="DJ67" s="351">
        <v>0</v>
      </c>
      <c r="DK67" s="351">
        <v>0</v>
      </c>
      <c r="DL67" s="351">
        <v>0</v>
      </c>
      <c r="DM67" s="351">
        <v>34359</v>
      </c>
      <c r="DN67" s="351">
        <v>146428</v>
      </c>
      <c r="DO67" s="351">
        <v>0</v>
      </c>
      <c r="DP67" s="359">
        <v>180787</v>
      </c>
      <c r="DQ67" s="359">
        <v>180787</v>
      </c>
      <c r="DR67" s="359">
        <v>0</v>
      </c>
      <c r="DS67" s="359">
        <v>0</v>
      </c>
      <c r="DT67" s="359">
        <v>0</v>
      </c>
      <c r="DU67" s="359">
        <v>0</v>
      </c>
      <c r="DV67" s="350">
        <v>180787</v>
      </c>
      <c r="DW67" s="350">
        <v>180787</v>
      </c>
      <c r="DX67" s="350">
        <v>0</v>
      </c>
      <c r="DY67" s="350">
        <v>0</v>
      </c>
      <c r="DZ67" s="350">
        <v>0</v>
      </c>
      <c r="EA67" s="350">
        <v>0</v>
      </c>
      <c r="EB67" s="350">
        <v>0</v>
      </c>
      <c r="EC67" s="350">
        <v>0</v>
      </c>
      <c r="ED67" s="350">
        <v>180787</v>
      </c>
      <c r="EE67" s="360">
        <v>180787</v>
      </c>
    </row>
    <row r="68" spans="2:135" ht="13.7" customHeight="1">
      <c r="B68" s="70" t="s">
        <v>541</v>
      </c>
      <c r="C68" s="252" t="s">
        <v>456</v>
      </c>
      <c r="D68" s="350">
        <v>638</v>
      </c>
      <c r="E68" s="351">
        <v>198</v>
      </c>
      <c r="F68" s="351">
        <v>106</v>
      </c>
      <c r="G68" s="351">
        <v>11</v>
      </c>
      <c r="H68" s="351">
        <v>0</v>
      </c>
      <c r="I68" s="351">
        <v>19</v>
      </c>
      <c r="J68" s="351">
        <v>14</v>
      </c>
      <c r="K68" s="351">
        <v>80</v>
      </c>
      <c r="L68" s="351">
        <v>29</v>
      </c>
      <c r="M68" s="351">
        <v>3</v>
      </c>
      <c r="N68" s="351">
        <v>0</v>
      </c>
      <c r="O68" s="351">
        <v>4</v>
      </c>
      <c r="P68" s="351">
        <v>135</v>
      </c>
      <c r="Q68" s="351">
        <v>46</v>
      </c>
      <c r="R68" s="351">
        <v>23</v>
      </c>
      <c r="S68" s="351">
        <v>458</v>
      </c>
      <c r="T68" s="351">
        <v>17</v>
      </c>
      <c r="U68" s="351">
        <v>18</v>
      </c>
      <c r="V68" s="351">
        <v>13</v>
      </c>
      <c r="W68" s="351">
        <v>19</v>
      </c>
      <c r="X68" s="351">
        <v>0</v>
      </c>
      <c r="Y68" s="351">
        <v>21</v>
      </c>
      <c r="Z68" s="351">
        <v>23</v>
      </c>
      <c r="AA68" s="351">
        <v>0</v>
      </c>
      <c r="AB68" s="351">
        <v>79</v>
      </c>
      <c r="AC68" s="351">
        <v>17</v>
      </c>
      <c r="AD68" s="351">
        <v>0</v>
      </c>
      <c r="AE68" s="351">
        <v>51</v>
      </c>
      <c r="AF68" s="351">
        <v>128</v>
      </c>
      <c r="AG68" s="351">
        <v>28</v>
      </c>
      <c r="AH68" s="351">
        <v>1</v>
      </c>
      <c r="AI68" s="351">
        <v>71</v>
      </c>
      <c r="AJ68" s="351">
        <v>153</v>
      </c>
      <c r="AK68" s="351">
        <v>0</v>
      </c>
      <c r="AL68" s="351">
        <v>72</v>
      </c>
      <c r="AM68" s="351">
        <v>10</v>
      </c>
      <c r="AN68" s="351">
        <v>7</v>
      </c>
      <c r="AO68" s="351">
        <v>77</v>
      </c>
      <c r="AP68" s="351">
        <v>12</v>
      </c>
      <c r="AQ68" s="351">
        <v>490</v>
      </c>
      <c r="AR68" s="351">
        <v>7</v>
      </c>
      <c r="AS68" s="351">
        <v>167</v>
      </c>
      <c r="AT68" s="351">
        <v>108</v>
      </c>
      <c r="AU68" s="351">
        <v>26</v>
      </c>
      <c r="AV68" s="351">
        <v>180</v>
      </c>
      <c r="AW68" s="351">
        <v>161</v>
      </c>
      <c r="AX68" s="351">
        <v>61</v>
      </c>
      <c r="AY68" s="351">
        <v>1876</v>
      </c>
      <c r="AZ68" s="351">
        <v>33</v>
      </c>
      <c r="BA68" s="351">
        <v>1</v>
      </c>
      <c r="BB68" s="351">
        <v>14</v>
      </c>
      <c r="BC68" s="351">
        <v>28</v>
      </c>
      <c r="BD68" s="351">
        <v>9</v>
      </c>
      <c r="BE68" s="351">
        <v>0</v>
      </c>
      <c r="BF68" s="351">
        <v>0</v>
      </c>
      <c r="BG68" s="351">
        <v>0</v>
      </c>
      <c r="BH68" s="351">
        <v>37</v>
      </c>
      <c r="BI68" s="351">
        <v>0</v>
      </c>
      <c r="BJ68" s="351">
        <v>8</v>
      </c>
      <c r="BK68" s="351">
        <v>40</v>
      </c>
      <c r="BL68" s="351">
        <v>1</v>
      </c>
      <c r="BM68" s="351">
        <v>157</v>
      </c>
      <c r="BN68" s="351">
        <v>160</v>
      </c>
      <c r="BO68" s="351">
        <v>94</v>
      </c>
      <c r="BP68" s="351">
        <v>36</v>
      </c>
      <c r="BQ68" s="351">
        <v>6692</v>
      </c>
      <c r="BR68" s="351">
        <v>432</v>
      </c>
      <c r="BS68" s="351">
        <v>1650</v>
      </c>
      <c r="BT68" s="351">
        <v>175</v>
      </c>
      <c r="BU68" s="351">
        <v>2024</v>
      </c>
      <c r="BV68" s="351">
        <v>651</v>
      </c>
      <c r="BW68" s="351">
        <v>178</v>
      </c>
      <c r="BX68" s="351">
        <v>770</v>
      </c>
      <c r="BY68" s="351">
        <v>5285</v>
      </c>
      <c r="BZ68" s="351">
        <v>106</v>
      </c>
      <c r="CA68" s="351">
        <v>89</v>
      </c>
      <c r="CB68" s="351">
        <v>2040</v>
      </c>
      <c r="CC68" s="351">
        <v>47</v>
      </c>
      <c r="CD68" s="351">
        <v>0</v>
      </c>
      <c r="CE68" s="351">
        <v>2</v>
      </c>
      <c r="CF68" s="351">
        <v>112</v>
      </c>
      <c r="CG68" s="351">
        <v>459</v>
      </c>
      <c r="CH68" s="351">
        <v>29</v>
      </c>
      <c r="CI68" s="351">
        <v>677</v>
      </c>
      <c r="CJ68" s="351">
        <v>128</v>
      </c>
      <c r="CK68" s="351">
        <v>28</v>
      </c>
      <c r="CL68" s="351">
        <v>43</v>
      </c>
      <c r="CM68" s="351">
        <v>31</v>
      </c>
      <c r="CN68" s="351">
        <v>2928</v>
      </c>
      <c r="CO68" s="351">
        <v>1545</v>
      </c>
      <c r="CP68" s="351">
        <v>472</v>
      </c>
      <c r="CQ68" s="351">
        <v>967</v>
      </c>
      <c r="CR68" s="351">
        <v>61</v>
      </c>
      <c r="CS68" s="351">
        <v>472</v>
      </c>
      <c r="CT68" s="351">
        <v>364</v>
      </c>
      <c r="CU68" s="351">
        <v>83</v>
      </c>
      <c r="CV68" s="351">
        <v>65</v>
      </c>
      <c r="CW68" s="351">
        <v>2</v>
      </c>
      <c r="CX68" s="351">
        <v>77</v>
      </c>
      <c r="CY68" s="351">
        <v>473</v>
      </c>
      <c r="CZ68" s="351">
        <v>64</v>
      </c>
      <c r="DA68" s="351">
        <v>150</v>
      </c>
      <c r="DB68" s="351">
        <v>97</v>
      </c>
      <c r="DC68" s="351">
        <v>183</v>
      </c>
      <c r="DD68" s="351">
        <v>2</v>
      </c>
      <c r="DE68" s="351">
        <v>123</v>
      </c>
      <c r="DF68" s="351">
        <v>0</v>
      </c>
      <c r="DG68" s="351">
        <v>444</v>
      </c>
      <c r="DH68" s="352">
        <v>36495</v>
      </c>
      <c r="DI68" s="351">
        <v>0</v>
      </c>
      <c r="DJ68" s="351">
        <v>0</v>
      </c>
      <c r="DK68" s="351">
        <v>0</v>
      </c>
      <c r="DL68" s="351">
        <v>0</v>
      </c>
      <c r="DM68" s="351">
        <v>5588</v>
      </c>
      <c r="DN68" s="351">
        <v>65977</v>
      </c>
      <c r="DO68" s="351">
        <v>0</v>
      </c>
      <c r="DP68" s="359">
        <v>71565</v>
      </c>
      <c r="DQ68" s="359">
        <v>108060</v>
      </c>
      <c r="DR68" s="359">
        <v>0</v>
      </c>
      <c r="DS68" s="359">
        <v>0</v>
      </c>
      <c r="DT68" s="359">
        <v>0</v>
      </c>
      <c r="DU68" s="359">
        <v>0</v>
      </c>
      <c r="DV68" s="350">
        <v>71565</v>
      </c>
      <c r="DW68" s="350">
        <v>108060</v>
      </c>
      <c r="DX68" s="350">
        <v>0</v>
      </c>
      <c r="DY68" s="350">
        <v>0</v>
      </c>
      <c r="DZ68" s="350">
        <v>0</v>
      </c>
      <c r="EA68" s="350">
        <v>0</v>
      </c>
      <c r="EB68" s="350">
        <v>0</v>
      </c>
      <c r="EC68" s="350">
        <v>0</v>
      </c>
      <c r="ED68" s="350">
        <v>71565</v>
      </c>
      <c r="EE68" s="360">
        <v>108060</v>
      </c>
    </row>
    <row r="69" spans="2:135" ht="13.7" customHeight="1">
      <c r="B69" s="70" t="s">
        <v>542</v>
      </c>
      <c r="C69" s="252" t="s">
        <v>457</v>
      </c>
      <c r="D69" s="350">
        <v>0</v>
      </c>
      <c r="E69" s="351">
        <v>0</v>
      </c>
      <c r="F69" s="351">
        <v>0</v>
      </c>
      <c r="G69" s="351">
        <v>0</v>
      </c>
      <c r="H69" s="351">
        <v>0</v>
      </c>
      <c r="I69" s="351">
        <v>0</v>
      </c>
      <c r="J69" s="351">
        <v>0</v>
      </c>
      <c r="K69" s="351">
        <v>0</v>
      </c>
      <c r="L69" s="351">
        <v>0</v>
      </c>
      <c r="M69" s="351">
        <v>0</v>
      </c>
      <c r="N69" s="351">
        <v>0</v>
      </c>
      <c r="O69" s="351">
        <v>0</v>
      </c>
      <c r="P69" s="351">
        <v>0</v>
      </c>
      <c r="Q69" s="351">
        <v>0</v>
      </c>
      <c r="R69" s="351">
        <v>0</v>
      </c>
      <c r="S69" s="351">
        <v>0</v>
      </c>
      <c r="T69" s="351">
        <v>0</v>
      </c>
      <c r="U69" s="351">
        <v>0</v>
      </c>
      <c r="V69" s="351">
        <v>0</v>
      </c>
      <c r="W69" s="351">
        <v>0</v>
      </c>
      <c r="X69" s="351">
        <v>0</v>
      </c>
      <c r="Y69" s="351">
        <v>0</v>
      </c>
      <c r="Z69" s="351">
        <v>0</v>
      </c>
      <c r="AA69" s="351">
        <v>0</v>
      </c>
      <c r="AB69" s="351">
        <v>0</v>
      </c>
      <c r="AC69" s="351">
        <v>0</v>
      </c>
      <c r="AD69" s="351">
        <v>0</v>
      </c>
      <c r="AE69" s="351">
        <v>0</v>
      </c>
      <c r="AF69" s="351">
        <v>0</v>
      </c>
      <c r="AG69" s="351">
        <v>0</v>
      </c>
      <c r="AH69" s="351">
        <v>0</v>
      </c>
      <c r="AI69" s="351">
        <v>0</v>
      </c>
      <c r="AJ69" s="351">
        <v>0</v>
      </c>
      <c r="AK69" s="351">
        <v>0</v>
      </c>
      <c r="AL69" s="351">
        <v>0</v>
      </c>
      <c r="AM69" s="351">
        <v>0</v>
      </c>
      <c r="AN69" s="351">
        <v>0</v>
      </c>
      <c r="AO69" s="351">
        <v>0</v>
      </c>
      <c r="AP69" s="351">
        <v>0</v>
      </c>
      <c r="AQ69" s="351">
        <v>0</v>
      </c>
      <c r="AR69" s="351">
        <v>0</v>
      </c>
      <c r="AS69" s="351">
        <v>0</v>
      </c>
      <c r="AT69" s="351">
        <v>0</v>
      </c>
      <c r="AU69" s="351">
        <v>0</v>
      </c>
      <c r="AV69" s="351">
        <v>0</v>
      </c>
      <c r="AW69" s="351">
        <v>0</v>
      </c>
      <c r="AX69" s="351">
        <v>0</v>
      </c>
      <c r="AY69" s="351">
        <v>0</v>
      </c>
      <c r="AZ69" s="351">
        <v>0</v>
      </c>
      <c r="BA69" s="351">
        <v>0</v>
      </c>
      <c r="BB69" s="351">
        <v>0</v>
      </c>
      <c r="BC69" s="351">
        <v>0</v>
      </c>
      <c r="BD69" s="351">
        <v>0</v>
      </c>
      <c r="BE69" s="351">
        <v>0</v>
      </c>
      <c r="BF69" s="351">
        <v>0</v>
      </c>
      <c r="BG69" s="351">
        <v>0</v>
      </c>
      <c r="BH69" s="351">
        <v>0</v>
      </c>
      <c r="BI69" s="351">
        <v>0</v>
      </c>
      <c r="BJ69" s="351">
        <v>0</v>
      </c>
      <c r="BK69" s="351">
        <v>0</v>
      </c>
      <c r="BL69" s="351">
        <v>0</v>
      </c>
      <c r="BM69" s="351">
        <v>0</v>
      </c>
      <c r="BN69" s="351">
        <v>0</v>
      </c>
      <c r="BO69" s="351">
        <v>0</v>
      </c>
      <c r="BP69" s="351">
        <v>0</v>
      </c>
      <c r="BQ69" s="351">
        <v>0</v>
      </c>
      <c r="BR69" s="351">
        <v>0</v>
      </c>
      <c r="BS69" s="351">
        <v>0</v>
      </c>
      <c r="BT69" s="351">
        <v>0</v>
      </c>
      <c r="BU69" s="351">
        <v>0</v>
      </c>
      <c r="BV69" s="351">
        <v>0</v>
      </c>
      <c r="BW69" s="351">
        <v>0</v>
      </c>
      <c r="BX69" s="351">
        <v>0</v>
      </c>
      <c r="BY69" s="351">
        <v>0</v>
      </c>
      <c r="BZ69" s="351">
        <v>0</v>
      </c>
      <c r="CA69" s="351">
        <v>0</v>
      </c>
      <c r="CB69" s="351">
        <v>0</v>
      </c>
      <c r="CC69" s="351">
        <v>0</v>
      </c>
      <c r="CD69" s="351">
        <v>0</v>
      </c>
      <c r="CE69" s="351">
        <v>0</v>
      </c>
      <c r="CF69" s="351">
        <v>0</v>
      </c>
      <c r="CG69" s="351">
        <v>0</v>
      </c>
      <c r="CH69" s="351">
        <v>0</v>
      </c>
      <c r="CI69" s="351">
        <v>0</v>
      </c>
      <c r="CJ69" s="351">
        <v>0</v>
      </c>
      <c r="CK69" s="351">
        <v>0</v>
      </c>
      <c r="CL69" s="351">
        <v>0</v>
      </c>
      <c r="CM69" s="351">
        <v>0</v>
      </c>
      <c r="CN69" s="351">
        <v>0</v>
      </c>
      <c r="CO69" s="351">
        <v>0</v>
      </c>
      <c r="CP69" s="351">
        <v>0</v>
      </c>
      <c r="CQ69" s="351">
        <v>0</v>
      </c>
      <c r="CR69" s="351">
        <v>0</v>
      </c>
      <c r="CS69" s="351">
        <v>0</v>
      </c>
      <c r="CT69" s="351">
        <v>0</v>
      </c>
      <c r="CU69" s="351">
        <v>0</v>
      </c>
      <c r="CV69" s="351">
        <v>0</v>
      </c>
      <c r="CW69" s="351">
        <v>0</v>
      </c>
      <c r="CX69" s="351">
        <v>0</v>
      </c>
      <c r="CY69" s="351">
        <v>0</v>
      </c>
      <c r="CZ69" s="351">
        <v>0</v>
      </c>
      <c r="DA69" s="351">
        <v>0</v>
      </c>
      <c r="DB69" s="351">
        <v>0</v>
      </c>
      <c r="DC69" s="351">
        <v>0</v>
      </c>
      <c r="DD69" s="351">
        <v>0</v>
      </c>
      <c r="DE69" s="351">
        <v>0</v>
      </c>
      <c r="DF69" s="351">
        <v>0</v>
      </c>
      <c r="DG69" s="351">
        <v>0</v>
      </c>
      <c r="DH69" s="352">
        <v>0</v>
      </c>
      <c r="DI69" s="351">
        <v>0</v>
      </c>
      <c r="DJ69" s="351">
        <v>0</v>
      </c>
      <c r="DK69" s="351">
        <v>0</v>
      </c>
      <c r="DL69" s="351">
        <v>0</v>
      </c>
      <c r="DM69" s="351">
        <v>200407</v>
      </c>
      <c r="DN69" s="351">
        <v>4874</v>
      </c>
      <c r="DO69" s="351">
        <v>0</v>
      </c>
      <c r="DP69" s="359">
        <v>205281</v>
      </c>
      <c r="DQ69" s="359">
        <v>205281</v>
      </c>
      <c r="DR69" s="359">
        <v>0</v>
      </c>
      <c r="DS69" s="359">
        <v>0</v>
      </c>
      <c r="DT69" s="359">
        <v>0</v>
      </c>
      <c r="DU69" s="359">
        <v>0</v>
      </c>
      <c r="DV69" s="350">
        <v>205281</v>
      </c>
      <c r="DW69" s="350">
        <v>205281</v>
      </c>
      <c r="DX69" s="350">
        <v>0</v>
      </c>
      <c r="DY69" s="350">
        <v>0</v>
      </c>
      <c r="DZ69" s="350">
        <v>0</v>
      </c>
      <c r="EA69" s="350">
        <v>0</v>
      </c>
      <c r="EB69" s="350">
        <v>0</v>
      </c>
      <c r="EC69" s="350">
        <v>0</v>
      </c>
      <c r="ED69" s="350">
        <v>205281</v>
      </c>
      <c r="EE69" s="360">
        <v>205281</v>
      </c>
    </row>
    <row r="70" spans="2:135" ht="13.7" customHeight="1">
      <c r="B70" s="70" t="s">
        <v>543</v>
      </c>
      <c r="C70" s="252" t="s">
        <v>458</v>
      </c>
      <c r="D70" s="350">
        <v>0</v>
      </c>
      <c r="E70" s="351">
        <v>0</v>
      </c>
      <c r="F70" s="351">
        <v>0</v>
      </c>
      <c r="G70" s="351">
        <v>0</v>
      </c>
      <c r="H70" s="351">
        <v>0</v>
      </c>
      <c r="I70" s="351">
        <v>0</v>
      </c>
      <c r="J70" s="351">
        <v>0</v>
      </c>
      <c r="K70" s="351">
        <v>0</v>
      </c>
      <c r="L70" s="351">
        <v>0</v>
      </c>
      <c r="M70" s="351">
        <v>0</v>
      </c>
      <c r="N70" s="351">
        <v>0</v>
      </c>
      <c r="O70" s="351">
        <v>0</v>
      </c>
      <c r="P70" s="351">
        <v>0</v>
      </c>
      <c r="Q70" s="351">
        <v>0</v>
      </c>
      <c r="R70" s="351">
        <v>0</v>
      </c>
      <c r="S70" s="351">
        <v>0</v>
      </c>
      <c r="T70" s="351">
        <v>0</v>
      </c>
      <c r="U70" s="351">
        <v>0</v>
      </c>
      <c r="V70" s="351">
        <v>0</v>
      </c>
      <c r="W70" s="351">
        <v>0</v>
      </c>
      <c r="X70" s="351">
        <v>0</v>
      </c>
      <c r="Y70" s="351">
        <v>0</v>
      </c>
      <c r="Z70" s="351">
        <v>0</v>
      </c>
      <c r="AA70" s="351">
        <v>0</v>
      </c>
      <c r="AB70" s="351">
        <v>0</v>
      </c>
      <c r="AC70" s="351">
        <v>0</v>
      </c>
      <c r="AD70" s="351">
        <v>0</v>
      </c>
      <c r="AE70" s="351">
        <v>0</v>
      </c>
      <c r="AF70" s="351">
        <v>0</v>
      </c>
      <c r="AG70" s="351">
        <v>0</v>
      </c>
      <c r="AH70" s="351">
        <v>0</v>
      </c>
      <c r="AI70" s="351">
        <v>0</v>
      </c>
      <c r="AJ70" s="351">
        <v>0</v>
      </c>
      <c r="AK70" s="351">
        <v>0</v>
      </c>
      <c r="AL70" s="351">
        <v>0</v>
      </c>
      <c r="AM70" s="351">
        <v>0</v>
      </c>
      <c r="AN70" s="351">
        <v>0</v>
      </c>
      <c r="AO70" s="351">
        <v>0</v>
      </c>
      <c r="AP70" s="351">
        <v>0</v>
      </c>
      <c r="AQ70" s="351">
        <v>0</v>
      </c>
      <c r="AR70" s="351">
        <v>0</v>
      </c>
      <c r="AS70" s="351">
        <v>0</v>
      </c>
      <c r="AT70" s="351">
        <v>0</v>
      </c>
      <c r="AU70" s="351">
        <v>0</v>
      </c>
      <c r="AV70" s="351">
        <v>0</v>
      </c>
      <c r="AW70" s="351">
        <v>0</v>
      </c>
      <c r="AX70" s="351">
        <v>0</v>
      </c>
      <c r="AY70" s="351">
        <v>0</v>
      </c>
      <c r="AZ70" s="351">
        <v>0</v>
      </c>
      <c r="BA70" s="351">
        <v>0</v>
      </c>
      <c r="BB70" s="351">
        <v>0</v>
      </c>
      <c r="BC70" s="351">
        <v>0</v>
      </c>
      <c r="BD70" s="351">
        <v>0</v>
      </c>
      <c r="BE70" s="351">
        <v>0</v>
      </c>
      <c r="BF70" s="351">
        <v>0</v>
      </c>
      <c r="BG70" s="351">
        <v>0</v>
      </c>
      <c r="BH70" s="351">
        <v>0</v>
      </c>
      <c r="BI70" s="351">
        <v>0</v>
      </c>
      <c r="BJ70" s="351">
        <v>0</v>
      </c>
      <c r="BK70" s="351">
        <v>0</v>
      </c>
      <c r="BL70" s="351">
        <v>0</v>
      </c>
      <c r="BM70" s="351">
        <v>0</v>
      </c>
      <c r="BN70" s="351">
        <v>0</v>
      </c>
      <c r="BO70" s="351">
        <v>0</v>
      </c>
      <c r="BP70" s="351">
        <v>0</v>
      </c>
      <c r="BQ70" s="351">
        <v>0</v>
      </c>
      <c r="BR70" s="351">
        <v>0</v>
      </c>
      <c r="BS70" s="351">
        <v>0</v>
      </c>
      <c r="BT70" s="351">
        <v>0</v>
      </c>
      <c r="BU70" s="351">
        <v>0</v>
      </c>
      <c r="BV70" s="351">
        <v>0</v>
      </c>
      <c r="BW70" s="351">
        <v>0</v>
      </c>
      <c r="BX70" s="351">
        <v>0</v>
      </c>
      <c r="BY70" s="351">
        <v>0</v>
      </c>
      <c r="BZ70" s="351">
        <v>0</v>
      </c>
      <c r="CA70" s="351">
        <v>0</v>
      </c>
      <c r="CB70" s="351">
        <v>0</v>
      </c>
      <c r="CC70" s="351">
        <v>0</v>
      </c>
      <c r="CD70" s="351">
        <v>0</v>
      </c>
      <c r="CE70" s="351">
        <v>0</v>
      </c>
      <c r="CF70" s="351">
        <v>0</v>
      </c>
      <c r="CG70" s="351">
        <v>0</v>
      </c>
      <c r="CH70" s="351">
        <v>0</v>
      </c>
      <c r="CI70" s="351">
        <v>0</v>
      </c>
      <c r="CJ70" s="351">
        <v>0</v>
      </c>
      <c r="CK70" s="351">
        <v>0</v>
      </c>
      <c r="CL70" s="351">
        <v>0</v>
      </c>
      <c r="CM70" s="351">
        <v>0</v>
      </c>
      <c r="CN70" s="351">
        <v>0</v>
      </c>
      <c r="CO70" s="351">
        <v>0</v>
      </c>
      <c r="CP70" s="351">
        <v>0</v>
      </c>
      <c r="CQ70" s="351">
        <v>0</v>
      </c>
      <c r="CR70" s="351">
        <v>0</v>
      </c>
      <c r="CS70" s="351">
        <v>0</v>
      </c>
      <c r="CT70" s="351">
        <v>0</v>
      </c>
      <c r="CU70" s="351">
        <v>0</v>
      </c>
      <c r="CV70" s="351">
        <v>0</v>
      </c>
      <c r="CW70" s="351">
        <v>0</v>
      </c>
      <c r="CX70" s="351">
        <v>0</v>
      </c>
      <c r="CY70" s="351">
        <v>0</v>
      </c>
      <c r="CZ70" s="351">
        <v>0</v>
      </c>
      <c r="DA70" s="351">
        <v>0</v>
      </c>
      <c r="DB70" s="351">
        <v>0</v>
      </c>
      <c r="DC70" s="351">
        <v>0</v>
      </c>
      <c r="DD70" s="351">
        <v>0</v>
      </c>
      <c r="DE70" s="351">
        <v>0</v>
      </c>
      <c r="DF70" s="351">
        <v>0</v>
      </c>
      <c r="DG70" s="351">
        <v>0</v>
      </c>
      <c r="DH70" s="352">
        <v>0</v>
      </c>
      <c r="DI70" s="351">
        <v>0</v>
      </c>
      <c r="DJ70" s="351">
        <v>0</v>
      </c>
      <c r="DK70" s="351">
        <v>0</v>
      </c>
      <c r="DL70" s="351">
        <v>0</v>
      </c>
      <c r="DM70" s="351">
        <v>12507</v>
      </c>
      <c r="DN70" s="351">
        <v>76605</v>
      </c>
      <c r="DO70" s="351">
        <v>0</v>
      </c>
      <c r="DP70" s="359">
        <v>89112</v>
      </c>
      <c r="DQ70" s="359">
        <v>89112</v>
      </c>
      <c r="DR70" s="359">
        <v>0</v>
      </c>
      <c r="DS70" s="359">
        <v>0</v>
      </c>
      <c r="DT70" s="359">
        <v>0</v>
      </c>
      <c r="DU70" s="359">
        <v>0</v>
      </c>
      <c r="DV70" s="350">
        <v>89112</v>
      </c>
      <c r="DW70" s="350">
        <v>89112</v>
      </c>
      <c r="DX70" s="350">
        <v>0</v>
      </c>
      <c r="DY70" s="350">
        <v>0</v>
      </c>
      <c r="DZ70" s="350">
        <v>0</v>
      </c>
      <c r="EA70" s="350">
        <v>0</v>
      </c>
      <c r="EB70" s="350">
        <v>0</v>
      </c>
      <c r="EC70" s="350">
        <v>0</v>
      </c>
      <c r="ED70" s="350">
        <v>89112</v>
      </c>
      <c r="EE70" s="360">
        <v>89112</v>
      </c>
    </row>
    <row r="71" spans="2:135" ht="13.7" customHeight="1">
      <c r="B71" s="70" t="s">
        <v>544</v>
      </c>
      <c r="C71" s="252" t="s">
        <v>459</v>
      </c>
      <c r="D71" s="350">
        <v>1151</v>
      </c>
      <c r="E71" s="351">
        <v>696</v>
      </c>
      <c r="F71" s="351">
        <v>694</v>
      </c>
      <c r="G71" s="351">
        <v>170</v>
      </c>
      <c r="H71" s="351">
        <v>8</v>
      </c>
      <c r="I71" s="351">
        <v>353</v>
      </c>
      <c r="J71" s="351">
        <v>76</v>
      </c>
      <c r="K71" s="351">
        <v>1087</v>
      </c>
      <c r="L71" s="351">
        <v>209</v>
      </c>
      <c r="M71" s="351">
        <v>3</v>
      </c>
      <c r="N71" s="351">
        <v>0</v>
      </c>
      <c r="O71" s="351">
        <v>19</v>
      </c>
      <c r="P71" s="351">
        <v>850</v>
      </c>
      <c r="Q71" s="351">
        <v>928</v>
      </c>
      <c r="R71" s="351">
        <v>95</v>
      </c>
      <c r="S71" s="351">
        <v>4502</v>
      </c>
      <c r="T71" s="351">
        <v>47</v>
      </c>
      <c r="U71" s="351">
        <v>195</v>
      </c>
      <c r="V71" s="351">
        <v>209</v>
      </c>
      <c r="W71" s="351">
        <v>353</v>
      </c>
      <c r="X71" s="351">
        <v>0</v>
      </c>
      <c r="Y71" s="351">
        <v>82</v>
      </c>
      <c r="Z71" s="351">
        <v>46</v>
      </c>
      <c r="AA71" s="351">
        <v>0</v>
      </c>
      <c r="AB71" s="351">
        <v>464</v>
      </c>
      <c r="AC71" s="351">
        <v>53</v>
      </c>
      <c r="AD71" s="351">
        <v>1</v>
      </c>
      <c r="AE71" s="351">
        <v>137</v>
      </c>
      <c r="AF71" s="351">
        <v>606</v>
      </c>
      <c r="AG71" s="351">
        <v>181</v>
      </c>
      <c r="AH71" s="351">
        <v>23</v>
      </c>
      <c r="AI71" s="351">
        <v>379</v>
      </c>
      <c r="AJ71" s="351">
        <v>791</v>
      </c>
      <c r="AK71" s="351">
        <v>1</v>
      </c>
      <c r="AL71" s="351">
        <v>275</v>
      </c>
      <c r="AM71" s="351">
        <v>113</v>
      </c>
      <c r="AN71" s="351">
        <v>28</v>
      </c>
      <c r="AO71" s="351">
        <v>1216</v>
      </c>
      <c r="AP71" s="351">
        <v>61</v>
      </c>
      <c r="AQ71" s="351">
        <v>9044</v>
      </c>
      <c r="AR71" s="351">
        <v>51</v>
      </c>
      <c r="AS71" s="351">
        <v>261</v>
      </c>
      <c r="AT71" s="351">
        <v>574</v>
      </c>
      <c r="AU71" s="351">
        <v>140</v>
      </c>
      <c r="AV71" s="351">
        <v>753</v>
      </c>
      <c r="AW71" s="351">
        <v>901</v>
      </c>
      <c r="AX71" s="351">
        <v>480</v>
      </c>
      <c r="AY71" s="351">
        <v>7668</v>
      </c>
      <c r="AZ71" s="351">
        <v>106</v>
      </c>
      <c r="BA71" s="351">
        <v>4</v>
      </c>
      <c r="BB71" s="351">
        <v>33</v>
      </c>
      <c r="BC71" s="351">
        <v>107</v>
      </c>
      <c r="BD71" s="351">
        <v>17</v>
      </c>
      <c r="BE71" s="351">
        <v>0</v>
      </c>
      <c r="BF71" s="351">
        <v>0</v>
      </c>
      <c r="BG71" s="351">
        <v>0</v>
      </c>
      <c r="BH71" s="351">
        <v>511</v>
      </c>
      <c r="BI71" s="351">
        <v>0</v>
      </c>
      <c r="BJ71" s="351">
        <v>40</v>
      </c>
      <c r="BK71" s="351">
        <v>207</v>
      </c>
      <c r="BL71" s="351">
        <v>75</v>
      </c>
      <c r="BM71" s="351">
        <v>370</v>
      </c>
      <c r="BN71" s="351">
        <v>166</v>
      </c>
      <c r="BO71" s="351">
        <v>311</v>
      </c>
      <c r="BP71" s="351">
        <v>247</v>
      </c>
      <c r="BQ71" s="351">
        <v>40495</v>
      </c>
      <c r="BR71" s="351">
        <v>159</v>
      </c>
      <c r="BS71" s="351">
        <v>1736</v>
      </c>
      <c r="BT71" s="351">
        <v>3896</v>
      </c>
      <c r="BU71" s="351">
        <v>12775</v>
      </c>
      <c r="BV71" s="351">
        <v>825</v>
      </c>
      <c r="BW71" s="351">
        <v>454</v>
      </c>
      <c r="BX71" s="351">
        <v>242</v>
      </c>
      <c r="BY71" s="351">
        <v>0</v>
      </c>
      <c r="BZ71" s="351">
        <v>237</v>
      </c>
      <c r="CA71" s="351">
        <v>523</v>
      </c>
      <c r="CB71" s="351">
        <v>202</v>
      </c>
      <c r="CC71" s="351">
        <v>10</v>
      </c>
      <c r="CD71" s="351">
        <v>10</v>
      </c>
      <c r="CE71" s="351">
        <v>1</v>
      </c>
      <c r="CF71" s="351">
        <v>422</v>
      </c>
      <c r="CG71" s="351">
        <v>303</v>
      </c>
      <c r="CH71" s="351">
        <v>77</v>
      </c>
      <c r="CI71" s="351">
        <v>1118</v>
      </c>
      <c r="CJ71" s="351">
        <v>95</v>
      </c>
      <c r="CK71" s="351">
        <v>68</v>
      </c>
      <c r="CL71" s="351">
        <v>19</v>
      </c>
      <c r="CM71" s="351">
        <v>99</v>
      </c>
      <c r="CN71" s="351">
        <v>2881</v>
      </c>
      <c r="CO71" s="351">
        <v>3376</v>
      </c>
      <c r="CP71" s="351">
        <v>1184</v>
      </c>
      <c r="CQ71" s="351">
        <v>2516</v>
      </c>
      <c r="CR71" s="351">
        <v>344</v>
      </c>
      <c r="CS71" s="351">
        <v>1881</v>
      </c>
      <c r="CT71" s="351">
        <v>1601</v>
      </c>
      <c r="CU71" s="351">
        <v>122</v>
      </c>
      <c r="CV71" s="351">
        <v>188</v>
      </c>
      <c r="CW71" s="351">
        <v>30</v>
      </c>
      <c r="CX71" s="351">
        <v>252</v>
      </c>
      <c r="CY71" s="351">
        <v>1086</v>
      </c>
      <c r="CZ71" s="351">
        <v>981</v>
      </c>
      <c r="DA71" s="351">
        <v>1409</v>
      </c>
      <c r="DB71" s="351">
        <v>626</v>
      </c>
      <c r="DC71" s="351">
        <v>1130</v>
      </c>
      <c r="DD71" s="351">
        <v>16</v>
      </c>
      <c r="DE71" s="351">
        <v>530</v>
      </c>
      <c r="DF71" s="351">
        <v>0</v>
      </c>
      <c r="DG71" s="351">
        <v>80</v>
      </c>
      <c r="DH71" s="352">
        <v>122167</v>
      </c>
      <c r="DI71" s="351">
        <v>27</v>
      </c>
      <c r="DJ71" s="351">
        <v>30716</v>
      </c>
      <c r="DK71" s="351">
        <v>0</v>
      </c>
      <c r="DL71" s="351">
        <v>0</v>
      </c>
      <c r="DM71" s="351">
        <v>0</v>
      </c>
      <c r="DN71" s="351">
        <v>0</v>
      </c>
      <c r="DO71" s="351">
        <v>0</v>
      </c>
      <c r="DP71" s="359">
        <v>30743</v>
      </c>
      <c r="DQ71" s="359">
        <v>152910</v>
      </c>
      <c r="DR71" s="359">
        <v>69</v>
      </c>
      <c r="DS71" s="359">
        <v>69</v>
      </c>
      <c r="DT71" s="359">
        <v>256861</v>
      </c>
      <c r="DU71" s="359">
        <v>256930</v>
      </c>
      <c r="DV71" s="350">
        <v>287673</v>
      </c>
      <c r="DW71" s="350">
        <v>409840</v>
      </c>
      <c r="DX71" s="350">
        <v>-6</v>
      </c>
      <c r="DY71" s="350">
        <v>0</v>
      </c>
      <c r="DZ71" s="350">
        <v>0</v>
      </c>
      <c r="EA71" s="350">
        <v>-6</v>
      </c>
      <c r="EB71" s="350">
        <v>-20121</v>
      </c>
      <c r="EC71" s="350">
        <v>-20127</v>
      </c>
      <c r="ED71" s="350">
        <v>267546</v>
      </c>
      <c r="EE71" s="360">
        <v>389713</v>
      </c>
    </row>
    <row r="72" spans="2:135" ht="13.7" customHeight="1">
      <c r="B72" s="70" t="s">
        <v>545</v>
      </c>
      <c r="C72" s="252" t="s">
        <v>460</v>
      </c>
      <c r="D72" s="350">
        <v>0</v>
      </c>
      <c r="E72" s="351">
        <v>0</v>
      </c>
      <c r="F72" s="351">
        <v>0</v>
      </c>
      <c r="G72" s="351">
        <v>8</v>
      </c>
      <c r="H72" s="351">
        <v>0</v>
      </c>
      <c r="I72" s="351">
        <v>3</v>
      </c>
      <c r="J72" s="351">
        <v>0</v>
      </c>
      <c r="K72" s="351">
        <v>262</v>
      </c>
      <c r="L72" s="351">
        <v>50</v>
      </c>
      <c r="M72" s="351">
        <v>1</v>
      </c>
      <c r="N72" s="351">
        <v>0</v>
      </c>
      <c r="O72" s="351">
        <v>10</v>
      </c>
      <c r="P72" s="351">
        <v>107</v>
      </c>
      <c r="Q72" s="351">
        <v>4</v>
      </c>
      <c r="R72" s="351">
        <v>2</v>
      </c>
      <c r="S72" s="351">
        <v>61</v>
      </c>
      <c r="T72" s="351">
        <v>2</v>
      </c>
      <c r="U72" s="351">
        <v>5</v>
      </c>
      <c r="V72" s="351">
        <v>58</v>
      </c>
      <c r="W72" s="351">
        <v>9</v>
      </c>
      <c r="X72" s="351">
        <v>0</v>
      </c>
      <c r="Y72" s="351">
        <v>6</v>
      </c>
      <c r="Z72" s="351">
        <v>1</v>
      </c>
      <c r="AA72" s="351">
        <v>0</v>
      </c>
      <c r="AB72" s="351">
        <v>128</v>
      </c>
      <c r="AC72" s="351">
        <v>7</v>
      </c>
      <c r="AD72" s="351">
        <v>0</v>
      </c>
      <c r="AE72" s="351">
        <v>5</v>
      </c>
      <c r="AF72" s="351">
        <v>67</v>
      </c>
      <c r="AG72" s="351">
        <v>17</v>
      </c>
      <c r="AH72" s="351">
        <v>0</v>
      </c>
      <c r="AI72" s="351">
        <v>134</v>
      </c>
      <c r="AJ72" s="351">
        <v>9</v>
      </c>
      <c r="AK72" s="351">
        <v>0</v>
      </c>
      <c r="AL72" s="351">
        <v>74</v>
      </c>
      <c r="AM72" s="351">
        <v>2</v>
      </c>
      <c r="AN72" s="351">
        <v>13</v>
      </c>
      <c r="AO72" s="351">
        <v>154</v>
      </c>
      <c r="AP72" s="351">
        <v>6</v>
      </c>
      <c r="AQ72" s="351">
        <v>41</v>
      </c>
      <c r="AR72" s="351">
        <v>5</v>
      </c>
      <c r="AS72" s="351">
        <v>70</v>
      </c>
      <c r="AT72" s="351">
        <v>74</v>
      </c>
      <c r="AU72" s="351">
        <v>12</v>
      </c>
      <c r="AV72" s="351">
        <v>80</v>
      </c>
      <c r="AW72" s="351">
        <v>111</v>
      </c>
      <c r="AX72" s="351">
        <v>59</v>
      </c>
      <c r="AY72" s="351">
        <v>426</v>
      </c>
      <c r="AZ72" s="351">
        <v>9</v>
      </c>
      <c r="BA72" s="351">
        <v>0</v>
      </c>
      <c r="BB72" s="351">
        <v>2</v>
      </c>
      <c r="BC72" s="351">
        <v>11</v>
      </c>
      <c r="BD72" s="351">
        <v>3</v>
      </c>
      <c r="BE72" s="351">
        <v>0</v>
      </c>
      <c r="BF72" s="351">
        <v>0</v>
      </c>
      <c r="BG72" s="351">
        <v>0</v>
      </c>
      <c r="BH72" s="351">
        <v>128</v>
      </c>
      <c r="BI72" s="351">
        <v>0</v>
      </c>
      <c r="BJ72" s="351">
        <v>8</v>
      </c>
      <c r="BK72" s="351">
        <v>16</v>
      </c>
      <c r="BL72" s="351">
        <v>6</v>
      </c>
      <c r="BM72" s="351">
        <v>106</v>
      </c>
      <c r="BN72" s="351">
        <v>88</v>
      </c>
      <c r="BO72" s="351">
        <v>73</v>
      </c>
      <c r="BP72" s="351">
        <v>36</v>
      </c>
      <c r="BQ72" s="351">
        <v>4943</v>
      </c>
      <c r="BR72" s="351">
        <v>54</v>
      </c>
      <c r="BS72" s="351">
        <v>45</v>
      </c>
      <c r="BT72" s="351">
        <v>173</v>
      </c>
      <c r="BU72" s="351">
        <v>1960</v>
      </c>
      <c r="BV72" s="351">
        <v>144</v>
      </c>
      <c r="BW72" s="351">
        <v>54</v>
      </c>
      <c r="BX72" s="351">
        <v>8</v>
      </c>
      <c r="BY72" s="351">
        <v>0</v>
      </c>
      <c r="BZ72" s="351">
        <v>6</v>
      </c>
      <c r="CA72" s="351">
        <v>60</v>
      </c>
      <c r="CB72" s="351">
        <v>24</v>
      </c>
      <c r="CC72" s="351">
        <v>3</v>
      </c>
      <c r="CD72" s="351">
        <v>1</v>
      </c>
      <c r="CE72" s="351">
        <v>0</v>
      </c>
      <c r="CF72" s="351">
        <v>2</v>
      </c>
      <c r="CG72" s="351">
        <v>17</v>
      </c>
      <c r="CH72" s="351">
        <v>11</v>
      </c>
      <c r="CI72" s="351">
        <v>87</v>
      </c>
      <c r="CJ72" s="351">
        <v>17</v>
      </c>
      <c r="CK72" s="351">
        <v>6</v>
      </c>
      <c r="CL72" s="351">
        <v>4</v>
      </c>
      <c r="CM72" s="351">
        <v>15</v>
      </c>
      <c r="CN72" s="351">
        <v>793</v>
      </c>
      <c r="CO72" s="351">
        <v>422</v>
      </c>
      <c r="CP72" s="351">
        <v>431</v>
      </c>
      <c r="CQ72" s="351">
        <v>515</v>
      </c>
      <c r="CR72" s="351">
        <v>95</v>
      </c>
      <c r="CS72" s="351">
        <v>561</v>
      </c>
      <c r="CT72" s="351">
        <v>571</v>
      </c>
      <c r="CU72" s="351">
        <v>45</v>
      </c>
      <c r="CV72" s="351">
        <v>7</v>
      </c>
      <c r="CW72" s="351">
        <v>0</v>
      </c>
      <c r="CX72" s="351">
        <v>115</v>
      </c>
      <c r="CY72" s="351">
        <v>217</v>
      </c>
      <c r="CZ72" s="351">
        <v>371</v>
      </c>
      <c r="DA72" s="351">
        <v>1097</v>
      </c>
      <c r="DB72" s="351">
        <v>193</v>
      </c>
      <c r="DC72" s="351">
        <v>41</v>
      </c>
      <c r="DD72" s="351">
        <v>6</v>
      </c>
      <c r="DE72" s="351">
        <v>113</v>
      </c>
      <c r="DF72" s="351">
        <v>0</v>
      </c>
      <c r="DG72" s="351">
        <v>3</v>
      </c>
      <c r="DH72" s="352">
        <v>15799</v>
      </c>
      <c r="DI72" s="351">
        <v>6</v>
      </c>
      <c r="DJ72" s="351">
        <v>5783</v>
      </c>
      <c r="DK72" s="351">
        <v>0</v>
      </c>
      <c r="DL72" s="351">
        <v>0</v>
      </c>
      <c r="DM72" s="351">
        <v>0</v>
      </c>
      <c r="DN72" s="351">
        <v>0</v>
      </c>
      <c r="DO72" s="351">
        <v>0</v>
      </c>
      <c r="DP72" s="359">
        <v>5789</v>
      </c>
      <c r="DQ72" s="359">
        <v>21588</v>
      </c>
      <c r="DR72" s="359">
        <v>1</v>
      </c>
      <c r="DS72" s="359">
        <v>1</v>
      </c>
      <c r="DT72" s="359">
        <v>0</v>
      </c>
      <c r="DU72" s="359">
        <v>1</v>
      </c>
      <c r="DV72" s="350">
        <v>5790</v>
      </c>
      <c r="DW72" s="350">
        <v>21589</v>
      </c>
      <c r="DX72" s="350">
        <v>-1</v>
      </c>
      <c r="DY72" s="350">
        <v>0</v>
      </c>
      <c r="DZ72" s="350">
        <v>0</v>
      </c>
      <c r="EA72" s="350">
        <v>-1</v>
      </c>
      <c r="EB72" s="350">
        <v>-13667</v>
      </c>
      <c r="EC72" s="350">
        <v>-13668</v>
      </c>
      <c r="ED72" s="350">
        <v>-7878</v>
      </c>
      <c r="EE72" s="360">
        <v>7921</v>
      </c>
    </row>
    <row r="73" spans="2:135" ht="13.7" customHeight="1">
      <c r="B73" s="70" t="s">
        <v>546</v>
      </c>
      <c r="C73" s="252" t="s">
        <v>461</v>
      </c>
      <c r="D73" s="350">
        <v>6</v>
      </c>
      <c r="E73" s="351">
        <v>47</v>
      </c>
      <c r="F73" s="351">
        <v>15</v>
      </c>
      <c r="G73" s="351">
        <v>7</v>
      </c>
      <c r="H73" s="351">
        <v>0</v>
      </c>
      <c r="I73" s="351">
        <v>25</v>
      </c>
      <c r="J73" s="351">
        <v>2</v>
      </c>
      <c r="K73" s="351">
        <v>166</v>
      </c>
      <c r="L73" s="351">
        <v>82</v>
      </c>
      <c r="M73" s="351">
        <v>0</v>
      </c>
      <c r="N73" s="351">
        <v>0</v>
      </c>
      <c r="O73" s="351">
        <v>2</v>
      </c>
      <c r="P73" s="351">
        <v>57</v>
      </c>
      <c r="Q73" s="351">
        <v>30</v>
      </c>
      <c r="R73" s="351">
        <v>2</v>
      </c>
      <c r="S73" s="351">
        <v>333</v>
      </c>
      <c r="T73" s="351">
        <v>3</v>
      </c>
      <c r="U73" s="351">
        <v>2</v>
      </c>
      <c r="V73" s="351">
        <v>19</v>
      </c>
      <c r="W73" s="351">
        <v>18</v>
      </c>
      <c r="X73" s="351">
        <v>0</v>
      </c>
      <c r="Y73" s="351">
        <v>9</v>
      </c>
      <c r="Z73" s="351">
        <v>5</v>
      </c>
      <c r="AA73" s="351">
        <v>0</v>
      </c>
      <c r="AB73" s="351">
        <v>174</v>
      </c>
      <c r="AC73" s="351">
        <v>4</v>
      </c>
      <c r="AD73" s="351">
        <v>0</v>
      </c>
      <c r="AE73" s="351">
        <v>4</v>
      </c>
      <c r="AF73" s="351">
        <v>17</v>
      </c>
      <c r="AG73" s="351">
        <v>5</v>
      </c>
      <c r="AH73" s="351">
        <v>0</v>
      </c>
      <c r="AI73" s="351">
        <v>11</v>
      </c>
      <c r="AJ73" s="351">
        <v>20</v>
      </c>
      <c r="AK73" s="351">
        <v>0</v>
      </c>
      <c r="AL73" s="351">
        <v>9</v>
      </c>
      <c r="AM73" s="351">
        <v>0</v>
      </c>
      <c r="AN73" s="351">
        <v>4</v>
      </c>
      <c r="AO73" s="351">
        <v>23</v>
      </c>
      <c r="AP73" s="351">
        <v>0</v>
      </c>
      <c r="AQ73" s="351">
        <v>105</v>
      </c>
      <c r="AR73" s="351">
        <v>0</v>
      </c>
      <c r="AS73" s="351">
        <v>12</v>
      </c>
      <c r="AT73" s="351">
        <v>13</v>
      </c>
      <c r="AU73" s="351">
        <v>8</v>
      </c>
      <c r="AV73" s="351">
        <v>49</v>
      </c>
      <c r="AW73" s="351">
        <v>32</v>
      </c>
      <c r="AX73" s="351">
        <v>16</v>
      </c>
      <c r="AY73" s="351">
        <v>336</v>
      </c>
      <c r="AZ73" s="351">
        <v>4</v>
      </c>
      <c r="BA73" s="351">
        <v>0</v>
      </c>
      <c r="BB73" s="351">
        <v>2</v>
      </c>
      <c r="BC73" s="351">
        <v>7</v>
      </c>
      <c r="BD73" s="351">
        <v>0</v>
      </c>
      <c r="BE73" s="351">
        <v>0</v>
      </c>
      <c r="BF73" s="351">
        <v>0</v>
      </c>
      <c r="BG73" s="351">
        <v>0</v>
      </c>
      <c r="BH73" s="351">
        <v>12</v>
      </c>
      <c r="BI73" s="351">
        <v>0</v>
      </c>
      <c r="BJ73" s="351">
        <v>3</v>
      </c>
      <c r="BK73" s="351">
        <v>13</v>
      </c>
      <c r="BL73" s="351">
        <v>3</v>
      </c>
      <c r="BM73" s="351">
        <v>154</v>
      </c>
      <c r="BN73" s="351">
        <v>138</v>
      </c>
      <c r="BO73" s="351">
        <v>126</v>
      </c>
      <c r="BP73" s="351">
        <v>72</v>
      </c>
      <c r="BQ73" s="351">
        <v>164</v>
      </c>
      <c r="BR73" s="351">
        <v>20</v>
      </c>
      <c r="BS73" s="351">
        <v>2850</v>
      </c>
      <c r="BT73" s="351">
        <v>475</v>
      </c>
      <c r="BU73" s="351">
        <v>1516</v>
      </c>
      <c r="BV73" s="351">
        <v>216</v>
      </c>
      <c r="BW73" s="351">
        <v>63</v>
      </c>
      <c r="BX73" s="351">
        <v>12</v>
      </c>
      <c r="BY73" s="351">
        <v>0</v>
      </c>
      <c r="BZ73" s="351">
        <v>41</v>
      </c>
      <c r="CA73" s="351">
        <v>114</v>
      </c>
      <c r="CB73" s="351">
        <v>1165</v>
      </c>
      <c r="CC73" s="351">
        <v>6</v>
      </c>
      <c r="CD73" s="351">
        <v>0</v>
      </c>
      <c r="CE73" s="351">
        <v>0</v>
      </c>
      <c r="CF73" s="351">
        <v>16</v>
      </c>
      <c r="CG73" s="351">
        <v>121</v>
      </c>
      <c r="CH73" s="351">
        <v>9</v>
      </c>
      <c r="CI73" s="351">
        <v>520</v>
      </c>
      <c r="CJ73" s="351">
        <v>8</v>
      </c>
      <c r="CK73" s="351">
        <v>5</v>
      </c>
      <c r="CL73" s="351">
        <v>7</v>
      </c>
      <c r="CM73" s="351">
        <v>17</v>
      </c>
      <c r="CN73" s="351">
        <v>1312</v>
      </c>
      <c r="CO73" s="351">
        <v>1219</v>
      </c>
      <c r="CP73" s="351">
        <v>1775</v>
      </c>
      <c r="CQ73" s="351">
        <v>1337</v>
      </c>
      <c r="CR73" s="351">
        <v>64</v>
      </c>
      <c r="CS73" s="351">
        <v>468</v>
      </c>
      <c r="CT73" s="351">
        <v>1071</v>
      </c>
      <c r="CU73" s="351">
        <v>88</v>
      </c>
      <c r="CV73" s="351">
        <v>22</v>
      </c>
      <c r="CW73" s="351">
        <v>2</v>
      </c>
      <c r="CX73" s="351">
        <v>83</v>
      </c>
      <c r="CY73" s="351">
        <v>276</v>
      </c>
      <c r="CZ73" s="351">
        <v>291</v>
      </c>
      <c r="DA73" s="351">
        <v>740</v>
      </c>
      <c r="DB73" s="351">
        <v>417</v>
      </c>
      <c r="DC73" s="351">
        <v>221</v>
      </c>
      <c r="DD73" s="351">
        <v>5</v>
      </c>
      <c r="DE73" s="351">
        <v>170</v>
      </c>
      <c r="DF73" s="351">
        <v>0</v>
      </c>
      <c r="DG73" s="351">
        <v>25</v>
      </c>
      <c r="DH73" s="352">
        <v>19137</v>
      </c>
      <c r="DI73" s="351">
        <v>15</v>
      </c>
      <c r="DJ73" s="351">
        <v>16068</v>
      </c>
      <c r="DK73" s="351">
        <v>-2177</v>
      </c>
      <c r="DL73" s="351">
        <v>945</v>
      </c>
      <c r="DM73" s="351">
        <v>0</v>
      </c>
      <c r="DN73" s="351">
        <v>0</v>
      </c>
      <c r="DO73" s="351">
        <v>0</v>
      </c>
      <c r="DP73" s="359">
        <v>14851</v>
      </c>
      <c r="DQ73" s="359">
        <v>33988</v>
      </c>
      <c r="DR73" s="359">
        <v>24</v>
      </c>
      <c r="DS73" s="359">
        <v>24</v>
      </c>
      <c r="DT73" s="359">
        <v>0</v>
      </c>
      <c r="DU73" s="359">
        <v>24</v>
      </c>
      <c r="DV73" s="350">
        <v>14875</v>
      </c>
      <c r="DW73" s="350">
        <v>34012</v>
      </c>
      <c r="DX73" s="350">
        <v>-2</v>
      </c>
      <c r="DY73" s="350">
        <v>0</v>
      </c>
      <c r="DZ73" s="350">
        <v>0</v>
      </c>
      <c r="EA73" s="350">
        <v>-2</v>
      </c>
      <c r="EB73" s="350">
        <v>0</v>
      </c>
      <c r="EC73" s="350">
        <v>-2</v>
      </c>
      <c r="ED73" s="350">
        <v>14873</v>
      </c>
      <c r="EE73" s="360">
        <v>34010</v>
      </c>
    </row>
    <row r="74" spans="2:135" ht="13.7" customHeight="1">
      <c r="B74" s="70" t="s">
        <v>547</v>
      </c>
      <c r="C74" s="252" t="s">
        <v>462</v>
      </c>
      <c r="D74" s="350">
        <v>0</v>
      </c>
      <c r="E74" s="351">
        <v>14</v>
      </c>
      <c r="F74" s="351">
        <v>10</v>
      </c>
      <c r="G74" s="351">
        <v>3</v>
      </c>
      <c r="H74" s="351">
        <v>0</v>
      </c>
      <c r="I74" s="351">
        <v>22</v>
      </c>
      <c r="J74" s="351">
        <v>5</v>
      </c>
      <c r="K74" s="351">
        <v>173</v>
      </c>
      <c r="L74" s="351">
        <v>11</v>
      </c>
      <c r="M74" s="351">
        <v>1</v>
      </c>
      <c r="N74" s="351">
        <v>0</v>
      </c>
      <c r="O74" s="351">
        <v>0</v>
      </c>
      <c r="P74" s="351">
        <v>33</v>
      </c>
      <c r="Q74" s="351">
        <v>17</v>
      </c>
      <c r="R74" s="351">
        <v>1</v>
      </c>
      <c r="S74" s="351">
        <v>116</v>
      </c>
      <c r="T74" s="351">
        <v>3</v>
      </c>
      <c r="U74" s="351">
        <v>6</v>
      </c>
      <c r="V74" s="351">
        <v>42</v>
      </c>
      <c r="W74" s="351">
        <v>17</v>
      </c>
      <c r="X74" s="351">
        <v>0</v>
      </c>
      <c r="Y74" s="351">
        <v>0</v>
      </c>
      <c r="Z74" s="351">
        <v>0</v>
      </c>
      <c r="AA74" s="351">
        <v>0</v>
      </c>
      <c r="AB74" s="351">
        <v>167</v>
      </c>
      <c r="AC74" s="351">
        <v>3</v>
      </c>
      <c r="AD74" s="351">
        <v>0</v>
      </c>
      <c r="AE74" s="351">
        <v>0</v>
      </c>
      <c r="AF74" s="351">
        <v>1</v>
      </c>
      <c r="AG74" s="351">
        <v>1</v>
      </c>
      <c r="AH74" s="351">
        <v>0</v>
      </c>
      <c r="AI74" s="351">
        <v>2</v>
      </c>
      <c r="AJ74" s="351">
        <v>97</v>
      </c>
      <c r="AK74" s="351">
        <v>0</v>
      </c>
      <c r="AL74" s="351">
        <v>31</v>
      </c>
      <c r="AM74" s="351">
        <v>0</v>
      </c>
      <c r="AN74" s="351">
        <v>0</v>
      </c>
      <c r="AO74" s="351">
        <v>1</v>
      </c>
      <c r="AP74" s="351">
        <v>0</v>
      </c>
      <c r="AQ74" s="351">
        <v>0</v>
      </c>
      <c r="AR74" s="351">
        <v>3</v>
      </c>
      <c r="AS74" s="351">
        <v>5</v>
      </c>
      <c r="AT74" s="351">
        <v>2</v>
      </c>
      <c r="AU74" s="351">
        <v>4</v>
      </c>
      <c r="AV74" s="351">
        <v>1</v>
      </c>
      <c r="AW74" s="351">
        <v>19</v>
      </c>
      <c r="AX74" s="351">
        <v>16</v>
      </c>
      <c r="AY74" s="351">
        <v>303</v>
      </c>
      <c r="AZ74" s="351">
        <v>1</v>
      </c>
      <c r="BA74" s="351">
        <v>0</v>
      </c>
      <c r="BB74" s="351">
        <v>1</v>
      </c>
      <c r="BC74" s="351">
        <v>8</v>
      </c>
      <c r="BD74" s="351">
        <v>1</v>
      </c>
      <c r="BE74" s="351">
        <v>0</v>
      </c>
      <c r="BF74" s="351">
        <v>0</v>
      </c>
      <c r="BG74" s="351">
        <v>0</v>
      </c>
      <c r="BH74" s="351">
        <v>2</v>
      </c>
      <c r="BI74" s="351">
        <v>0</v>
      </c>
      <c r="BJ74" s="351">
        <v>5</v>
      </c>
      <c r="BK74" s="351">
        <v>2</v>
      </c>
      <c r="BL74" s="351">
        <v>0</v>
      </c>
      <c r="BM74" s="351">
        <v>148</v>
      </c>
      <c r="BN74" s="351">
        <v>78</v>
      </c>
      <c r="BO74" s="351">
        <v>1128</v>
      </c>
      <c r="BP74" s="351">
        <v>557</v>
      </c>
      <c r="BQ74" s="351">
        <v>6101</v>
      </c>
      <c r="BR74" s="351">
        <v>26</v>
      </c>
      <c r="BS74" s="351">
        <v>100</v>
      </c>
      <c r="BT74" s="351">
        <v>0</v>
      </c>
      <c r="BU74" s="351">
        <v>829</v>
      </c>
      <c r="BV74" s="351">
        <v>822</v>
      </c>
      <c r="BW74" s="351">
        <v>2</v>
      </c>
      <c r="BX74" s="351">
        <v>2</v>
      </c>
      <c r="BY74" s="351">
        <v>0</v>
      </c>
      <c r="BZ74" s="351">
        <v>266</v>
      </c>
      <c r="CA74" s="351">
        <v>355</v>
      </c>
      <c r="CB74" s="351">
        <v>0</v>
      </c>
      <c r="CC74" s="351">
        <v>50</v>
      </c>
      <c r="CD74" s="351">
        <v>5</v>
      </c>
      <c r="CE74" s="351">
        <v>2</v>
      </c>
      <c r="CF74" s="351">
        <v>27</v>
      </c>
      <c r="CG74" s="351">
        <v>386</v>
      </c>
      <c r="CH74" s="351">
        <v>30</v>
      </c>
      <c r="CI74" s="351">
        <v>1586</v>
      </c>
      <c r="CJ74" s="351">
        <v>93</v>
      </c>
      <c r="CK74" s="351">
        <v>7</v>
      </c>
      <c r="CL74" s="351">
        <v>21</v>
      </c>
      <c r="CM74" s="351">
        <v>32</v>
      </c>
      <c r="CN74" s="351">
        <v>11135</v>
      </c>
      <c r="CO74" s="351">
        <v>2167</v>
      </c>
      <c r="CP74" s="351">
        <v>661</v>
      </c>
      <c r="CQ74" s="351">
        <v>1681</v>
      </c>
      <c r="CR74" s="351">
        <v>326</v>
      </c>
      <c r="CS74" s="351">
        <v>553</v>
      </c>
      <c r="CT74" s="351">
        <v>604</v>
      </c>
      <c r="CU74" s="351">
        <v>2</v>
      </c>
      <c r="CV74" s="351">
        <v>30</v>
      </c>
      <c r="CW74" s="351">
        <v>1</v>
      </c>
      <c r="CX74" s="351">
        <v>287</v>
      </c>
      <c r="CY74" s="351">
        <v>508</v>
      </c>
      <c r="CZ74" s="351">
        <v>1322</v>
      </c>
      <c r="DA74" s="351">
        <v>1851</v>
      </c>
      <c r="DB74" s="351">
        <v>375</v>
      </c>
      <c r="DC74" s="351">
        <v>650</v>
      </c>
      <c r="DD74" s="351">
        <v>1</v>
      </c>
      <c r="DE74" s="351">
        <v>521</v>
      </c>
      <c r="DF74" s="351">
        <v>0</v>
      </c>
      <c r="DG74" s="351">
        <v>382</v>
      </c>
      <c r="DH74" s="352">
        <v>36860</v>
      </c>
      <c r="DI74" s="351">
        <v>0</v>
      </c>
      <c r="DJ74" s="351">
        <v>18771</v>
      </c>
      <c r="DK74" s="351">
        <v>4675</v>
      </c>
      <c r="DL74" s="351">
        <v>1414</v>
      </c>
      <c r="DM74" s="351">
        <v>0</v>
      </c>
      <c r="DN74" s="351">
        <v>0</v>
      </c>
      <c r="DO74" s="351">
        <v>0</v>
      </c>
      <c r="DP74" s="359">
        <v>24860</v>
      </c>
      <c r="DQ74" s="359">
        <v>61720</v>
      </c>
      <c r="DR74" s="359">
        <v>13</v>
      </c>
      <c r="DS74" s="359">
        <v>13</v>
      </c>
      <c r="DT74" s="359">
        <v>0</v>
      </c>
      <c r="DU74" s="359">
        <v>13</v>
      </c>
      <c r="DV74" s="350">
        <v>24873</v>
      </c>
      <c r="DW74" s="350">
        <v>61733</v>
      </c>
      <c r="DX74" s="350">
        <v>-1</v>
      </c>
      <c r="DY74" s="350">
        <v>0</v>
      </c>
      <c r="DZ74" s="350">
        <v>0</v>
      </c>
      <c r="EA74" s="350">
        <v>-1</v>
      </c>
      <c r="EB74" s="350">
        <v>-2915</v>
      </c>
      <c r="EC74" s="350">
        <v>-2916</v>
      </c>
      <c r="ED74" s="350">
        <v>21957</v>
      </c>
      <c r="EE74" s="360">
        <v>58817</v>
      </c>
    </row>
    <row r="75" spans="2:135" ht="13.7" customHeight="1">
      <c r="B75" s="70" t="s">
        <v>548</v>
      </c>
      <c r="C75" s="252" t="s">
        <v>3</v>
      </c>
      <c r="D75" s="350">
        <v>9235</v>
      </c>
      <c r="E75" s="351">
        <v>1711</v>
      </c>
      <c r="F75" s="351">
        <v>512</v>
      </c>
      <c r="G75" s="351">
        <v>453</v>
      </c>
      <c r="H75" s="351">
        <v>107</v>
      </c>
      <c r="I75" s="351">
        <v>62</v>
      </c>
      <c r="J75" s="351">
        <v>53</v>
      </c>
      <c r="K75" s="351">
        <v>7362</v>
      </c>
      <c r="L75" s="351">
        <v>641</v>
      </c>
      <c r="M75" s="351">
        <v>16</v>
      </c>
      <c r="N75" s="351">
        <v>0</v>
      </c>
      <c r="O75" s="351">
        <v>33</v>
      </c>
      <c r="P75" s="351">
        <v>4483</v>
      </c>
      <c r="Q75" s="351">
        <v>4053</v>
      </c>
      <c r="R75" s="351">
        <v>541</v>
      </c>
      <c r="S75" s="351">
        <v>2779</v>
      </c>
      <c r="T75" s="351">
        <v>244</v>
      </c>
      <c r="U75" s="351">
        <v>424</v>
      </c>
      <c r="V75" s="351">
        <v>94</v>
      </c>
      <c r="W75" s="351">
        <v>168</v>
      </c>
      <c r="X75" s="351">
        <v>0</v>
      </c>
      <c r="Y75" s="351">
        <v>167</v>
      </c>
      <c r="Z75" s="351">
        <v>137</v>
      </c>
      <c r="AA75" s="351">
        <v>0</v>
      </c>
      <c r="AB75" s="351">
        <v>2509</v>
      </c>
      <c r="AC75" s="351">
        <v>294</v>
      </c>
      <c r="AD75" s="351">
        <v>1</v>
      </c>
      <c r="AE75" s="351">
        <v>169</v>
      </c>
      <c r="AF75" s="351">
        <v>1476</v>
      </c>
      <c r="AG75" s="351">
        <v>262</v>
      </c>
      <c r="AH75" s="351">
        <v>79</v>
      </c>
      <c r="AI75" s="351">
        <v>388</v>
      </c>
      <c r="AJ75" s="351">
        <v>656</v>
      </c>
      <c r="AK75" s="351">
        <v>1</v>
      </c>
      <c r="AL75" s="351">
        <v>259</v>
      </c>
      <c r="AM75" s="351">
        <v>16</v>
      </c>
      <c r="AN75" s="351">
        <v>36</v>
      </c>
      <c r="AO75" s="351">
        <v>260</v>
      </c>
      <c r="AP75" s="351">
        <v>211</v>
      </c>
      <c r="AQ75" s="351">
        <v>836</v>
      </c>
      <c r="AR75" s="351">
        <v>86</v>
      </c>
      <c r="AS75" s="351">
        <v>1026</v>
      </c>
      <c r="AT75" s="351">
        <v>698</v>
      </c>
      <c r="AU75" s="351">
        <v>335</v>
      </c>
      <c r="AV75" s="351">
        <v>2976</v>
      </c>
      <c r="AW75" s="351">
        <v>4101</v>
      </c>
      <c r="AX75" s="351">
        <v>1204</v>
      </c>
      <c r="AY75" s="351">
        <v>11670</v>
      </c>
      <c r="AZ75" s="351">
        <v>658</v>
      </c>
      <c r="BA75" s="351">
        <v>33</v>
      </c>
      <c r="BB75" s="351">
        <v>327</v>
      </c>
      <c r="BC75" s="351">
        <v>536</v>
      </c>
      <c r="BD75" s="351">
        <v>173</v>
      </c>
      <c r="BE75" s="351">
        <v>0</v>
      </c>
      <c r="BF75" s="351">
        <v>0</v>
      </c>
      <c r="BG75" s="351">
        <v>0</v>
      </c>
      <c r="BH75" s="351">
        <v>2353</v>
      </c>
      <c r="BI75" s="351">
        <v>5</v>
      </c>
      <c r="BJ75" s="351">
        <v>101</v>
      </c>
      <c r="BK75" s="351">
        <v>1680</v>
      </c>
      <c r="BL75" s="351">
        <v>15</v>
      </c>
      <c r="BM75" s="351">
        <v>10132</v>
      </c>
      <c r="BN75" s="351">
        <v>6654</v>
      </c>
      <c r="BO75" s="351">
        <v>7823</v>
      </c>
      <c r="BP75" s="351">
        <v>2609</v>
      </c>
      <c r="BQ75" s="351">
        <v>1665</v>
      </c>
      <c r="BR75" s="351">
        <v>75</v>
      </c>
      <c r="BS75" s="351">
        <v>604</v>
      </c>
      <c r="BT75" s="351">
        <v>1027</v>
      </c>
      <c r="BU75" s="351">
        <v>4923</v>
      </c>
      <c r="BV75" s="351">
        <v>955</v>
      </c>
      <c r="BW75" s="351">
        <v>53</v>
      </c>
      <c r="BX75" s="351">
        <v>198</v>
      </c>
      <c r="BY75" s="351">
        <v>225</v>
      </c>
      <c r="BZ75" s="351">
        <v>12</v>
      </c>
      <c r="CA75" s="351">
        <v>1359</v>
      </c>
      <c r="CB75" s="351">
        <v>8792</v>
      </c>
      <c r="CC75" s="351">
        <v>92</v>
      </c>
      <c r="CD75" s="351">
        <v>11</v>
      </c>
      <c r="CE75" s="351">
        <v>4</v>
      </c>
      <c r="CF75" s="351">
        <v>63</v>
      </c>
      <c r="CG75" s="351">
        <v>270</v>
      </c>
      <c r="CH75" s="351">
        <v>54</v>
      </c>
      <c r="CI75" s="351">
        <v>446</v>
      </c>
      <c r="CJ75" s="351">
        <v>84</v>
      </c>
      <c r="CK75" s="351">
        <v>314</v>
      </c>
      <c r="CL75" s="351">
        <v>25</v>
      </c>
      <c r="CM75" s="351">
        <v>690</v>
      </c>
      <c r="CN75" s="351">
        <v>3086</v>
      </c>
      <c r="CO75" s="351">
        <v>1510</v>
      </c>
      <c r="CP75" s="351">
        <v>3238</v>
      </c>
      <c r="CQ75" s="351">
        <v>21234</v>
      </c>
      <c r="CR75" s="351">
        <v>501</v>
      </c>
      <c r="CS75" s="351">
        <v>2670</v>
      </c>
      <c r="CT75" s="351">
        <v>2661</v>
      </c>
      <c r="CU75" s="351">
        <v>1567</v>
      </c>
      <c r="CV75" s="351">
        <v>359</v>
      </c>
      <c r="CW75" s="351">
        <v>44</v>
      </c>
      <c r="CX75" s="351">
        <v>4891</v>
      </c>
      <c r="CY75" s="351">
        <v>2249</v>
      </c>
      <c r="CZ75" s="351">
        <v>1402</v>
      </c>
      <c r="DA75" s="351">
        <v>8948</v>
      </c>
      <c r="DB75" s="351">
        <v>1077</v>
      </c>
      <c r="DC75" s="351">
        <v>720</v>
      </c>
      <c r="DD75" s="351">
        <v>90</v>
      </c>
      <c r="DE75" s="351">
        <v>887</v>
      </c>
      <c r="DF75" s="351">
        <v>2302</v>
      </c>
      <c r="DG75" s="351">
        <v>123</v>
      </c>
      <c r="DH75" s="352">
        <v>177423</v>
      </c>
      <c r="DI75" s="351">
        <v>9503</v>
      </c>
      <c r="DJ75" s="351">
        <v>252392</v>
      </c>
      <c r="DK75" s="351">
        <v>87</v>
      </c>
      <c r="DL75" s="351">
        <v>0</v>
      </c>
      <c r="DM75" s="351">
        <v>0</v>
      </c>
      <c r="DN75" s="351">
        <v>0</v>
      </c>
      <c r="DO75" s="351">
        <v>7445</v>
      </c>
      <c r="DP75" s="359">
        <v>269427</v>
      </c>
      <c r="DQ75" s="359">
        <v>446850</v>
      </c>
      <c r="DR75" s="359">
        <v>23471</v>
      </c>
      <c r="DS75" s="359">
        <v>23471</v>
      </c>
      <c r="DT75" s="359">
        <v>252381</v>
      </c>
      <c r="DU75" s="359">
        <v>275852</v>
      </c>
      <c r="DV75" s="350">
        <v>545279</v>
      </c>
      <c r="DW75" s="350">
        <v>722702</v>
      </c>
      <c r="DX75" s="350">
        <v>-184</v>
      </c>
      <c r="DY75" s="350">
        <v>0</v>
      </c>
      <c r="DZ75" s="350">
        <v>0</v>
      </c>
      <c r="EA75" s="350">
        <v>-184</v>
      </c>
      <c r="EB75" s="350">
        <v>-209534</v>
      </c>
      <c r="EC75" s="350">
        <v>-209718</v>
      </c>
      <c r="ED75" s="350">
        <v>335561</v>
      </c>
      <c r="EE75" s="360">
        <v>512984</v>
      </c>
    </row>
    <row r="76" spans="2:135" ht="13.7" customHeight="1">
      <c r="B76" s="70" t="s">
        <v>549</v>
      </c>
      <c r="C76" s="252" t="s">
        <v>4</v>
      </c>
      <c r="D76" s="350">
        <v>1119</v>
      </c>
      <c r="E76" s="351">
        <v>210</v>
      </c>
      <c r="F76" s="351">
        <v>159</v>
      </c>
      <c r="G76" s="351">
        <v>330</v>
      </c>
      <c r="H76" s="351">
        <v>30</v>
      </c>
      <c r="I76" s="351">
        <v>168</v>
      </c>
      <c r="J76" s="351">
        <v>254</v>
      </c>
      <c r="K76" s="351">
        <v>479</v>
      </c>
      <c r="L76" s="351">
        <v>367</v>
      </c>
      <c r="M76" s="351">
        <v>2</v>
      </c>
      <c r="N76" s="351">
        <v>0</v>
      </c>
      <c r="O76" s="351">
        <v>13</v>
      </c>
      <c r="P76" s="351">
        <v>1126</v>
      </c>
      <c r="Q76" s="351">
        <v>542</v>
      </c>
      <c r="R76" s="351">
        <v>131</v>
      </c>
      <c r="S76" s="351">
        <v>383</v>
      </c>
      <c r="T76" s="351">
        <v>32</v>
      </c>
      <c r="U76" s="351">
        <v>102</v>
      </c>
      <c r="V76" s="351">
        <v>52</v>
      </c>
      <c r="W76" s="351">
        <v>28</v>
      </c>
      <c r="X76" s="351">
        <v>0</v>
      </c>
      <c r="Y76" s="351">
        <v>17</v>
      </c>
      <c r="Z76" s="351">
        <v>15</v>
      </c>
      <c r="AA76" s="351">
        <v>0</v>
      </c>
      <c r="AB76" s="351">
        <v>417</v>
      </c>
      <c r="AC76" s="351">
        <v>35</v>
      </c>
      <c r="AD76" s="351">
        <v>0</v>
      </c>
      <c r="AE76" s="351">
        <v>12</v>
      </c>
      <c r="AF76" s="351">
        <v>110</v>
      </c>
      <c r="AG76" s="351">
        <v>43</v>
      </c>
      <c r="AH76" s="351">
        <v>4</v>
      </c>
      <c r="AI76" s="351">
        <v>116</v>
      </c>
      <c r="AJ76" s="351">
        <v>223</v>
      </c>
      <c r="AK76" s="351">
        <v>0</v>
      </c>
      <c r="AL76" s="351">
        <v>131</v>
      </c>
      <c r="AM76" s="351">
        <v>3</v>
      </c>
      <c r="AN76" s="351">
        <v>14</v>
      </c>
      <c r="AO76" s="351">
        <v>85</v>
      </c>
      <c r="AP76" s="351">
        <v>38</v>
      </c>
      <c r="AQ76" s="351">
        <v>585</v>
      </c>
      <c r="AR76" s="351">
        <v>18</v>
      </c>
      <c r="AS76" s="351">
        <v>472</v>
      </c>
      <c r="AT76" s="351">
        <v>252</v>
      </c>
      <c r="AU76" s="351">
        <v>63</v>
      </c>
      <c r="AV76" s="351">
        <v>530</v>
      </c>
      <c r="AW76" s="351">
        <v>1156</v>
      </c>
      <c r="AX76" s="351">
        <v>68</v>
      </c>
      <c r="AY76" s="351">
        <v>2344</v>
      </c>
      <c r="AZ76" s="351">
        <v>82</v>
      </c>
      <c r="BA76" s="351">
        <v>5</v>
      </c>
      <c r="BB76" s="351">
        <v>67</v>
      </c>
      <c r="BC76" s="351">
        <v>61</v>
      </c>
      <c r="BD76" s="351">
        <v>18</v>
      </c>
      <c r="BE76" s="351">
        <v>0</v>
      </c>
      <c r="BF76" s="351">
        <v>0</v>
      </c>
      <c r="BG76" s="351">
        <v>0</v>
      </c>
      <c r="BH76" s="351">
        <v>202</v>
      </c>
      <c r="BI76" s="351">
        <v>1</v>
      </c>
      <c r="BJ76" s="351">
        <v>23</v>
      </c>
      <c r="BK76" s="351">
        <v>509</v>
      </c>
      <c r="BL76" s="351">
        <v>8</v>
      </c>
      <c r="BM76" s="351">
        <v>1926</v>
      </c>
      <c r="BN76" s="351">
        <v>581</v>
      </c>
      <c r="BO76" s="351">
        <v>3319</v>
      </c>
      <c r="BP76" s="351">
        <v>1292</v>
      </c>
      <c r="BQ76" s="351">
        <v>8632</v>
      </c>
      <c r="BR76" s="351">
        <v>60</v>
      </c>
      <c r="BS76" s="351">
        <v>598</v>
      </c>
      <c r="BT76" s="351">
        <v>1445</v>
      </c>
      <c r="BU76" s="351">
        <v>9347</v>
      </c>
      <c r="BV76" s="351">
        <v>14577</v>
      </c>
      <c r="BW76" s="351">
        <v>3391</v>
      </c>
      <c r="BX76" s="351">
        <v>3329</v>
      </c>
      <c r="BY76" s="351">
        <v>23565</v>
      </c>
      <c r="BZ76" s="351">
        <v>366</v>
      </c>
      <c r="CA76" s="351">
        <v>1813</v>
      </c>
      <c r="CB76" s="351">
        <v>4885</v>
      </c>
      <c r="CC76" s="351">
        <v>549</v>
      </c>
      <c r="CD76" s="351">
        <v>130</v>
      </c>
      <c r="CE76" s="351">
        <v>6</v>
      </c>
      <c r="CF76" s="351">
        <v>63</v>
      </c>
      <c r="CG76" s="351">
        <v>254</v>
      </c>
      <c r="CH76" s="351">
        <v>7</v>
      </c>
      <c r="CI76" s="351">
        <v>1046</v>
      </c>
      <c r="CJ76" s="351">
        <v>82</v>
      </c>
      <c r="CK76" s="351">
        <v>89</v>
      </c>
      <c r="CL76" s="351">
        <v>18</v>
      </c>
      <c r="CM76" s="351">
        <v>73</v>
      </c>
      <c r="CN76" s="351">
        <v>5589</v>
      </c>
      <c r="CO76" s="351">
        <v>2859</v>
      </c>
      <c r="CP76" s="351">
        <v>203</v>
      </c>
      <c r="CQ76" s="351">
        <v>1572</v>
      </c>
      <c r="CR76" s="351">
        <v>356</v>
      </c>
      <c r="CS76" s="351">
        <v>1986</v>
      </c>
      <c r="CT76" s="351">
        <v>1323</v>
      </c>
      <c r="CU76" s="351">
        <v>966</v>
      </c>
      <c r="CV76" s="351">
        <v>1422</v>
      </c>
      <c r="CW76" s="351">
        <v>20</v>
      </c>
      <c r="CX76" s="351">
        <v>729</v>
      </c>
      <c r="CY76" s="351">
        <v>794</v>
      </c>
      <c r="CZ76" s="351">
        <v>698</v>
      </c>
      <c r="DA76" s="351">
        <v>903</v>
      </c>
      <c r="DB76" s="351">
        <v>139</v>
      </c>
      <c r="DC76" s="351">
        <v>638</v>
      </c>
      <c r="DD76" s="351">
        <v>49</v>
      </c>
      <c r="DE76" s="351">
        <v>262</v>
      </c>
      <c r="DF76" s="351">
        <v>0</v>
      </c>
      <c r="DG76" s="351">
        <v>1052</v>
      </c>
      <c r="DH76" s="352">
        <v>116257</v>
      </c>
      <c r="DI76" s="351">
        <v>2</v>
      </c>
      <c r="DJ76" s="351">
        <v>102817</v>
      </c>
      <c r="DK76" s="351">
        <v>0</v>
      </c>
      <c r="DL76" s="351">
        <v>0</v>
      </c>
      <c r="DM76" s="351">
        <v>0</v>
      </c>
      <c r="DN76" s="351">
        <v>0</v>
      </c>
      <c r="DO76" s="351">
        <v>0</v>
      </c>
      <c r="DP76" s="359">
        <v>102819</v>
      </c>
      <c r="DQ76" s="359">
        <v>219076</v>
      </c>
      <c r="DR76" s="359">
        <v>3172</v>
      </c>
      <c r="DS76" s="359">
        <v>3172</v>
      </c>
      <c r="DT76" s="359">
        <v>0</v>
      </c>
      <c r="DU76" s="359">
        <v>3172</v>
      </c>
      <c r="DV76" s="350">
        <v>105991</v>
      </c>
      <c r="DW76" s="350">
        <v>222248</v>
      </c>
      <c r="DX76" s="350">
        <v>-3820</v>
      </c>
      <c r="DY76" s="350">
        <v>0</v>
      </c>
      <c r="DZ76" s="350">
        <v>0</v>
      </c>
      <c r="EA76" s="350">
        <v>-3820</v>
      </c>
      <c r="EB76" s="350">
        <v>-37672</v>
      </c>
      <c r="EC76" s="350">
        <v>-41492</v>
      </c>
      <c r="ED76" s="350">
        <v>64499</v>
      </c>
      <c r="EE76" s="360">
        <v>180756</v>
      </c>
    </row>
    <row r="77" spans="2:135" ht="13.7" customHeight="1">
      <c r="B77" s="70" t="s">
        <v>550</v>
      </c>
      <c r="C77" s="252" t="s">
        <v>463</v>
      </c>
      <c r="D77" s="350">
        <v>18</v>
      </c>
      <c r="E77" s="351">
        <v>0</v>
      </c>
      <c r="F77" s="351">
        <v>38</v>
      </c>
      <c r="G77" s="351">
        <v>44</v>
      </c>
      <c r="H77" s="351">
        <v>2</v>
      </c>
      <c r="I77" s="351">
        <v>139</v>
      </c>
      <c r="J77" s="351">
        <v>27</v>
      </c>
      <c r="K77" s="351">
        <v>421</v>
      </c>
      <c r="L77" s="351">
        <v>78</v>
      </c>
      <c r="M77" s="351">
        <v>0</v>
      </c>
      <c r="N77" s="351">
        <v>0</v>
      </c>
      <c r="O77" s="351">
        <v>2</v>
      </c>
      <c r="P77" s="351">
        <v>346</v>
      </c>
      <c r="Q77" s="351">
        <v>106</v>
      </c>
      <c r="R77" s="351">
        <v>59</v>
      </c>
      <c r="S77" s="351">
        <v>77</v>
      </c>
      <c r="T77" s="351">
        <v>7</v>
      </c>
      <c r="U77" s="351">
        <v>51</v>
      </c>
      <c r="V77" s="351">
        <v>7</v>
      </c>
      <c r="W77" s="351">
        <v>9</v>
      </c>
      <c r="X77" s="351">
        <v>0</v>
      </c>
      <c r="Y77" s="351">
        <v>6</v>
      </c>
      <c r="Z77" s="351">
        <v>9</v>
      </c>
      <c r="AA77" s="351">
        <v>0</v>
      </c>
      <c r="AB77" s="351">
        <v>290</v>
      </c>
      <c r="AC77" s="351">
        <v>3</v>
      </c>
      <c r="AD77" s="351">
        <v>0</v>
      </c>
      <c r="AE77" s="351">
        <v>15</v>
      </c>
      <c r="AF77" s="351">
        <v>109</v>
      </c>
      <c r="AG77" s="351">
        <v>30</v>
      </c>
      <c r="AH77" s="351">
        <v>1</v>
      </c>
      <c r="AI77" s="351">
        <v>37</v>
      </c>
      <c r="AJ77" s="351">
        <v>126</v>
      </c>
      <c r="AK77" s="351">
        <v>0</v>
      </c>
      <c r="AL77" s="351">
        <v>34</v>
      </c>
      <c r="AM77" s="351">
        <v>1</v>
      </c>
      <c r="AN77" s="351">
        <v>5</v>
      </c>
      <c r="AO77" s="351">
        <v>33</v>
      </c>
      <c r="AP77" s="351">
        <v>6</v>
      </c>
      <c r="AQ77" s="351">
        <v>51</v>
      </c>
      <c r="AR77" s="351">
        <v>4</v>
      </c>
      <c r="AS77" s="351">
        <v>249</v>
      </c>
      <c r="AT77" s="351">
        <v>76</v>
      </c>
      <c r="AU77" s="351">
        <v>39</v>
      </c>
      <c r="AV77" s="351">
        <v>272</v>
      </c>
      <c r="AW77" s="351">
        <v>173</v>
      </c>
      <c r="AX77" s="351">
        <v>28</v>
      </c>
      <c r="AY77" s="351">
        <v>671</v>
      </c>
      <c r="AZ77" s="351">
        <v>23</v>
      </c>
      <c r="BA77" s="351">
        <v>2</v>
      </c>
      <c r="BB77" s="351">
        <v>15</v>
      </c>
      <c r="BC77" s="351">
        <v>15</v>
      </c>
      <c r="BD77" s="351">
        <v>8</v>
      </c>
      <c r="BE77" s="351">
        <v>0</v>
      </c>
      <c r="BF77" s="351">
        <v>0</v>
      </c>
      <c r="BG77" s="351">
        <v>0</v>
      </c>
      <c r="BH77" s="351">
        <v>24</v>
      </c>
      <c r="BI77" s="351">
        <v>0</v>
      </c>
      <c r="BJ77" s="351">
        <v>6</v>
      </c>
      <c r="BK77" s="351">
        <v>53</v>
      </c>
      <c r="BL77" s="351">
        <v>0</v>
      </c>
      <c r="BM77" s="351">
        <v>1596</v>
      </c>
      <c r="BN77" s="351">
        <v>350</v>
      </c>
      <c r="BO77" s="351">
        <v>352</v>
      </c>
      <c r="BP77" s="351">
        <v>179</v>
      </c>
      <c r="BQ77" s="351">
        <v>2543</v>
      </c>
      <c r="BR77" s="351">
        <v>129</v>
      </c>
      <c r="BS77" s="351">
        <v>42</v>
      </c>
      <c r="BT77" s="351">
        <v>86</v>
      </c>
      <c r="BU77" s="351">
        <v>18811</v>
      </c>
      <c r="BV77" s="351">
        <v>3178</v>
      </c>
      <c r="BW77" s="351">
        <v>1624</v>
      </c>
      <c r="BX77" s="351">
        <v>8055</v>
      </c>
      <c r="BY77" s="351">
        <v>6080</v>
      </c>
      <c r="BZ77" s="351">
        <v>17</v>
      </c>
      <c r="CA77" s="351">
        <v>1531</v>
      </c>
      <c r="CB77" s="351">
        <v>2381</v>
      </c>
      <c r="CC77" s="351">
        <v>1320</v>
      </c>
      <c r="CD77" s="351">
        <v>19</v>
      </c>
      <c r="CE77" s="351">
        <v>45</v>
      </c>
      <c r="CF77" s="351">
        <v>863</v>
      </c>
      <c r="CG77" s="351">
        <v>698</v>
      </c>
      <c r="CH77" s="351">
        <v>249</v>
      </c>
      <c r="CI77" s="351">
        <v>1451</v>
      </c>
      <c r="CJ77" s="351">
        <v>179</v>
      </c>
      <c r="CK77" s="351">
        <v>948</v>
      </c>
      <c r="CL77" s="351">
        <v>313</v>
      </c>
      <c r="CM77" s="351">
        <v>405</v>
      </c>
      <c r="CN77" s="351">
        <v>1182</v>
      </c>
      <c r="CO77" s="351">
        <v>207</v>
      </c>
      <c r="CP77" s="351">
        <v>1558</v>
      </c>
      <c r="CQ77" s="351">
        <v>9247</v>
      </c>
      <c r="CR77" s="351">
        <v>163</v>
      </c>
      <c r="CS77" s="351">
        <v>679</v>
      </c>
      <c r="CT77" s="351">
        <v>1079</v>
      </c>
      <c r="CU77" s="351">
        <v>770</v>
      </c>
      <c r="CV77" s="351">
        <v>864</v>
      </c>
      <c r="CW77" s="351">
        <v>17</v>
      </c>
      <c r="CX77" s="351">
        <v>309</v>
      </c>
      <c r="CY77" s="351">
        <v>2311</v>
      </c>
      <c r="CZ77" s="351">
        <v>339</v>
      </c>
      <c r="DA77" s="351">
        <v>4887</v>
      </c>
      <c r="DB77" s="351">
        <v>954</v>
      </c>
      <c r="DC77" s="351">
        <v>240</v>
      </c>
      <c r="DD77" s="351">
        <v>72</v>
      </c>
      <c r="DE77" s="351">
        <v>837</v>
      </c>
      <c r="DF77" s="351">
        <v>0</v>
      </c>
      <c r="DG77" s="351">
        <v>582</v>
      </c>
      <c r="DH77" s="352">
        <v>83586</v>
      </c>
      <c r="DI77" s="351">
        <v>0</v>
      </c>
      <c r="DJ77" s="351">
        <v>2467</v>
      </c>
      <c r="DK77" s="351">
        <v>0</v>
      </c>
      <c r="DL77" s="351">
        <v>0</v>
      </c>
      <c r="DM77" s="351">
        <v>0</v>
      </c>
      <c r="DN77" s="351">
        <v>0</v>
      </c>
      <c r="DO77" s="351">
        <v>0</v>
      </c>
      <c r="DP77" s="359">
        <v>2467</v>
      </c>
      <c r="DQ77" s="359">
        <v>86053</v>
      </c>
      <c r="DR77" s="359">
        <v>5</v>
      </c>
      <c r="DS77" s="359">
        <v>5</v>
      </c>
      <c r="DT77" s="359">
        <v>0</v>
      </c>
      <c r="DU77" s="359">
        <v>5</v>
      </c>
      <c r="DV77" s="350">
        <v>2472</v>
      </c>
      <c r="DW77" s="350">
        <v>86058</v>
      </c>
      <c r="DX77" s="350">
        <v>0</v>
      </c>
      <c r="DY77" s="350">
        <v>0</v>
      </c>
      <c r="DZ77" s="350">
        <v>0</v>
      </c>
      <c r="EA77" s="350">
        <v>0</v>
      </c>
      <c r="EB77" s="350">
        <v>-53163</v>
      </c>
      <c r="EC77" s="350">
        <v>-53163</v>
      </c>
      <c r="ED77" s="350">
        <v>-50691</v>
      </c>
      <c r="EE77" s="360">
        <v>32895</v>
      </c>
    </row>
    <row r="78" spans="2:135" ht="13.7" customHeight="1">
      <c r="B78" s="70" t="s">
        <v>551</v>
      </c>
      <c r="C78" s="252" t="s">
        <v>464</v>
      </c>
      <c r="D78" s="350">
        <v>0</v>
      </c>
      <c r="E78" s="351">
        <v>0</v>
      </c>
      <c r="F78" s="351">
        <v>0</v>
      </c>
      <c r="G78" s="351">
        <v>0</v>
      </c>
      <c r="H78" s="351">
        <v>0</v>
      </c>
      <c r="I78" s="351">
        <v>0</v>
      </c>
      <c r="J78" s="351">
        <v>0</v>
      </c>
      <c r="K78" s="351">
        <v>0</v>
      </c>
      <c r="L78" s="351">
        <v>0</v>
      </c>
      <c r="M78" s="351">
        <v>0</v>
      </c>
      <c r="N78" s="351">
        <v>0</v>
      </c>
      <c r="O78" s="351">
        <v>0</v>
      </c>
      <c r="P78" s="351">
        <v>0</v>
      </c>
      <c r="Q78" s="351">
        <v>0</v>
      </c>
      <c r="R78" s="351">
        <v>0</v>
      </c>
      <c r="S78" s="351">
        <v>0</v>
      </c>
      <c r="T78" s="351">
        <v>0</v>
      </c>
      <c r="U78" s="351">
        <v>0</v>
      </c>
      <c r="V78" s="351">
        <v>0</v>
      </c>
      <c r="W78" s="351">
        <v>0</v>
      </c>
      <c r="X78" s="351">
        <v>0</v>
      </c>
      <c r="Y78" s="351">
        <v>0</v>
      </c>
      <c r="Z78" s="351">
        <v>0</v>
      </c>
      <c r="AA78" s="351">
        <v>0</v>
      </c>
      <c r="AB78" s="351">
        <v>0</v>
      </c>
      <c r="AC78" s="351">
        <v>0</v>
      </c>
      <c r="AD78" s="351">
        <v>0</v>
      </c>
      <c r="AE78" s="351">
        <v>0</v>
      </c>
      <c r="AF78" s="351">
        <v>0</v>
      </c>
      <c r="AG78" s="351">
        <v>0</v>
      </c>
      <c r="AH78" s="351">
        <v>0</v>
      </c>
      <c r="AI78" s="351">
        <v>0</v>
      </c>
      <c r="AJ78" s="351">
        <v>0</v>
      </c>
      <c r="AK78" s="351">
        <v>0</v>
      </c>
      <c r="AL78" s="351">
        <v>0</v>
      </c>
      <c r="AM78" s="351">
        <v>0</v>
      </c>
      <c r="AN78" s="351">
        <v>0</v>
      </c>
      <c r="AO78" s="351">
        <v>0</v>
      </c>
      <c r="AP78" s="351">
        <v>0</v>
      </c>
      <c r="AQ78" s="351">
        <v>0</v>
      </c>
      <c r="AR78" s="351">
        <v>0</v>
      </c>
      <c r="AS78" s="351">
        <v>0</v>
      </c>
      <c r="AT78" s="351">
        <v>0</v>
      </c>
      <c r="AU78" s="351">
        <v>0</v>
      </c>
      <c r="AV78" s="351">
        <v>0</v>
      </c>
      <c r="AW78" s="351">
        <v>0</v>
      </c>
      <c r="AX78" s="351">
        <v>0</v>
      </c>
      <c r="AY78" s="351">
        <v>0</v>
      </c>
      <c r="AZ78" s="351">
        <v>0</v>
      </c>
      <c r="BA78" s="351">
        <v>0</v>
      </c>
      <c r="BB78" s="351">
        <v>0</v>
      </c>
      <c r="BC78" s="351">
        <v>0</v>
      </c>
      <c r="BD78" s="351">
        <v>0</v>
      </c>
      <c r="BE78" s="351">
        <v>0</v>
      </c>
      <c r="BF78" s="351">
        <v>0</v>
      </c>
      <c r="BG78" s="351">
        <v>0</v>
      </c>
      <c r="BH78" s="351">
        <v>0</v>
      </c>
      <c r="BI78" s="351">
        <v>0</v>
      </c>
      <c r="BJ78" s="351">
        <v>0</v>
      </c>
      <c r="BK78" s="351">
        <v>0</v>
      </c>
      <c r="BL78" s="351">
        <v>0</v>
      </c>
      <c r="BM78" s="351">
        <v>0</v>
      </c>
      <c r="BN78" s="351">
        <v>0</v>
      </c>
      <c r="BO78" s="351">
        <v>0</v>
      </c>
      <c r="BP78" s="351">
        <v>0</v>
      </c>
      <c r="BQ78" s="351">
        <v>0</v>
      </c>
      <c r="BR78" s="351">
        <v>0</v>
      </c>
      <c r="BS78" s="351">
        <v>0</v>
      </c>
      <c r="BT78" s="351">
        <v>0</v>
      </c>
      <c r="BU78" s="351">
        <v>0</v>
      </c>
      <c r="BV78" s="351">
        <v>0</v>
      </c>
      <c r="BW78" s="351">
        <v>0</v>
      </c>
      <c r="BX78" s="351">
        <v>0</v>
      </c>
      <c r="BY78" s="351">
        <v>0</v>
      </c>
      <c r="BZ78" s="351">
        <v>0</v>
      </c>
      <c r="CA78" s="351">
        <v>0</v>
      </c>
      <c r="CB78" s="351">
        <v>0</v>
      </c>
      <c r="CC78" s="351">
        <v>0</v>
      </c>
      <c r="CD78" s="351">
        <v>0</v>
      </c>
      <c r="CE78" s="351">
        <v>0</v>
      </c>
      <c r="CF78" s="351">
        <v>0</v>
      </c>
      <c r="CG78" s="351">
        <v>0</v>
      </c>
      <c r="CH78" s="351">
        <v>0</v>
      </c>
      <c r="CI78" s="351">
        <v>0</v>
      </c>
      <c r="CJ78" s="351">
        <v>0</v>
      </c>
      <c r="CK78" s="351">
        <v>0</v>
      </c>
      <c r="CL78" s="351">
        <v>0</v>
      </c>
      <c r="CM78" s="351">
        <v>0</v>
      </c>
      <c r="CN78" s="351">
        <v>0</v>
      </c>
      <c r="CO78" s="351">
        <v>0</v>
      </c>
      <c r="CP78" s="351">
        <v>0</v>
      </c>
      <c r="CQ78" s="351">
        <v>0</v>
      </c>
      <c r="CR78" s="351">
        <v>0</v>
      </c>
      <c r="CS78" s="351">
        <v>0</v>
      </c>
      <c r="CT78" s="351">
        <v>0</v>
      </c>
      <c r="CU78" s="351">
        <v>0</v>
      </c>
      <c r="CV78" s="351">
        <v>0</v>
      </c>
      <c r="CW78" s="351">
        <v>0</v>
      </c>
      <c r="CX78" s="351">
        <v>0</v>
      </c>
      <c r="CY78" s="351">
        <v>0</v>
      </c>
      <c r="CZ78" s="351">
        <v>0</v>
      </c>
      <c r="DA78" s="351">
        <v>0</v>
      </c>
      <c r="DB78" s="351">
        <v>0</v>
      </c>
      <c r="DC78" s="351">
        <v>0</v>
      </c>
      <c r="DD78" s="351">
        <v>0</v>
      </c>
      <c r="DE78" s="351">
        <v>0</v>
      </c>
      <c r="DF78" s="351">
        <v>0</v>
      </c>
      <c r="DG78" s="351">
        <v>0</v>
      </c>
      <c r="DH78" s="352">
        <v>0</v>
      </c>
      <c r="DI78" s="351">
        <v>0</v>
      </c>
      <c r="DJ78" s="351">
        <v>45789</v>
      </c>
      <c r="DK78" s="351">
        <v>41</v>
      </c>
      <c r="DL78" s="351">
        <v>0</v>
      </c>
      <c r="DM78" s="351">
        <v>0</v>
      </c>
      <c r="DN78" s="351">
        <v>0</v>
      </c>
      <c r="DO78" s="351">
        <v>0</v>
      </c>
      <c r="DP78" s="359">
        <v>45830</v>
      </c>
      <c r="DQ78" s="359">
        <v>45830</v>
      </c>
      <c r="DR78" s="359">
        <v>0</v>
      </c>
      <c r="DS78" s="359">
        <v>0</v>
      </c>
      <c r="DT78" s="359">
        <v>0</v>
      </c>
      <c r="DU78" s="359">
        <v>0</v>
      </c>
      <c r="DV78" s="350">
        <v>45830</v>
      </c>
      <c r="DW78" s="350">
        <v>45830</v>
      </c>
      <c r="DX78" s="350">
        <v>-3</v>
      </c>
      <c r="DY78" s="350">
        <v>0</v>
      </c>
      <c r="DZ78" s="350">
        <v>0</v>
      </c>
      <c r="EA78" s="350">
        <v>-3</v>
      </c>
      <c r="EB78" s="350">
        <v>0</v>
      </c>
      <c r="EC78" s="350">
        <v>-3</v>
      </c>
      <c r="ED78" s="350">
        <v>45827</v>
      </c>
      <c r="EE78" s="360">
        <v>45827</v>
      </c>
    </row>
    <row r="79" spans="2:135" ht="13.7" customHeight="1">
      <c r="B79" s="70" t="s">
        <v>552</v>
      </c>
      <c r="C79" s="252" t="s">
        <v>654</v>
      </c>
      <c r="D79" s="350">
        <v>0</v>
      </c>
      <c r="E79" s="351">
        <v>0</v>
      </c>
      <c r="F79" s="351">
        <v>0</v>
      </c>
      <c r="G79" s="351">
        <v>0</v>
      </c>
      <c r="H79" s="351">
        <v>0</v>
      </c>
      <c r="I79" s="351">
        <v>0</v>
      </c>
      <c r="J79" s="351">
        <v>0</v>
      </c>
      <c r="K79" s="351">
        <v>0</v>
      </c>
      <c r="L79" s="351">
        <v>0</v>
      </c>
      <c r="M79" s="351">
        <v>0</v>
      </c>
      <c r="N79" s="351">
        <v>0</v>
      </c>
      <c r="O79" s="351">
        <v>0</v>
      </c>
      <c r="P79" s="351">
        <v>0</v>
      </c>
      <c r="Q79" s="351">
        <v>0</v>
      </c>
      <c r="R79" s="351">
        <v>0</v>
      </c>
      <c r="S79" s="351">
        <v>0</v>
      </c>
      <c r="T79" s="351">
        <v>0</v>
      </c>
      <c r="U79" s="351">
        <v>0</v>
      </c>
      <c r="V79" s="351">
        <v>0</v>
      </c>
      <c r="W79" s="351">
        <v>0</v>
      </c>
      <c r="X79" s="351">
        <v>0</v>
      </c>
      <c r="Y79" s="351">
        <v>0</v>
      </c>
      <c r="Z79" s="351">
        <v>0</v>
      </c>
      <c r="AA79" s="351">
        <v>0</v>
      </c>
      <c r="AB79" s="351">
        <v>0</v>
      </c>
      <c r="AC79" s="351">
        <v>0</v>
      </c>
      <c r="AD79" s="351">
        <v>0</v>
      </c>
      <c r="AE79" s="351">
        <v>0</v>
      </c>
      <c r="AF79" s="351">
        <v>0</v>
      </c>
      <c r="AG79" s="351">
        <v>0</v>
      </c>
      <c r="AH79" s="351">
        <v>0</v>
      </c>
      <c r="AI79" s="351">
        <v>0</v>
      </c>
      <c r="AJ79" s="351">
        <v>0</v>
      </c>
      <c r="AK79" s="351">
        <v>0</v>
      </c>
      <c r="AL79" s="351">
        <v>0</v>
      </c>
      <c r="AM79" s="351">
        <v>0</v>
      </c>
      <c r="AN79" s="351">
        <v>0</v>
      </c>
      <c r="AO79" s="351">
        <v>0</v>
      </c>
      <c r="AP79" s="351">
        <v>0</v>
      </c>
      <c r="AQ79" s="351">
        <v>0</v>
      </c>
      <c r="AR79" s="351">
        <v>0</v>
      </c>
      <c r="AS79" s="351">
        <v>0</v>
      </c>
      <c r="AT79" s="351">
        <v>0</v>
      </c>
      <c r="AU79" s="351">
        <v>0</v>
      </c>
      <c r="AV79" s="351">
        <v>0</v>
      </c>
      <c r="AW79" s="351">
        <v>0</v>
      </c>
      <c r="AX79" s="351">
        <v>0</v>
      </c>
      <c r="AY79" s="351">
        <v>0</v>
      </c>
      <c r="AZ79" s="351">
        <v>0</v>
      </c>
      <c r="BA79" s="351">
        <v>0</v>
      </c>
      <c r="BB79" s="351">
        <v>0</v>
      </c>
      <c r="BC79" s="351">
        <v>0</v>
      </c>
      <c r="BD79" s="351">
        <v>0</v>
      </c>
      <c r="BE79" s="351">
        <v>0</v>
      </c>
      <c r="BF79" s="351">
        <v>0</v>
      </c>
      <c r="BG79" s="351">
        <v>0</v>
      </c>
      <c r="BH79" s="351">
        <v>0</v>
      </c>
      <c r="BI79" s="351">
        <v>0</v>
      </c>
      <c r="BJ79" s="351">
        <v>0</v>
      </c>
      <c r="BK79" s="351">
        <v>0</v>
      </c>
      <c r="BL79" s="351">
        <v>0</v>
      </c>
      <c r="BM79" s="351">
        <v>0</v>
      </c>
      <c r="BN79" s="351">
        <v>0</v>
      </c>
      <c r="BO79" s="351">
        <v>0</v>
      </c>
      <c r="BP79" s="351">
        <v>0</v>
      </c>
      <c r="BQ79" s="351">
        <v>0</v>
      </c>
      <c r="BR79" s="351">
        <v>0</v>
      </c>
      <c r="BS79" s="351">
        <v>0</v>
      </c>
      <c r="BT79" s="351">
        <v>0</v>
      </c>
      <c r="BU79" s="351">
        <v>0</v>
      </c>
      <c r="BV79" s="351">
        <v>0</v>
      </c>
      <c r="BW79" s="351">
        <v>0</v>
      </c>
      <c r="BX79" s="351">
        <v>0</v>
      </c>
      <c r="BY79" s="351">
        <v>0</v>
      </c>
      <c r="BZ79" s="351">
        <v>0</v>
      </c>
      <c r="CA79" s="351">
        <v>0</v>
      </c>
      <c r="CB79" s="351">
        <v>0</v>
      </c>
      <c r="CC79" s="351">
        <v>0</v>
      </c>
      <c r="CD79" s="351">
        <v>0</v>
      </c>
      <c r="CE79" s="351">
        <v>0</v>
      </c>
      <c r="CF79" s="351">
        <v>0</v>
      </c>
      <c r="CG79" s="351">
        <v>0</v>
      </c>
      <c r="CH79" s="351">
        <v>0</v>
      </c>
      <c r="CI79" s="351">
        <v>0</v>
      </c>
      <c r="CJ79" s="351">
        <v>0</v>
      </c>
      <c r="CK79" s="351">
        <v>0</v>
      </c>
      <c r="CL79" s="351">
        <v>0</v>
      </c>
      <c r="CM79" s="351">
        <v>0</v>
      </c>
      <c r="CN79" s="351">
        <v>0</v>
      </c>
      <c r="CO79" s="351">
        <v>0</v>
      </c>
      <c r="CP79" s="351">
        <v>0</v>
      </c>
      <c r="CQ79" s="351">
        <v>0</v>
      </c>
      <c r="CR79" s="351">
        <v>0</v>
      </c>
      <c r="CS79" s="351">
        <v>0</v>
      </c>
      <c r="CT79" s="351">
        <v>0</v>
      </c>
      <c r="CU79" s="351">
        <v>0</v>
      </c>
      <c r="CV79" s="351">
        <v>0</v>
      </c>
      <c r="CW79" s="351">
        <v>0</v>
      </c>
      <c r="CX79" s="351">
        <v>0</v>
      </c>
      <c r="CY79" s="351">
        <v>0</v>
      </c>
      <c r="CZ79" s="351">
        <v>0</v>
      </c>
      <c r="DA79" s="351">
        <v>0</v>
      </c>
      <c r="DB79" s="351">
        <v>0</v>
      </c>
      <c r="DC79" s="351">
        <v>0</v>
      </c>
      <c r="DD79" s="351">
        <v>0</v>
      </c>
      <c r="DE79" s="351">
        <v>0</v>
      </c>
      <c r="DF79" s="351">
        <v>0</v>
      </c>
      <c r="DG79" s="351">
        <v>0</v>
      </c>
      <c r="DH79" s="352">
        <v>0</v>
      </c>
      <c r="DI79" s="351">
        <v>0</v>
      </c>
      <c r="DJ79" s="351">
        <v>333922</v>
      </c>
      <c r="DK79" s="351">
        <v>0</v>
      </c>
      <c r="DL79" s="351">
        <v>0</v>
      </c>
      <c r="DM79" s="351">
        <v>0</v>
      </c>
      <c r="DN79" s="351">
        <v>0</v>
      </c>
      <c r="DO79" s="351">
        <v>0</v>
      </c>
      <c r="DP79" s="359">
        <v>333922</v>
      </c>
      <c r="DQ79" s="359">
        <v>333922</v>
      </c>
      <c r="DR79" s="359">
        <v>0</v>
      </c>
      <c r="DS79" s="359">
        <v>0</v>
      </c>
      <c r="DT79" s="359">
        <v>0</v>
      </c>
      <c r="DU79" s="359">
        <v>0</v>
      </c>
      <c r="DV79" s="350">
        <v>333922</v>
      </c>
      <c r="DW79" s="350">
        <v>333922</v>
      </c>
      <c r="DX79" s="350">
        <v>0</v>
      </c>
      <c r="DY79" s="350">
        <v>0</v>
      </c>
      <c r="DZ79" s="350">
        <v>0</v>
      </c>
      <c r="EA79" s="350">
        <v>0</v>
      </c>
      <c r="EB79" s="350">
        <v>0</v>
      </c>
      <c r="EC79" s="350">
        <v>0</v>
      </c>
      <c r="ED79" s="350">
        <v>333922</v>
      </c>
      <c r="EE79" s="360">
        <v>333922</v>
      </c>
    </row>
    <row r="80" spans="2:135" ht="13.7" customHeight="1">
      <c r="B80" s="70" t="s">
        <v>553</v>
      </c>
      <c r="C80" s="252" t="s">
        <v>465</v>
      </c>
      <c r="D80" s="350">
        <v>25</v>
      </c>
      <c r="E80" s="351">
        <v>4</v>
      </c>
      <c r="F80" s="351">
        <v>2</v>
      </c>
      <c r="G80" s="351">
        <v>22</v>
      </c>
      <c r="H80" s="351">
        <v>1</v>
      </c>
      <c r="I80" s="351">
        <v>27</v>
      </c>
      <c r="J80" s="351">
        <v>8</v>
      </c>
      <c r="K80" s="351">
        <v>52</v>
      </c>
      <c r="L80" s="351">
        <v>21</v>
      </c>
      <c r="M80" s="351">
        <v>0</v>
      </c>
      <c r="N80" s="351">
        <v>0</v>
      </c>
      <c r="O80" s="351">
        <v>0</v>
      </c>
      <c r="P80" s="351">
        <v>77</v>
      </c>
      <c r="Q80" s="351">
        <v>31</v>
      </c>
      <c r="R80" s="351">
        <v>6</v>
      </c>
      <c r="S80" s="351">
        <v>21</v>
      </c>
      <c r="T80" s="351">
        <v>5</v>
      </c>
      <c r="U80" s="351">
        <v>13</v>
      </c>
      <c r="V80" s="351">
        <v>4</v>
      </c>
      <c r="W80" s="351">
        <v>8</v>
      </c>
      <c r="X80" s="351">
        <v>0</v>
      </c>
      <c r="Y80" s="351">
        <v>2</v>
      </c>
      <c r="Z80" s="351">
        <v>5</v>
      </c>
      <c r="AA80" s="351">
        <v>0</v>
      </c>
      <c r="AB80" s="351">
        <v>50</v>
      </c>
      <c r="AC80" s="351">
        <v>3</v>
      </c>
      <c r="AD80" s="351">
        <v>0</v>
      </c>
      <c r="AE80" s="351">
        <v>4</v>
      </c>
      <c r="AF80" s="351">
        <v>45</v>
      </c>
      <c r="AG80" s="351">
        <v>6</v>
      </c>
      <c r="AH80" s="351">
        <v>0</v>
      </c>
      <c r="AI80" s="351">
        <v>17</v>
      </c>
      <c r="AJ80" s="351">
        <v>24</v>
      </c>
      <c r="AK80" s="351">
        <v>0</v>
      </c>
      <c r="AL80" s="351">
        <v>18</v>
      </c>
      <c r="AM80" s="351">
        <v>1</v>
      </c>
      <c r="AN80" s="351">
        <v>1</v>
      </c>
      <c r="AO80" s="351">
        <v>20</v>
      </c>
      <c r="AP80" s="351">
        <v>0</v>
      </c>
      <c r="AQ80" s="351">
        <v>44</v>
      </c>
      <c r="AR80" s="351">
        <v>1</v>
      </c>
      <c r="AS80" s="351">
        <v>83</v>
      </c>
      <c r="AT80" s="351">
        <v>20</v>
      </c>
      <c r="AU80" s="351">
        <v>8</v>
      </c>
      <c r="AV80" s="351">
        <v>93</v>
      </c>
      <c r="AW80" s="351">
        <v>70</v>
      </c>
      <c r="AX80" s="351">
        <v>20</v>
      </c>
      <c r="AY80" s="351">
        <v>579</v>
      </c>
      <c r="AZ80" s="351">
        <v>15</v>
      </c>
      <c r="BA80" s="351">
        <v>0</v>
      </c>
      <c r="BB80" s="351">
        <v>16</v>
      </c>
      <c r="BC80" s="351">
        <v>2</v>
      </c>
      <c r="BD80" s="351">
        <v>16</v>
      </c>
      <c r="BE80" s="351">
        <v>0</v>
      </c>
      <c r="BF80" s="351">
        <v>0</v>
      </c>
      <c r="BG80" s="351">
        <v>0</v>
      </c>
      <c r="BH80" s="351">
        <v>18</v>
      </c>
      <c r="BI80" s="351">
        <v>0</v>
      </c>
      <c r="BJ80" s="351">
        <v>2</v>
      </c>
      <c r="BK80" s="351">
        <v>18</v>
      </c>
      <c r="BL80" s="351">
        <v>5</v>
      </c>
      <c r="BM80" s="351">
        <v>434</v>
      </c>
      <c r="BN80" s="351">
        <v>175</v>
      </c>
      <c r="BO80" s="351">
        <v>179</v>
      </c>
      <c r="BP80" s="351">
        <v>76</v>
      </c>
      <c r="BQ80" s="351">
        <v>260</v>
      </c>
      <c r="BR80" s="351">
        <v>7</v>
      </c>
      <c r="BS80" s="351">
        <v>69</v>
      </c>
      <c r="BT80" s="351">
        <v>821</v>
      </c>
      <c r="BU80" s="351">
        <v>1999</v>
      </c>
      <c r="BV80" s="351">
        <v>1610</v>
      </c>
      <c r="BW80" s="351">
        <v>25</v>
      </c>
      <c r="BX80" s="351">
        <v>6</v>
      </c>
      <c r="BY80" s="351">
        <v>0</v>
      </c>
      <c r="BZ80" s="351">
        <v>1</v>
      </c>
      <c r="CA80" s="351">
        <v>171</v>
      </c>
      <c r="CB80" s="351">
        <v>25</v>
      </c>
      <c r="CC80" s="351">
        <v>25</v>
      </c>
      <c r="CD80" s="351">
        <v>3</v>
      </c>
      <c r="CE80" s="351">
        <v>2</v>
      </c>
      <c r="CF80" s="351">
        <v>8</v>
      </c>
      <c r="CG80" s="351">
        <v>22</v>
      </c>
      <c r="CH80" s="351">
        <v>17</v>
      </c>
      <c r="CI80" s="351">
        <v>140</v>
      </c>
      <c r="CJ80" s="351">
        <v>45</v>
      </c>
      <c r="CK80" s="351">
        <v>21</v>
      </c>
      <c r="CL80" s="351">
        <v>9</v>
      </c>
      <c r="CM80" s="351">
        <v>34</v>
      </c>
      <c r="CN80" s="351">
        <v>2118</v>
      </c>
      <c r="CO80" s="351">
        <v>591</v>
      </c>
      <c r="CP80" s="351">
        <v>1958</v>
      </c>
      <c r="CQ80" s="351">
        <v>578</v>
      </c>
      <c r="CR80" s="351">
        <v>89</v>
      </c>
      <c r="CS80" s="351">
        <v>131</v>
      </c>
      <c r="CT80" s="351">
        <v>54</v>
      </c>
      <c r="CU80" s="351">
        <v>215</v>
      </c>
      <c r="CV80" s="351">
        <v>22</v>
      </c>
      <c r="CW80" s="351">
        <v>4</v>
      </c>
      <c r="CX80" s="351">
        <v>36</v>
      </c>
      <c r="CY80" s="351">
        <v>178</v>
      </c>
      <c r="CZ80" s="351">
        <v>5</v>
      </c>
      <c r="DA80" s="351">
        <v>75</v>
      </c>
      <c r="DB80" s="351">
        <v>30</v>
      </c>
      <c r="DC80" s="351">
        <v>37</v>
      </c>
      <c r="DD80" s="351">
        <v>1</v>
      </c>
      <c r="DE80" s="351">
        <v>43</v>
      </c>
      <c r="DF80" s="351">
        <v>6</v>
      </c>
      <c r="DG80" s="351">
        <v>8</v>
      </c>
      <c r="DH80" s="352">
        <v>13896</v>
      </c>
      <c r="DI80" s="351">
        <v>81</v>
      </c>
      <c r="DJ80" s="351">
        <v>13631</v>
      </c>
      <c r="DK80" s="351">
        <v>0</v>
      </c>
      <c r="DL80" s="351">
        <v>0</v>
      </c>
      <c r="DM80" s="351">
        <v>1255</v>
      </c>
      <c r="DN80" s="351">
        <v>0</v>
      </c>
      <c r="DO80" s="351">
        <v>28</v>
      </c>
      <c r="DP80" s="359">
        <v>14995</v>
      </c>
      <c r="DQ80" s="359">
        <v>28891</v>
      </c>
      <c r="DR80" s="359">
        <v>55</v>
      </c>
      <c r="DS80" s="359">
        <v>55</v>
      </c>
      <c r="DT80" s="359">
        <v>4710</v>
      </c>
      <c r="DU80" s="359">
        <v>4765</v>
      </c>
      <c r="DV80" s="350">
        <v>19760</v>
      </c>
      <c r="DW80" s="350">
        <v>33656</v>
      </c>
      <c r="DX80" s="350">
        <v>-16</v>
      </c>
      <c r="DY80" s="350">
        <v>0</v>
      </c>
      <c r="DZ80" s="350">
        <v>0</v>
      </c>
      <c r="EA80" s="350">
        <v>-16</v>
      </c>
      <c r="EB80" s="350">
        <v>-28115</v>
      </c>
      <c r="EC80" s="350">
        <v>-28130</v>
      </c>
      <c r="ED80" s="350">
        <v>-8370</v>
      </c>
      <c r="EE80" s="360">
        <v>5526</v>
      </c>
    </row>
    <row r="81" spans="2:135" ht="13.7" customHeight="1">
      <c r="B81" s="70" t="s">
        <v>554</v>
      </c>
      <c r="C81" s="252" t="s">
        <v>655</v>
      </c>
      <c r="D81" s="350">
        <v>1463</v>
      </c>
      <c r="E81" s="351">
        <v>1675</v>
      </c>
      <c r="F81" s="351">
        <v>103</v>
      </c>
      <c r="G81" s="351">
        <v>974</v>
      </c>
      <c r="H81" s="351">
        <v>17</v>
      </c>
      <c r="I81" s="351">
        <v>51</v>
      </c>
      <c r="J81" s="351">
        <v>46</v>
      </c>
      <c r="K81" s="351">
        <v>2264</v>
      </c>
      <c r="L81" s="351">
        <v>188</v>
      </c>
      <c r="M81" s="351">
        <v>16</v>
      </c>
      <c r="N81" s="351">
        <v>0</v>
      </c>
      <c r="O81" s="351">
        <v>5</v>
      </c>
      <c r="P81" s="351">
        <v>472</v>
      </c>
      <c r="Q81" s="351">
        <v>1446</v>
      </c>
      <c r="R81" s="351">
        <v>168</v>
      </c>
      <c r="S81" s="351">
        <v>1027</v>
      </c>
      <c r="T81" s="351">
        <v>86</v>
      </c>
      <c r="U81" s="351">
        <v>110</v>
      </c>
      <c r="V81" s="351">
        <v>40</v>
      </c>
      <c r="W81" s="351">
        <v>43</v>
      </c>
      <c r="X81" s="351">
        <v>0</v>
      </c>
      <c r="Y81" s="351">
        <v>42</v>
      </c>
      <c r="Z81" s="351">
        <v>53</v>
      </c>
      <c r="AA81" s="351">
        <v>0</v>
      </c>
      <c r="AB81" s="351">
        <v>641</v>
      </c>
      <c r="AC81" s="351">
        <v>67</v>
      </c>
      <c r="AD81" s="351">
        <v>0</v>
      </c>
      <c r="AE81" s="351">
        <v>400</v>
      </c>
      <c r="AF81" s="351">
        <v>231</v>
      </c>
      <c r="AG81" s="351">
        <v>65</v>
      </c>
      <c r="AH81" s="351">
        <v>11</v>
      </c>
      <c r="AI81" s="351">
        <v>186</v>
      </c>
      <c r="AJ81" s="351">
        <v>862</v>
      </c>
      <c r="AK81" s="351">
        <v>0</v>
      </c>
      <c r="AL81" s="351">
        <v>179</v>
      </c>
      <c r="AM81" s="351">
        <v>6</v>
      </c>
      <c r="AN81" s="351">
        <v>19</v>
      </c>
      <c r="AO81" s="351">
        <v>194</v>
      </c>
      <c r="AP81" s="351">
        <v>89</v>
      </c>
      <c r="AQ81" s="351">
        <v>578</v>
      </c>
      <c r="AR81" s="351">
        <v>33</v>
      </c>
      <c r="AS81" s="351">
        <v>444</v>
      </c>
      <c r="AT81" s="351">
        <v>258</v>
      </c>
      <c r="AU81" s="351">
        <v>85</v>
      </c>
      <c r="AV81" s="351">
        <v>610</v>
      </c>
      <c r="AW81" s="351">
        <v>774</v>
      </c>
      <c r="AX81" s="351">
        <v>220</v>
      </c>
      <c r="AY81" s="351">
        <v>2464</v>
      </c>
      <c r="AZ81" s="351">
        <v>118</v>
      </c>
      <c r="BA81" s="351">
        <v>5</v>
      </c>
      <c r="BB81" s="351">
        <v>54</v>
      </c>
      <c r="BC81" s="351">
        <v>92</v>
      </c>
      <c r="BD81" s="351">
        <v>30</v>
      </c>
      <c r="BE81" s="351">
        <v>0</v>
      </c>
      <c r="BF81" s="351">
        <v>0</v>
      </c>
      <c r="BG81" s="351">
        <v>0</v>
      </c>
      <c r="BH81" s="351">
        <v>409</v>
      </c>
      <c r="BI81" s="351">
        <v>1</v>
      </c>
      <c r="BJ81" s="351">
        <v>22</v>
      </c>
      <c r="BK81" s="351">
        <v>212</v>
      </c>
      <c r="BL81" s="351">
        <v>1293</v>
      </c>
      <c r="BM81" s="351">
        <v>3676</v>
      </c>
      <c r="BN81" s="351">
        <v>2104</v>
      </c>
      <c r="BO81" s="351">
        <v>3699</v>
      </c>
      <c r="BP81" s="351">
        <v>1528</v>
      </c>
      <c r="BQ81" s="351">
        <v>2665</v>
      </c>
      <c r="BR81" s="351">
        <v>190</v>
      </c>
      <c r="BS81" s="351">
        <v>321</v>
      </c>
      <c r="BT81" s="351">
        <v>2174</v>
      </c>
      <c r="BU81" s="351">
        <v>2382</v>
      </c>
      <c r="BV81" s="351">
        <v>1550</v>
      </c>
      <c r="BW81" s="351">
        <v>28</v>
      </c>
      <c r="BX81" s="351">
        <v>38</v>
      </c>
      <c r="BY81" s="351">
        <v>17</v>
      </c>
      <c r="BZ81" s="351">
        <v>5</v>
      </c>
      <c r="CA81" s="351">
        <v>370</v>
      </c>
      <c r="CB81" s="351">
        <v>330</v>
      </c>
      <c r="CC81" s="351">
        <v>35</v>
      </c>
      <c r="CD81" s="351">
        <v>20</v>
      </c>
      <c r="CE81" s="351">
        <v>2</v>
      </c>
      <c r="CF81" s="351">
        <v>19</v>
      </c>
      <c r="CG81" s="351">
        <v>108</v>
      </c>
      <c r="CH81" s="351">
        <v>1186</v>
      </c>
      <c r="CI81" s="351">
        <v>569</v>
      </c>
      <c r="CJ81" s="351">
        <v>71</v>
      </c>
      <c r="CK81" s="351">
        <v>198</v>
      </c>
      <c r="CL81" s="351">
        <v>35</v>
      </c>
      <c r="CM81" s="351">
        <v>351</v>
      </c>
      <c r="CN81" s="351">
        <v>2147</v>
      </c>
      <c r="CO81" s="351">
        <v>577</v>
      </c>
      <c r="CP81" s="351">
        <v>1303</v>
      </c>
      <c r="CQ81" s="351">
        <v>3599</v>
      </c>
      <c r="CR81" s="351">
        <v>120</v>
      </c>
      <c r="CS81" s="351">
        <v>499</v>
      </c>
      <c r="CT81" s="351">
        <v>445</v>
      </c>
      <c r="CU81" s="351">
        <v>514</v>
      </c>
      <c r="CV81" s="351">
        <v>63</v>
      </c>
      <c r="CW81" s="351">
        <v>22</v>
      </c>
      <c r="CX81" s="351">
        <v>733</v>
      </c>
      <c r="CY81" s="351">
        <v>687</v>
      </c>
      <c r="CZ81" s="351">
        <v>168</v>
      </c>
      <c r="DA81" s="351">
        <v>1107</v>
      </c>
      <c r="DB81" s="351">
        <v>97</v>
      </c>
      <c r="DC81" s="351">
        <v>121</v>
      </c>
      <c r="DD81" s="351">
        <v>15</v>
      </c>
      <c r="DE81" s="351">
        <v>630</v>
      </c>
      <c r="DF81" s="351">
        <v>454</v>
      </c>
      <c r="DG81" s="351">
        <v>792</v>
      </c>
      <c r="DH81" s="352">
        <v>58705</v>
      </c>
      <c r="DI81" s="351">
        <v>1809</v>
      </c>
      <c r="DJ81" s="351">
        <v>22546</v>
      </c>
      <c r="DK81" s="351">
        <v>24</v>
      </c>
      <c r="DL81" s="351">
        <v>0</v>
      </c>
      <c r="DM81" s="351">
        <v>0</v>
      </c>
      <c r="DN81" s="351">
        <v>0</v>
      </c>
      <c r="DO81" s="351">
        <v>1457</v>
      </c>
      <c r="DP81" s="359">
        <v>25836</v>
      </c>
      <c r="DQ81" s="359">
        <v>84541</v>
      </c>
      <c r="DR81" s="359">
        <v>4231</v>
      </c>
      <c r="DS81" s="359">
        <v>4231</v>
      </c>
      <c r="DT81" s="359">
        <v>37045</v>
      </c>
      <c r="DU81" s="359">
        <v>41276</v>
      </c>
      <c r="DV81" s="350">
        <v>67112</v>
      </c>
      <c r="DW81" s="350">
        <v>125817</v>
      </c>
      <c r="DX81" s="350">
        <v>-43</v>
      </c>
      <c r="DY81" s="350">
        <v>0</v>
      </c>
      <c r="DZ81" s="350">
        <v>0</v>
      </c>
      <c r="EA81" s="350">
        <v>-43</v>
      </c>
      <c r="EB81" s="350">
        <v>-9875</v>
      </c>
      <c r="EC81" s="350">
        <v>-9917</v>
      </c>
      <c r="ED81" s="350">
        <v>57195</v>
      </c>
      <c r="EE81" s="360">
        <v>115900</v>
      </c>
    </row>
    <row r="82" spans="2:135" ht="13.7" customHeight="1">
      <c r="B82" s="70" t="s">
        <v>555</v>
      </c>
      <c r="C82" s="252" t="s">
        <v>466</v>
      </c>
      <c r="D82" s="350">
        <v>7445</v>
      </c>
      <c r="E82" s="351">
        <v>657</v>
      </c>
      <c r="F82" s="351">
        <v>193</v>
      </c>
      <c r="G82" s="351">
        <v>809</v>
      </c>
      <c r="H82" s="351">
        <v>71</v>
      </c>
      <c r="I82" s="351">
        <v>225</v>
      </c>
      <c r="J82" s="351">
        <v>963</v>
      </c>
      <c r="K82" s="351">
        <v>554</v>
      </c>
      <c r="L82" s="351">
        <v>243</v>
      </c>
      <c r="M82" s="351">
        <v>4</v>
      </c>
      <c r="N82" s="351">
        <v>0</v>
      </c>
      <c r="O82" s="351">
        <v>9</v>
      </c>
      <c r="P82" s="351">
        <v>453</v>
      </c>
      <c r="Q82" s="351">
        <v>830</v>
      </c>
      <c r="R82" s="351">
        <v>71</v>
      </c>
      <c r="S82" s="351">
        <v>162</v>
      </c>
      <c r="T82" s="351">
        <v>12</v>
      </c>
      <c r="U82" s="351">
        <v>89</v>
      </c>
      <c r="V82" s="351">
        <v>14</v>
      </c>
      <c r="W82" s="351">
        <v>19</v>
      </c>
      <c r="X82" s="351">
        <v>0</v>
      </c>
      <c r="Y82" s="351">
        <v>7</v>
      </c>
      <c r="Z82" s="351">
        <v>27</v>
      </c>
      <c r="AA82" s="351">
        <v>0</v>
      </c>
      <c r="AB82" s="351">
        <v>81</v>
      </c>
      <c r="AC82" s="351">
        <v>8</v>
      </c>
      <c r="AD82" s="351">
        <v>0</v>
      </c>
      <c r="AE82" s="351">
        <v>2</v>
      </c>
      <c r="AF82" s="351">
        <v>32</v>
      </c>
      <c r="AG82" s="351">
        <v>11</v>
      </c>
      <c r="AH82" s="351">
        <v>22</v>
      </c>
      <c r="AI82" s="351">
        <v>63</v>
      </c>
      <c r="AJ82" s="351">
        <v>681</v>
      </c>
      <c r="AK82" s="351">
        <v>0</v>
      </c>
      <c r="AL82" s="351">
        <v>458</v>
      </c>
      <c r="AM82" s="351">
        <v>2</v>
      </c>
      <c r="AN82" s="351">
        <v>11</v>
      </c>
      <c r="AO82" s="351">
        <v>42</v>
      </c>
      <c r="AP82" s="351">
        <v>17</v>
      </c>
      <c r="AQ82" s="351">
        <v>181</v>
      </c>
      <c r="AR82" s="351">
        <v>7</v>
      </c>
      <c r="AS82" s="351">
        <v>296</v>
      </c>
      <c r="AT82" s="351">
        <v>197</v>
      </c>
      <c r="AU82" s="351">
        <v>54</v>
      </c>
      <c r="AV82" s="351">
        <v>328</v>
      </c>
      <c r="AW82" s="351">
        <v>548</v>
      </c>
      <c r="AX82" s="351">
        <v>68</v>
      </c>
      <c r="AY82" s="351">
        <v>198</v>
      </c>
      <c r="AZ82" s="351">
        <v>28</v>
      </c>
      <c r="BA82" s="351">
        <v>1</v>
      </c>
      <c r="BB82" s="351">
        <v>19</v>
      </c>
      <c r="BC82" s="351">
        <v>21</v>
      </c>
      <c r="BD82" s="351">
        <v>0</v>
      </c>
      <c r="BE82" s="351">
        <v>0</v>
      </c>
      <c r="BF82" s="351">
        <v>0</v>
      </c>
      <c r="BG82" s="351">
        <v>0</v>
      </c>
      <c r="BH82" s="351">
        <v>56</v>
      </c>
      <c r="BI82" s="351">
        <v>0</v>
      </c>
      <c r="BJ82" s="351">
        <v>1</v>
      </c>
      <c r="BK82" s="351">
        <v>401</v>
      </c>
      <c r="BL82" s="351">
        <v>32</v>
      </c>
      <c r="BM82" s="351">
        <v>2584</v>
      </c>
      <c r="BN82" s="351">
        <v>1816</v>
      </c>
      <c r="BO82" s="351">
        <v>3728</v>
      </c>
      <c r="BP82" s="351">
        <v>743</v>
      </c>
      <c r="BQ82" s="351">
        <v>1411</v>
      </c>
      <c r="BR82" s="351">
        <v>43</v>
      </c>
      <c r="BS82" s="351">
        <v>244</v>
      </c>
      <c r="BT82" s="351">
        <v>1066</v>
      </c>
      <c r="BU82" s="351">
        <v>54562</v>
      </c>
      <c r="BV82" s="351">
        <v>1414</v>
      </c>
      <c r="BW82" s="351">
        <v>109</v>
      </c>
      <c r="BX82" s="351">
        <v>123</v>
      </c>
      <c r="BY82" s="351">
        <v>237</v>
      </c>
      <c r="BZ82" s="351">
        <v>14</v>
      </c>
      <c r="CA82" s="351">
        <v>216</v>
      </c>
      <c r="CB82" s="351">
        <v>0</v>
      </c>
      <c r="CC82" s="351">
        <v>63</v>
      </c>
      <c r="CD82" s="351">
        <v>12</v>
      </c>
      <c r="CE82" s="351">
        <v>1</v>
      </c>
      <c r="CF82" s="351">
        <v>64</v>
      </c>
      <c r="CG82" s="351">
        <v>87</v>
      </c>
      <c r="CH82" s="351">
        <v>111</v>
      </c>
      <c r="CI82" s="351">
        <v>712</v>
      </c>
      <c r="CJ82" s="351">
        <v>134</v>
      </c>
      <c r="CK82" s="351">
        <v>306</v>
      </c>
      <c r="CL82" s="351">
        <v>4</v>
      </c>
      <c r="CM82" s="351">
        <v>249</v>
      </c>
      <c r="CN82" s="351">
        <v>3958</v>
      </c>
      <c r="CO82" s="351">
        <v>2465</v>
      </c>
      <c r="CP82" s="351">
        <v>949</v>
      </c>
      <c r="CQ82" s="351">
        <v>1460</v>
      </c>
      <c r="CR82" s="351">
        <v>151</v>
      </c>
      <c r="CS82" s="351">
        <v>556</v>
      </c>
      <c r="CT82" s="351">
        <v>766</v>
      </c>
      <c r="CU82" s="351">
        <v>478</v>
      </c>
      <c r="CV82" s="351">
        <v>224</v>
      </c>
      <c r="CW82" s="351">
        <v>65</v>
      </c>
      <c r="CX82" s="351">
        <v>447</v>
      </c>
      <c r="CY82" s="351">
        <v>1271</v>
      </c>
      <c r="CZ82" s="351">
        <v>1088</v>
      </c>
      <c r="DA82" s="351">
        <v>470</v>
      </c>
      <c r="DB82" s="351">
        <v>554</v>
      </c>
      <c r="DC82" s="351">
        <v>1194</v>
      </c>
      <c r="DD82" s="351">
        <v>29</v>
      </c>
      <c r="DE82" s="351">
        <v>854</v>
      </c>
      <c r="DF82" s="351">
        <v>0</v>
      </c>
      <c r="DG82" s="351">
        <v>207</v>
      </c>
      <c r="DH82" s="352">
        <v>103962</v>
      </c>
      <c r="DI82" s="351">
        <v>0</v>
      </c>
      <c r="DJ82" s="351">
        <v>0</v>
      </c>
      <c r="DK82" s="351">
        <v>0</v>
      </c>
      <c r="DL82" s="351">
        <v>0</v>
      </c>
      <c r="DM82" s="351">
        <v>0</v>
      </c>
      <c r="DN82" s="351">
        <v>0</v>
      </c>
      <c r="DO82" s="351">
        <v>0</v>
      </c>
      <c r="DP82" s="359">
        <v>0</v>
      </c>
      <c r="DQ82" s="359">
        <v>103962</v>
      </c>
      <c r="DR82" s="359">
        <v>0</v>
      </c>
      <c r="DS82" s="359">
        <v>0</v>
      </c>
      <c r="DT82" s="359">
        <v>0</v>
      </c>
      <c r="DU82" s="359">
        <v>0</v>
      </c>
      <c r="DV82" s="350">
        <v>0</v>
      </c>
      <c r="DW82" s="350">
        <v>103962</v>
      </c>
      <c r="DX82" s="350">
        <v>0</v>
      </c>
      <c r="DY82" s="350">
        <v>0</v>
      </c>
      <c r="DZ82" s="350">
        <v>0</v>
      </c>
      <c r="EA82" s="350">
        <v>0</v>
      </c>
      <c r="EB82" s="350">
        <v>0</v>
      </c>
      <c r="EC82" s="350">
        <v>0</v>
      </c>
      <c r="ED82" s="350">
        <v>0</v>
      </c>
      <c r="EE82" s="360">
        <v>103962</v>
      </c>
    </row>
    <row r="83" spans="2:135" ht="13.7" customHeight="1">
      <c r="B83" s="70" t="s">
        <v>556</v>
      </c>
      <c r="C83" s="252" t="s">
        <v>467</v>
      </c>
      <c r="D83" s="350">
        <v>307</v>
      </c>
      <c r="E83" s="351">
        <v>189</v>
      </c>
      <c r="F83" s="351">
        <v>9</v>
      </c>
      <c r="G83" s="351">
        <v>18</v>
      </c>
      <c r="H83" s="351">
        <v>4</v>
      </c>
      <c r="I83" s="351">
        <v>3</v>
      </c>
      <c r="J83" s="351">
        <v>1</v>
      </c>
      <c r="K83" s="351">
        <v>114</v>
      </c>
      <c r="L83" s="351">
        <v>11</v>
      </c>
      <c r="M83" s="351">
        <v>2</v>
      </c>
      <c r="N83" s="351">
        <v>0</v>
      </c>
      <c r="O83" s="351">
        <v>0</v>
      </c>
      <c r="P83" s="351">
        <v>9</v>
      </c>
      <c r="Q83" s="351">
        <v>208</v>
      </c>
      <c r="R83" s="351">
        <v>7</v>
      </c>
      <c r="S83" s="351">
        <v>154</v>
      </c>
      <c r="T83" s="351">
        <v>4</v>
      </c>
      <c r="U83" s="351">
        <v>5</v>
      </c>
      <c r="V83" s="351">
        <v>8</v>
      </c>
      <c r="W83" s="351">
        <v>16</v>
      </c>
      <c r="X83" s="351">
        <v>0</v>
      </c>
      <c r="Y83" s="351">
        <v>7</v>
      </c>
      <c r="Z83" s="351">
        <v>8</v>
      </c>
      <c r="AA83" s="351">
        <v>0</v>
      </c>
      <c r="AB83" s="351">
        <v>48</v>
      </c>
      <c r="AC83" s="351">
        <v>7</v>
      </c>
      <c r="AD83" s="351">
        <v>0</v>
      </c>
      <c r="AE83" s="351">
        <v>23</v>
      </c>
      <c r="AF83" s="351">
        <v>11</v>
      </c>
      <c r="AG83" s="351">
        <v>4</v>
      </c>
      <c r="AH83" s="351">
        <v>0</v>
      </c>
      <c r="AI83" s="351">
        <v>31</v>
      </c>
      <c r="AJ83" s="351">
        <v>174</v>
      </c>
      <c r="AK83" s="351">
        <v>0</v>
      </c>
      <c r="AL83" s="351">
        <v>43</v>
      </c>
      <c r="AM83" s="351">
        <v>1</v>
      </c>
      <c r="AN83" s="351">
        <v>4</v>
      </c>
      <c r="AO83" s="351">
        <v>46</v>
      </c>
      <c r="AP83" s="351">
        <v>24</v>
      </c>
      <c r="AQ83" s="351">
        <v>1273</v>
      </c>
      <c r="AR83" s="351">
        <v>1</v>
      </c>
      <c r="AS83" s="351">
        <v>81</v>
      </c>
      <c r="AT83" s="351">
        <v>40</v>
      </c>
      <c r="AU83" s="351">
        <v>10</v>
      </c>
      <c r="AV83" s="351">
        <v>74</v>
      </c>
      <c r="AW83" s="351">
        <v>56</v>
      </c>
      <c r="AX83" s="351">
        <v>9</v>
      </c>
      <c r="AY83" s="351">
        <v>156</v>
      </c>
      <c r="AZ83" s="351">
        <v>10</v>
      </c>
      <c r="BA83" s="351">
        <v>0</v>
      </c>
      <c r="BB83" s="351">
        <v>2</v>
      </c>
      <c r="BC83" s="351">
        <v>7</v>
      </c>
      <c r="BD83" s="351">
        <v>1</v>
      </c>
      <c r="BE83" s="351">
        <v>0</v>
      </c>
      <c r="BF83" s="351">
        <v>0</v>
      </c>
      <c r="BG83" s="351">
        <v>0</v>
      </c>
      <c r="BH83" s="351">
        <v>67</v>
      </c>
      <c r="BI83" s="351">
        <v>0</v>
      </c>
      <c r="BJ83" s="351">
        <v>3</v>
      </c>
      <c r="BK83" s="351">
        <v>9</v>
      </c>
      <c r="BL83" s="351">
        <v>305</v>
      </c>
      <c r="BM83" s="351">
        <v>169</v>
      </c>
      <c r="BN83" s="351">
        <v>82</v>
      </c>
      <c r="BO83" s="351">
        <v>346</v>
      </c>
      <c r="BP83" s="351">
        <v>156</v>
      </c>
      <c r="BQ83" s="351">
        <v>1615</v>
      </c>
      <c r="BR83" s="351">
        <v>35</v>
      </c>
      <c r="BS83" s="351">
        <v>14</v>
      </c>
      <c r="BT83" s="351">
        <v>34</v>
      </c>
      <c r="BU83" s="351">
        <v>91</v>
      </c>
      <c r="BV83" s="351">
        <v>46</v>
      </c>
      <c r="BW83" s="351">
        <v>4</v>
      </c>
      <c r="BX83" s="351">
        <v>4</v>
      </c>
      <c r="BY83" s="351">
        <v>4</v>
      </c>
      <c r="BZ83" s="351">
        <v>0</v>
      </c>
      <c r="CA83" s="351">
        <v>713</v>
      </c>
      <c r="CB83" s="351">
        <v>665</v>
      </c>
      <c r="CC83" s="351">
        <v>4364</v>
      </c>
      <c r="CD83" s="351">
        <v>9</v>
      </c>
      <c r="CE83" s="351">
        <v>0</v>
      </c>
      <c r="CF83" s="351">
        <v>0</v>
      </c>
      <c r="CG83" s="351">
        <v>3</v>
      </c>
      <c r="CH83" s="351">
        <v>20</v>
      </c>
      <c r="CI83" s="351">
        <v>9</v>
      </c>
      <c r="CJ83" s="351">
        <v>0</v>
      </c>
      <c r="CK83" s="351">
        <v>11</v>
      </c>
      <c r="CL83" s="351">
        <v>0</v>
      </c>
      <c r="CM83" s="351">
        <v>11</v>
      </c>
      <c r="CN83" s="351">
        <v>67</v>
      </c>
      <c r="CO83" s="351">
        <v>41</v>
      </c>
      <c r="CP83" s="351">
        <v>56</v>
      </c>
      <c r="CQ83" s="351">
        <v>83</v>
      </c>
      <c r="CR83" s="351">
        <v>9</v>
      </c>
      <c r="CS83" s="351">
        <v>19</v>
      </c>
      <c r="CT83" s="351">
        <v>22</v>
      </c>
      <c r="CU83" s="351">
        <v>20</v>
      </c>
      <c r="CV83" s="351">
        <v>2</v>
      </c>
      <c r="CW83" s="351">
        <v>0</v>
      </c>
      <c r="CX83" s="351">
        <v>88</v>
      </c>
      <c r="CY83" s="351">
        <v>33</v>
      </c>
      <c r="CZ83" s="351">
        <v>10</v>
      </c>
      <c r="DA83" s="351">
        <v>32</v>
      </c>
      <c r="DB83" s="351">
        <v>5</v>
      </c>
      <c r="DC83" s="351">
        <v>8</v>
      </c>
      <c r="DD83" s="351">
        <v>0</v>
      </c>
      <c r="DE83" s="351">
        <v>7</v>
      </c>
      <c r="DF83" s="351">
        <v>30</v>
      </c>
      <c r="DG83" s="351">
        <v>6</v>
      </c>
      <c r="DH83" s="352">
        <v>12547</v>
      </c>
      <c r="DI83" s="351">
        <v>13</v>
      </c>
      <c r="DJ83" s="351">
        <v>1684</v>
      </c>
      <c r="DK83" s="351">
        <v>0</v>
      </c>
      <c r="DL83" s="351">
        <v>0</v>
      </c>
      <c r="DM83" s="351">
        <v>0</v>
      </c>
      <c r="DN83" s="351">
        <v>0</v>
      </c>
      <c r="DO83" s="351">
        <v>126</v>
      </c>
      <c r="DP83" s="359">
        <v>1823</v>
      </c>
      <c r="DQ83" s="359">
        <v>14370</v>
      </c>
      <c r="DR83" s="359">
        <v>5778</v>
      </c>
      <c r="DS83" s="359">
        <v>5778</v>
      </c>
      <c r="DT83" s="359">
        <v>2185</v>
      </c>
      <c r="DU83" s="359">
        <v>7963</v>
      </c>
      <c r="DV83" s="350">
        <v>9786</v>
      </c>
      <c r="DW83" s="350">
        <v>22333</v>
      </c>
      <c r="DX83" s="350">
        <v>-2538</v>
      </c>
      <c r="DY83" s="350">
        <v>0</v>
      </c>
      <c r="DZ83" s="350">
        <v>0</v>
      </c>
      <c r="EA83" s="350">
        <v>-2538</v>
      </c>
      <c r="EB83" s="350">
        <v>-4249</v>
      </c>
      <c r="EC83" s="350">
        <v>-6787</v>
      </c>
      <c r="ED83" s="350">
        <v>2999</v>
      </c>
      <c r="EE83" s="360">
        <v>15546</v>
      </c>
    </row>
    <row r="84" spans="2:135" ht="13.7" customHeight="1">
      <c r="B84" s="70" t="s">
        <v>557</v>
      </c>
      <c r="C84" s="252" t="s">
        <v>468</v>
      </c>
      <c r="D84" s="350">
        <v>0</v>
      </c>
      <c r="E84" s="351">
        <v>0</v>
      </c>
      <c r="F84" s="351">
        <v>4</v>
      </c>
      <c r="G84" s="351">
        <v>4</v>
      </c>
      <c r="H84" s="351">
        <v>0</v>
      </c>
      <c r="I84" s="351">
        <v>29</v>
      </c>
      <c r="J84" s="351">
        <v>5</v>
      </c>
      <c r="K84" s="351">
        <v>4</v>
      </c>
      <c r="L84" s="351">
        <v>5</v>
      </c>
      <c r="M84" s="351">
        <v>0</v>
      </c>
      <c r="N84" s="351">
        <v>0</v>
      </c>
      <c r="O84" s="351">
        <v>0</v>
      </c>
      <c r="P84" s="351">
        <v>63</v>
      </c>
      <c r="Q84" s="351">
        <v>11</v>
      </c>
      <c r="R84" s="351">
        <v>3</v>
      </c>
      <c r="S84" s="351">
        <v>4</v>
      </c>
      <c r="T84" s="351">
        <v>0</v>
      </c>
      <c r="U84" s="351">
        <v>5</v>
      </c>
      <c r="V84" s="351">
        <v>1</v>
      </c>
      <c r="W84" s="351">
        <v>3</v>
      </c>
      <c r="X84" s="351">
        <v>0</v>
      </c>
      <c r="Y84" s="351">
        <v>0</v>
      </c>
      <c r="Z84" s="351">
        <v>15</v>
      </c>
      <c r="AA84" s="351">
        <v>0</v>
      </c>
      <c r="AB84" s="351">
        <v>131</v>
      </c>
      <c r="AC84" s="351">
        <v>1</v>
      </c>
      <c r="AD84" s="351">
        <v>0</v>
      </c>
      <c r="AE84" s="351">
        <v>1</v>
      </c>
      <c r="AF84" s="351">
        <v>8</v>
      </c>
      <c r="AG84" s="351">
        <v>4</v>
      </c>
      <c r="AH84" s="351">
        <v>0</v>
      </c>
      <c r="AI84" s="351">
        <v>7</v>
      </c>
      <c r="AJ84" s="351">
        <v>6</v>
      </c>
      <c r="AK84" s="351">
        <v>0</v>
      </c>
      <c r="AL84" s="351">
        <v>3</v>
      </c>
      <c r="AM84" s="351">
        <v>0</v>
      </c>
      <c r="AN84" s="351">
        <v>1</v>
      </c>
      <c r="AO84" s="351">
        <v>5</v>
      </c>
      <c r="AP84" s="351">
        <v>1</v>
      </c>
      <c r="AQ84" s="351">
        <v>48</v>
      </c>
      <c r="AR84" s="351">
        <v>0</v>
      </c>
      <c r="AS84" s="351">
        <v>33</v>
      </c>
      <c r="AT84" s="351">
        <v>12</v>
      </c>
      <c r="AU84" s="351">
        <v>5</v>
      </c>
      <c r="AV84" s="351">
        <v>64</v>
      </c>
      <c r="AW84" s="351">
        <v>128</v>
      </c>
      <c r="AX84" s="351">
        <v>6</v>
      </c>
      <c r="AY84" s="351">
        <v>184</v>
      </c>
      <c r="AZ84" s="351">
        <v>4</v>
      </c>
      <c r="BA84" s="351">
        <v>0</v>
      </c>
      <c r="BB84" s="351">
        <v>4</v>
      </c>
      <c r="BC84" s="351">
        <v>3</v>
      </c>
      <c r="BD84" s="351">
        <v>0</v>
      </c>
      <c r="BE84" s="351">
        <v>0</v>
      </c>
      <c r="BF84" s="351">
        <v>0</v>
      </c>
      <c r="BG84" s="351">
        <v>0</v>
      </c>
      <c r="BH84" s="351">
        <v>18</v>
      </c>
      <c r="BI84" s="351">
        <v>0</v>
      </c>
      <c r="BJ84" s="351">
        <v>0</v>
      </c>
      <c r="BK84" s="351">
        <v>5</v>
      </c>
      <c r="BL84" s="351">
        <v>0</v>
      </c>
      <c r="BM84" s="351">
        <v>23</v>
      </c>
      <c r="BN84" s="351">
        <v>23</v>
      </c>
      <c r="BO84" s="351">
        <v>17</v>
      </c>
      <c r="BP84" s="351">
        <v>25</v>
      </c>
      <c r="BQ84" s="351">
        <v>112</v>
      </c>
      <c r="BR84" s="351">
        <v>1</v>
      </c>
      <c r="BS84" s="351">
        <v>29</v>
      </c>
      <c r="BT84" s="351">
        <v>243</v>
      </c>
      <c r="BU84" s="351">
        <v>726</v>
      </c>
      <c r="BV84" s="351">
        <v>159</v>
      </c>
      <c r="BW84" s="351">
        <v>4</v>
      </c>
      <c r="BX84" s="351">
        <v>5</v>
      </c>
      <c r="BY84" s="351">
        <v>0</v>
      </c>
      <c r="BZ84" s="351">
        <v>0</v>
      </c>
      <c r="CA84" s="351">
        <v>16</v>
      </c>
      <c r="CB84" s="351">
        <v>0</v>
      </c>
      <c r="CC84" s="351">
        <v>4</v>
      </c>
      <c r="CD84" s="351">
        <v>14</v>
      </c>
      <c r="CE84" s="351">
        <v>0</v>
      </c>
      <c r="CF84" s="351">
        <v>1</v>
      </c>
      <c r="CG84" s="351">
        <v>4</v>
      </c>
      <c r="CH84" s="351">
        <v>347</v>
      </c>
      <c r="CI84" s="351">
        <v>76</v>
      </c>
      <c r="CJ84" s="351">
        <v>60</v>
      </c>
      <c r="CK84" s="351">
        <v>65</v>
      </c>
      <c r="CL84" s="351">
        <v>5</v>
      </c>
      <c r="CM84" s="351">
        <v>180</v>
      </c>
      <c r="CN84" s="351">
        <v>251</v>
      </c>
      <c r="CO84" s="351">
        <v>306</v>
      </c>
      <c r="CP84" s="351">
        <v>513</v>
      </c>
      <c r="CQ84" s="351">
        <v>155</v>
      </c>
      <c r="CR84" s="351">
        <v>1</v>
      </c>
      <c r="CS84" s="351">
        <v>7</v>
      </c>
      <c r="CT84" s="351">
        <v>19</v>
      </c>
      <c r="CU84" s="351">
        <v>150</v>
      </c>
      <c r="CV84" s="351">
        <v>24</v>
      </c>
      <c r="CW84" s="351">
        <v>15</v>
      </c>
      <c r="CX84" s="351">
        <v>11</v>
      </c>
      <c r="CY84" s="351">
        <v>464</v>
      </c>
      <c r="CZ84" s="351">
        <v>8</v>
      </c>
      <c r="DA84" s="351">
        <v>14</v>
      </c>
      <c r="DB84" s="351">
        <v>19</v>
      </c>
      <c r="DC84" s="351">
        <v>26</v>
      </c>
      <c r="DD84" s="351">
        <v>1</v>
      </c>
      <c r="DE84" s="351">
        <v>16</v>
      </c>
      <c r="DF84" s="351">
        <v>0</v>
      </c>
      <c r="DG84" s="351">
        <v>78</v>
      </c>
      <c r="DH84" s="352">
        <v>5055</v>
      </c>
      <c r="DI84" s="351">
        <v>27</v>
      </c>
      <c r="DJ84" s="351">
        <v>2645</v>
      </c>
      <c r="DK84" s="351">
        <v>0</v>
      </c>
      <c r="DL84" s="351">
        <v>0</v>
      </c>
      <c r="DM84" s="351">
        <v>0</v>
      </c>
      <c r="DN84" s="351">
        <v>21</v>
      </c>
      <c r="DO84" s="351">
        <v>0</v>
      </c>
      <c r="DP84" s="359">
        <v>2693</v>
      </c>
      <c r="DQ84" s="359">
        <v>7748</v>
      </c>
      <c r="DR84" s="359">
        <v>51</v>
      </c>
      <c r="DS84" s="359">
        <v>51</v>
      </c>
      <c r="DT84" s="359">
        <v>2213</v>
      </c>
      <c r="DU84" s="359">
        <v>2264</v>
      </c>
      <c r="DV84" s="350">
        <v>4957</v>
      </c>
      <c r="DW84" s="350">
        <v>10012</v>
      </c>
      <c r="DX84" s="350">
        <v>-350</v>
      </c>
      <c r="DY84" s="350">
        <v>0</v>
      </c>
      <c r="DZ84" s="350">
        <v>0</v>
      </c>
      <c r="EA84" s="350">
        <v>-350</v>
      </c>
      <c r="EB84" s="350">
        <v>-4566</v>
      </c>
      <c r="EC84" s="350">
        <v>-4916</v>
      </c>
      <c r="ED84" s="350">
        <v>41</v>
      </c>
      <c r="EE84" s="360">
        <v>5096</v>
      </c>
    </row>
    <row r="85" spans="2:135" ht="13.7" customHeight="1">
      <c r="B85" s="70" t="s">
        <v>558</v>
      </c>
      <c r="C85" s="252" t="s">
        <v>656</v>
      </c>
      <c r="D85" s="350">
        <v>112</v>
      </c>
      <c r="E85" s="351">
        <v>97</v>
      </c>
      <c r="F85" s="351">
        <v>6</v>
      </c>
      <c r="G85" s="351">
        <v>7</v>
      </c>
      <c r="H85" s="351">
        <v>1</v>
      </c>
      <c r="I85" s="351">
        <v>1</v>
      </c>
      <c r="J85" s="351">
        <v>1</v>
      </c>
      <c r="K85" s="351">
        <v>158</v>
      </c>
      <c r="L85" s="351">
        <v>12</v>
      </c>
      <c r="M85" s="351">
        <v>1</v>
      </c>
      <c r="N85" s="351">
        <v>0</v>
      </c>
      <c r="O85" s="351">
        <v>0</v>
      </c>
      <c r="P85" s="351">
        <v>26</v>
      </c>
      <c r="Q85" s="351">
        <v>80</v>
      </c>
      <c r="R85" s="351">
        <v>10</v>
      </c>
      <c r="S85" s="351">
        <v>62</v>
      </c>
      <c r="T85" s="351">
        <v>6</v>
      </c>
      <c r="U85" s="351">
        <v>10</v>
      </c>
      <c r="V85" s="351">
        <v>3</v>
      </c>
      <c r="W85" s="351">
        <v>3</v>
      </c>
      <c r="X85" s="351">
        <v>0</v>
      </c>
      <c r="Y85" s="351">
        <v>3</v>
      </c>
      <c r="Z85" s="351">
        <v>4</v>
      </c>
      <c r="AA85" s="351">
        <v>0</v>
      </c>
      <c r="AB85" s="351">
        <v>37</v>
      </c>
      <c r="AC85" s="351">
        <v>5</v>
      </c>
      <c r="AD85" s="351">
        <v>0</v>
      </c>
      <c r="AE85" s="351">
        <v>22</v>
      </c>
      <c r="AF85" s="351">
        <v>13</v>
      </c>
      <c r="AG85" s="351">
        <v>4</v>
      </c>
      <c r="AH85" s="351">
        <v>0</v>
      </c>
      <c r="AI85" s="351">
        <v>14</v>
      </c>
      <c r="AJ85" s="351">
        <v>65</v>
      </c>
      <c r="AK85" s="351">
        <v>0</v>
      </c>
      <c r="AL85" s="351">
        <v>16</v>
      </c>
      <c r="AM85" s="351">
        <v>0</v>
      </c>
      <c r="AN85" s="351">
        <v>1</v>
      </c>
      <c r="AO85" s="351">
        <v>13</v>
      </c>
      <c r="AP85" s="351">
        <v>5</v>
      </c>
      <c r="AQ85" s="351">
        <v>41</v>
      </c>
      <c r="AR85" s="351">
        <v>2</v>
      </c>
      <c r="AS85" s="351">
        <v>24</v>
      </c>
      <c r="AT85" s="351">
        <v>15</v>
      </c>
      <c r="AU85" s="351">
        <v>5</v>
      </c>
      <c r="AV85" s="351">
        <v>33</v>
      </c>
      <c r="AW85" s="351">
        <v>45</v>
      </c>
      <c r="AX85" s="351">
        <v>14</v>
      </c>
      <c r="AY85" s="351">
        <v>125</v>
      </c>
      <c r="AZ85" s="351">
        <v>6</v>
      </c>
      <c r="BA85" s="351">
        <v>0</v>
      </c>
      <c r="BB85" s="351">
        <v>4</v>
      </c>
      <c r="BC85" s="351">
        <v>5</v>
      </c>
      <c r="BD85" s="351">
        <v>1</v>
      </c>
      <c r="BE85" s="351">
        <v>0</v>
      </c>
      <c r="BF85" s="351">
        <v>0</v>
      </c>
      <c r="BG85" s="351">
        <v>0</v>
      </c>
      <c r="BH85" s="351">
        <v>27</v>
      </c>
      <c r="BI85" s="351">
        <v>0</v>
      </c>
      <c r="BJ85" s="351">
        <v>1</v>
      </c>
      <c r="BK85" s="351">
        <v>11</v>
      </c>
      <c r="BL85" s="351">
        <v>5</v>
      </c>
      <c r="BM85" s="351">
        <v>174</v>
      </c>
      <c r="BN85" s="351">
        <v>103</v>
      </c>
      <c r="BO85" s="351">
        <v>186</v>
      </c>
      <c r="BP85" s="351">
        <v>77</v>
      </c>
      <c r="BQ85" s="351">
        <v>190</v>
      </c>
      <c r="BR85" s="351">
        <v>12</v>
      </c>
      <c r="BS85" s="351">
        <v>8</v>
      </c>
      <c r="BT85" s="351">
        <v>12</v>
      </c>
      <c r="BU85" s="351">
        <v>70</v>
      </c>
      <c r="BV85" s="351">
        <v>22</v>
      </c>
      <c r="BW85" s="351">
        <v>2</v>
      </c>
      <c r="BX85" s="351">
        <v>3</v>
      </c>
      <c r="BY85" s="351">
        <v>2</v>
      </c>
      <c r="BZ85" s="351">
        <v>40</v>
      </c>
      <c r="CA85" s="351">
        <v>122</v>
      </c>
      <c r="CB85" s="351">
        <v>55</v>
      </c>
      <c r="CC85" s="351">
        <v>4</v>
      </c>
      <c r="CD85" s="351">
        <v>3</v>
      </c>
      <c r="CE85" s="351">
        <v>2</v>
      </c>
      <c r="CF85" s="351">
        <v>1</v>
      </c>
      <c r="CG85" s="351">
        <v>4</v>
      </c>
      <c r="CH85" s="351">
        <v>120</v>
      </c>
      <c r="CI85" s="351">
        <v>8</v>
      </c>
      <c r="CJ85" s="351">
        <v>2</v>
      </c>
      <c r="CK85" s="351">
        <v>11</v>
      </c>
      <c r="CL85" s="351">
        <v>1</v>
      </c>
      <c r="CM85" s="351">
        <v>21</v>
      </c>
      <c r="CN85" s="351">
        <v>35</v>
      </c>
      <c r="CO85" s="351">
        <v>31</v>
      </c>
      <c r="CP85" s="351">
        <v>35</v>
      </c>
      <c r="CQ85" s="351">
        <v>239</v>
      </c>
      <c r="CR85" s="351">
        <v>8</v>
      </c>
      <c r="CS85" s="351">
        <v>29</v>
      </c>
      <c r="CT85" s="351">
        <v>29</v>
      </c>
      <c r="CU85" s="351">
        <v>18</v>
      </c>
      <c r="CV85" s="351">
        <v>3</v>
      </c>
      <c r="CW85" s="351">
        <v>5</v>
      </c>
      <c r="CX85" s="351">
        <v>48</v>
      </c>
      <c r="CY85" s="351">
        <v>32</v>
      </c>
      <c r="CZ85" s="351">
        <v>14</v>
      </c>
      <c r="DA85" s="351">
        <v>70</v>
      </c>
      <c r="DB85" s="351">
        <v>8</v>
      </c>
      <c r="DC85" s="351">
        <v>5</v>
      </c>
      <c r="DD85" s="351">
        <v>1</v>
      </c>
      <c r="DE85" s="351">
        <v>7</v>
      </c>
      <c r="DF85" s="351">
        <v>30</v>
      </c>
      <c r="DG85" s="351">
        <v>2</v>
      </c>
      <c r="DH85" s="352">
        <v>3066</v>
      </c>
      <c r="DI85" s="351">
        <v>31</v>
      </c>
      <c r="DJ85" s="351">
        <v>963</v>
      </c>
      <c r="DK85" s="351">
        <v>1</v>
      </c>
      <c r="DL85" s="351">
        <v>0</v>
      </c>
      <c r="DM85" s="351">
        <v>2230</v>
      </c>
      <c r="DN85" s="351">
        <v>112</v>
      </c>
      <c r="DO85" s="351">
        <v>-6</v>
      </c>
      <c r="DP85" s="359">
        <v>3331</v>
      </c>
      <c r="DQ85" s="359">
        <v>6397</v>
      </c>
      <c r="DR85" s="359">
        <v>301</v>
      </c>
      <c r="DS85" s="359">
        <v>301</v>
      </c>
      <c r="DT85" s="359">
        <v>226</v>
      </c>
      <c r="DU85" s="359">
        <v>527</v>
      </c>
      <c r="DV85" s="350">
        <v>3858</v>
      </c>
      <c r="DW85" s="350">
        <v>6924</v>
      </c>
      <c r="DX85" s="350">
        <v>0</v>
      </c>
      <c r="DY85" s="350">
        <v>0</v>
      </c>
      <c r="DZ85" s="350">
        <v>0</v>
      </c>
      <c r="EA85" s="350">
        <v>0</v>
      </c>
      <c r="EB85" s="350">
        <v>-6397</v>
      </c>
      <c r="EC85" s="350">
        <v>-6397</v>
      </c>
      <c r="ED85" s="350">
        <v>-2539</v>
      </c>
      <c r="EE85" s="360">
        <v>527</v>
      </c>
    </row>
    <row r="86" spans="2:135" ht="13.7" customHeight="1">
      <c r="B86" s="70" t="s">
        <v>559</v>
      </c>
      <c r="C86" s="252" t="s">
        <v>469</v>
      </c>
      <c r="D86" s="350">
        <v>395</v>
      </c>
      <c r="E86" s="351">
        <v>324</v>
      </c>
      <c r="F86" s="351">
        <v>22</v>
      </c>
      <c r="G86" s="351">
        <v>19</v>
      </c>
      <c r="H86" s="351">
        <v>8</v>
      </c>
      <c r="I86" s="351">
        <v>5</v>
      </c>
      <c r="J86" s="351">
        <v>2</v>
      </c>
      <c r="K86" s="351">
        <v>780</v>
      </c>
      <c r="L86" s="351">
        <v>49</v>
      </c>
      <c r="M86" s="351">
        <v>5</v>
      </c>
      <c r="N86" s="351">
        <v>0</v>
      </c>
      <c r="O86" s="351">
        <v>1</v>
      </c>
      <c r="P86" s="351">
        <v>118</v>
      </c>
      <c r="Q86" s="351">
        <v>295</v>
      </c>
      <c r="R86" s="351">
        <v>25</v>
      </c>
      <c r="S86" s="351">
        <v>343</v>
      </c>
      <c r="T86" s="351">
        <v>19</v>
      </c>
      <c r="U86" s="351">
        <v>28</v>
      </c>
      <c r="V86" s="351">
        <v>26</v>
      </c>
      <c r="W86" s="351">
        <v>15</v>
      </c>
      <c r="X86" s="351">
        <v>0</v>
      </c>
      <c r="Y86" s="351">
        <v>8</v>
      </c>
      <c r="Z86" s="351">
        <v>9</v>
      </c>
      <c r="AA86" s="351">
        <v>0</v>
      </c>
      <c r="AB86" s="351">
        <v>128</v>
      </c>
      <c r="AC86" s="351">
        <v>16</v>
      </c>
      <c r="AD86" s="351">
        <v>1</v>
      </c>
      <c r="AE86" s="351">
        <v>68</v>
      </c>
      <c r="AF86" s="351">
        <v>75</v>
      </c>
      <c r="AG86" s="351">
        <v>13</v>
      </c>
      <c r="AH86" s="351">
        <v>3</v>
      </c>
      <c r="AI86" s="351">
        <v>69</v>
      </c>
      <c r="AJ86" s="351">
        <v>132</v>
      </c>
      <c r="AK86" s="351">
        <v>0</v>
      </c>
      <c r="AL86" s="351">
        <v>66</v>
      </c>
      <c r="AM86" s="351">
        <v>2</v>
      </c>
      <c r="AN86" s="351">
        <v>6</v>
      </c>
      <c r="AO86" s="351">
        <v>56</v>
      </c>
      <c r="AP86" s="351">
        <v>20</v>
      </c>
      <c r="AQ86" s="351">
        <v>564</v>
      </c>
      <c r="AR86" s="351">
        <v>19</v>
      </c>
      <c r="AS86" s="351">
        <v>87</v>
      </c>
      <c r="AT86" s="351">
        <v>81</v>
      </c>
      <c r="AU86" s="351">
        <v>22</v>
      </c>
      <c r="AV86" s="351">
        <v>130</v>
      </c>
      <c r="AW86" s="351">
        <v>308</v>
      </c>
      <c r="AX86" s="351">
        <v>60</v>
      </c>
      <c r="AY86" s="351">
        <v>598</v>
      </c>
      <c r="AZ86" s="351">
        <v>31</v>
      </c>
      <c r="BA86" s="351">
        <v>2</v>
      </c>
      <c r="BB86" s="351">
        <v>16</v>
      </c>
      <c r="BC86" s="351">
        <v>42</v>
      </c>
      <c r="BD86" s="351">
        <v>7</v>
      </c>
      <c r="BE86" s="351">
        <v>0</v>
      </c>
      <c r="BF86" s="351">
        <v>0</v>
      </c>
      <c r="BG86" s="351">
        <v>0</v>
      </c>
      <c r="BH86" s="351">
        <v>87</v>
      </c>
      <c r="BI86" s="351">
        <v>0</v>
      </c>
      <c r="BJ86" s="351">
        <v>5</v>
      </c>
      <c r="BK86" s="351">
        <v>47</v>
      </c>
      <c r="BL86" s="351">
        <v>71</v>
      </c>
      <c r="BM86" s="351">
        <v>420</v>
      </c>
      <c r="BN86" s="351">
        <v>269</v>
      </c>
      <c r="BO86" s="351">
        <v>492</v>
      </c>
      <c r="BP86" s="351">
        <v>212</v>
      </c>
      <c r="BQ86" s="351">
        <v>2847</v>
      </c>
      <c r="BR86" s="351">
        <v>216</v>
      </c>
      <c r="BS86" s="351">
        <v>32</v>
      </c>
      <c r="BT86" s="351">
        <v>41</v>
      </c>
      <c r="BU86" s="351">
        <v>298</v>
      </c>
      <c r="BV86" s="351">
        <v>119</v>
      </c>
      <c r="BW86" s="351">
        <v>17</v>
      </c>
      <c r="BX86" s="351">
        <v>18</v>
      </c>
      <c r="BY86" s="351">
        <v>4</v>
      </c>
      <c r="BZ86" s="351">
        <v>2</v>
      </c>
      <c r="CA86" s="351">
        <v>25</v>
      </c>
      <c r="CB86" s="351">
        <v>124</v>
      </c>
      <c r="CC86" s="351">
        <v>14</v>
      </c>
      <c r="CD86" s="351">
        <v>6</v>
      </c>
      <c r="CE86" s="351">
        <v>0</v>
      </c>
      <c r="CF86" s="351">
        <v>3</v>
      </c>
      <c r="CG86" s="351">
        <v>18</v>
      </c>
      <c r="CH86" s="351">
        <v>3</v>
      </c>
      <c r="CI86" s="351">
        <v>56</v>
      </c>
      <c r="CJ86" s="351">
        <v>19</v>
      </c>
      <c r="CK86" s="351">
        <v>36</v>
      </c>
      <c r="CL86" s="351">
        <v>4</v>
      </c>
      <c r="CM86" s="351">
        <v>65</v>
      </c>
      <c r="CN86" s="351">
        <v>1064</v>
      </c>
      <c r="CO86" s="351">
        <v>169</v>
      </c>
      <c r="CP86" s="351">
        <v>134</v>
      </c>
      <c r="CQ86" s="351">
        <v>441</v>
      </c>
      <c r="CR86" s="351">
        <v>32</v>
      </c>
      <c r="CS86" s="351">
        <v>107</v>
      </c>
      <c r="CT86" s="351">
        <v>98</v>
      </c>
      <c r="CU86" s="351">
        <v>72</v>
      </c>
      <c r="CV86" s="351">
        <v>9</v>
      </c>
      <c r="CW86" s="351">
        <v>4</v>
      </c>
      <c r="CX86" s="351">
        <v>141</v>
      </c>
      <c r="CY86" s="351">
        <v>123</v>
      </c>
      <c r="CZ86" s="351">
        <v>59</v>
      </c>
      <c r="DA86" s="351">
        <v>247</v>
      </c>
      <c r="DB86" s="351">
        <v>25</v>
      </c>
      <c r="DC86" s="351">
        <v>17</v>
      </c>
      <c r="DD86" s="351">
        <v>2</v>
      </c>
      <c r="DE86" s="351">
        <v>26</v>
      </c>
      <c r="DF86" s="351">
        <v>73</v>
      </c>
      <c r="DG86" s="351">
        <v>7</v>
      </c>
      <c r="DH86" s="352">
        <v>13538</v>
      </c>
      <c r="DI86" s="351">
        <v>86</v>
      </c>
      <c r="DJ86" s="351">
        <v>2281</v>
      </c>
      <c r="DK86" s="351">
        <v>7</v>
      </c>
      <c r="DL86" s="351">
        <v>0</v>
      </c>
      <c r="DM86" s="351">
        <v>0</v>
      </c>
      <c r="DN86" s="351">
        <v>376</v>
      </c>
      <c r="DO86" s="351">
        <v>0</v>
      </c>
      <c r="DP86" s="359">
        <v>2750</v>
      </c>
      <c r="DQ86" s="359">
        <v>16288</v>
      </c>
      <c r="DR86" s="359">
        <v>923</v>
      </c>
      <c r="DS86" s="359">
        <v>923</v>
      </c>
      <c r="DT86" s="359">
        <v>7964</v>
      </c>
      <c r="DU86" s="359">
        <v>8887</v>
      </c>
      <c r="DV86" s="350">
        <v>11637</v>
      </c>
      <c r="DW86" s="350">
        <v>25175</v>
      </c>
      <c r="DX86" s="350">
        <v>0</v>
      </c>
      <c r="DY86" s="350">
        <v>0</v>
      </c>
      <c r="DZ86" s="350">
        <v>0</v>
      </c>
      <c r="EA86" s="350">
        <v>0</v>
      </c>
      <c r="EB86" s="350">
        <v>-16288</v>
      </c>
      <c r="EC86" s="350">
        <v>-16288</v>
      </c>
      <c r="ED86" s="350">
        <v>-4651</v>
      </c>
      <c r="EE86" s="360">
        <v>8887</v>
      </c>
    </row>
    <row r="87" spans="2:135" ht="13.7" customHeight="1">
      <c r="B87" s="70" t="s">
        <v>560</v>
      </c>
      <c r="C87" s="252" t="s">
        <v>657</v>
      </c>
      <c r="D87" s="350">
        <v>1</v>
      </c>
      <c r="E87" s="351">
        <v>0</v>
      </c>
      <c r="F87" s="351">
        <v>1</v>
      </c>
      <c r="G87" s="351">
        <v>0</v>
      </c>
      <c r="H87" s="351">
        <v>11</v>
      </c>
      <c r="I87" s="351">
        <v>0</v>
      </c>
      <c r="J87" s="351">
        <v>0</v>
      </c>
      <c r="K87" s="351">
        <v>49</v>
      </c>
      <c r="L87" s="351">
        <v>50</v>
      </c>
      <c r="M87" s="351">
        <v>1</v>
      </c>
      <c r="N87" s="351">
        <v>0</v>
      </c>
      <c r="O87" s="351">
        <v>0</v>
      </c>
      <c r="P87" s="351">
        <v>24</v>
      </c>
      <c r="Q87" s="351">
        <v>17</v>
      </c>
      <c r="R87" s="351">
        <v>5</v>
      </c>
      <c r="S87" s="351">
        <v>170</v>
      </c>
      <c r="T87" s="351">
        <v>0</v>
      </c>
      <c r="U87" s="351">
        <v>20</v>
      </c>
      <c r="V87" s="351">
        <v>20</v>
      </c>
      <c r="W87" s="351">
        <v>17</v>
      </c>
      <c r="X87" s="351">
        <v>0</v>
      </c>
      <c r="Y87" s="351">
        <v>1</v>
      </c>
      <c r="Z87" s="351">
        <v>10</v>
      </c>
      <c r="AA87" s="351">
        <v>0</v>
      </c>
      <c r="AB87" s="351">
        <v>36</v>
      </c>
      <c r="AC87" s="351">
        <v>2</v>
      </c>
      <c r="AD87" s="351">
        <v>0</v>
      </c>
      <c r="AE87" s="351">
        <v>0</v>
      </c>
      <c r="AF87" s="351">
        <v>55</v>
      </c>
      <c r="AG87" s="351">
        <v>15</v>
      </c>
      <c r="AH87" s="351">
        <v>2</v>
      </c>
      <c r="AI87" s="351">
        <v>117</v>
      </c>
      <c r="AJ87" s="351">
        <v>1</v>
      </c>
      <c r="AK87" s="351">
        <v>0</v>
      </c>
      <c r="AL87" s="351">
        <v>3</v>
      </c>
      <c r="AM87" s="351">
        <v>0</v>
      </c>
      <c r="AN87" s="351">
        <v>2</v>
      </c>
      <c r="AO87" s="351">
        <v>10</v>
      </c>
      <c r="AP87" s="351">
        <v>2</v>
      </c>
      <c r="AQ87" s="351">
        <v>143</v>
      </c>
      <c r="AR87" s="351">
        <v>2</v>
      </c>
      <c r="AS87" s="351">
        <v>3</v>
      </c>
      <c r="AT87" s="351">
        <v>36</v>
      </c>
      <c r="AU87" s="351">
        <v>3</v>
      </c>
      <c r="AV87" s="351">
        <v>27</v>
      </c>
      <c r="AW87" s="351">
        <v>31</v>
      </c>
      <c r="AX87" s="351">
        <v>12</v>
      </c>
      <c r="AY87" s="351">
        <v>116</v>
      </c>
      <c r="AZ87" s="351">
        <v>62</v>
      </c>
      <c r="BA87" s="351">
        <v>0</v>
      </c>
      <c r="BB87" s="351">
        <v>12</v>
      </c>
      <c r="BC87" s="351">
        <v>13</v>
      </c>
      <c r="BD87" s="351">
        <v>1</v>
      </c>
      <c r="BE87" s="351">
        <v>0</v>
      </c>
      <c r="BF87" s="351">
        <v>0</v>
      </c>
      <c r="BG87" s="351">
        <v>0</v>
      </c>
      <c r="BH87" s="351">
        <v>80</v>
      </c>
      <c r="BI87" s="351">
        <v>0</v>
      </c>
      <c r="BJ87" s="351">
        <v>1</v>
      </c>
      <c r="BK87" s="351">
        <v>33</v>
      </c>
      <c r="BL87" s="351">
        <v>1</v>
      </c>
      <c r="BM87" s="351">
        <v>0</v>
      </c>
      <c r="BN87" s="351">
        <v>0</v>
      </c>
      <c r="BO87" s="351">
        <v>4</v>
      </c>
      <c r="BP87" s="351">
        <v>0</v>
      </c>
      <c r="BQ87" s="351">
        <v>0</v>
      </c>
      <c r="BR87" s="351">
        <v>0</v>
      </c>
      <c r="BS87" s="351">
        <v>0</v>
      </c>
      <c r="BT87" s="351">
        <v>0</v>
      </c>
      <c r="BU87" s="351">
        <v>1914</v>
      </c>
      <c r="BV87" s="351">
        <v>2</v>
      </c>
      <c r="BW87" s="351">
        <v>0</v>
      </c>
      <c r="BX87" s="351">
        <v>0</v>
      </c>
      <c r="BY87" s="351">
        <v>0</v>
      </c>
      <c r="BZ87" s="351">
        <v>14</v>
      </c>
      <c r="CA87" s="351">
        <v>2951</v>
      </c>
      <c r="CB87" s="351">
        <v>12797</v>
      </c>
      <c r="CC87" s="351">
        <v>845</v>
      </c>
      <c r="CD87" s="351">
        <v>1477</v>
      </c>
      <c r="CE87" s="351">
        <v>24</v>
      </c>
      <c r="CF87" s="351">
        <v>138</v>
      </c>
      <c r="CG87" s="351">
        <v>223</v>
      </c>
      <c r="CH87" s="351">
        <v>0</v>
      </c>
      <c r="CI87" s="351">
        <v>0</v>
      </c>
      <c r="CJ87" s="351">
        <v>0</v>
      </c>
      <c r="CK87" s="351">
        <v>0</v>
      </c>
      <c r="CL87" s="351">
        <v>0</v>
      </c>
      <c r="CM87" s="351">
        <v>46</v>
      </c>
      <c r="CN87" s="351">
        <v>52</v>
      </c>
      <c r="CO87" s="351">
        <v>0</v>
      </c>
      <c r="CP87" s="351">
        <v>3</v>
      </c>
      <c r="CQ87" s="351">
        <v>0</v>
      </c>
      <c r="CR87" s="351">
        <v>0</v>
      </c>
      <c r="CS87" s="351">
        <v>0</v>
      </c>
      <c r="CT87" s="351">
        <v>0</v>
      </c>
      <c r="CU87" s="351">
        <v>0</v>
      </c>
      <c r="CV87" s="351">
        <v>149</v>
      </c>
      <c r="CW87" s="351">
        <v>0</v>
      </c>
      <c r="CX87" s="351">
        <v>0</v>
      </c>
      <c r="CY87" s="351">
        <v>0</v>
      </c>
      <c r="CZ87" s="351">
        <v>534</v>
      </c>
      <c r="DA87" s="351">
        <v>282</v>
      </c>
      <c r="DB87" s="351">
        <v>0</v>
      </c>
      <c r="DC87" s="351">
        <v>35</v>
      </c>
      <c r="DD87" s="351">
        <v>0</v>
      </c>
      <c r="DE87" s="351">
        <v>0</v>
      </c>
      <c r="DF87" s="351">
        <v>0</v>
      </c>
      <c r="DG87" s="351">
        <v>443</v>
      </c>
      <c r="DH87" s="352">
        <v>23151</v>
      </c>
      <c r="DI87" s="351">
        <v>14</v>
      </c>
      <c r="DJ87" s="351">
        <v>13444</v>
      </c>
      <c r="DK87" s="351">
        <v>643</v>
      </c>
      <c r="DL87" s="351">
        <v>71</v>
      </c>
      <c r="DM87" s="351">
        <v>0</v>
      </c>
      <c r="DN87" s="351">
        <v>0</v>
      </c>
      <c r="DO87" s="351">
        <v>0</v>
      </c>
      <c r="DP87" s="359">
        <v>14172</v>
      </c>
      <c r="DQ87" s="359">
        <v>37323</v>
      </c>
      <c r="DR87" s="359">
        <v>241</v>
      </c>
      <c r="DS87" s="359">
        <v>241</v>
      </c>
      <c r="DT87" s="359">
        <v>7180</v>
      </c>
      <c r="DU87" s="359">
        <v>7421</v>
      </c>
      <c r="DV87" s="350">
        <v>21593</v>
      </c>
      <c r="DW87" s="350">
        <v>44744</v>
      </c>
      <c r="DX87" s="350">
        <v>-213</v>
      </c>
      <c r="DY87" s="350">
        <v>0</v>
      </c>
      <c r="DZ87" s="350">
        <v>0</v>
      </c>
      <c r="EA87" s="350">
        <v>-213</v>
      </c>
      <c r="EB87" s="350">
        <v>-21228</v>
      </c>
      <c r="EC87" s="350">
        <v>-21441</v>
      </c>
      <c r="ED87" s="350">
        <v>152</v>
      </c>
      <c r="EE87" s="360">
        <v>23303</v>
      </c>
    </row>
    <row r="88" spans="2:135" ht="13.7" customHeight="1">
      <c r="B88" s="70" t="s">
        <v>561</v>
      </c>
      <c r="C88" s="252" t="s">
        <v>658</v>
      </c>
      <c r="D88" s="350">
        <v>11</v>
      </c>
      <c r="E88" s="351">
        <v>7</v>
      </c>
      <c r="F88" s="351">
        <v>2</v>
      </c>
      <c r="G88" s="351">
        <v>5</v>
      </c>
      <c r="H88" s="351">
        <v>1</v>
      </c>
      <c r="I88" s="351">
        <v>12</v>
      </c>
      <c r="J88" s="351">
        <v>2</v>
      </c>
      <c r="K88" s="351">
        <v>9</v>
      </c>
      <c r="L88" s="351">
        <v>3</v>
      </c>
      <c r="M88" s="351">
        <v>0</v>
      </c>
      <c r="N88" s="351">
        <v>0</v>
      </c>
      <c r="O88" s="351">
        <v>0</v>
      </c>
      <c r="P88" s="351">
        <v>18</v>
      </c>
      <c r="Q88" s="351">
        <v>5</v>
      </c>
      <c r="R88" s="351">
        <v>3</v>
      </c>
      <c r="S88" s="351">
        <v>3</v>
      </c>
      <c r="T88" s="351">
        <v>0</v>
      </c>
      <c r="U88" s="351">
        <v>2</v>
      </c>
      <c r="V88" s="351">
        <v>1</v>
      </c>
      <c r="W88" s="351">
        <v>1</v>
      </c>
      <c r="X88" s="351">
        <v>0</v>
      </c>
      <c r="Y88" s="351">
        <v>0</v>
      </c>
      <c r="Z88" s="351">
        <v>0</v>
      </c>
      <c r="AA88" s="351">
        <v>0</v>
      </c>
      <c r="AB88" s="351">
        <v>10</v>
      </c>
      <c r="AC88" s="351">
        <v>2</v>
      </c>
      <c r="AD88" s="351">
        <v>0</v>
      </c>
      <c r="AE88" s="351">
        <v>2</v>
      </c>
      <c r="AF88" s="351">
        <v>5</v>
      </c>
      <c r="AG88" s="351">
        <v>2</v>
      </c>
      <c r="AH88" s="351">
        <v>0</v>
      </c>
      <c r="AI88" s="351">
        <v>2</v>
      </c>
      <c r="AJ88" s="351">
        <v>4</v>
      </c>
      <c r="AK88" s="351">
        <v>0</v>
      </c>
      <c r="AL88" s="351">
        <v>1</v>
      </c>
      <c r="AM88" s="351">
        <v>0</v>
      </c>
      <c r="AN88" s="351">
        <v>0</v>
      </c>
      <c r="AO88" s="351">
        <v>1</v>
      </c>
      <c r="AP88" s="351">
        <v>1</v>
      </c>
      <c r="AQ88" s="351">
        <v>3</v>
      </c>
      <c r="AR88" s="351">
        <v>0</v>
      </c>
      <c r="AS88" s="351">
        <v>5</v>
      </c>
      <c r="AT88" s="351">
        <v>4</v>
      </c>
      <c r="AU88" s="351">
        <v>2</v>
      </c>
      <c r="AV88" s="351">
        <v>14</v>
      </c>
      <c r="AW88" s="351">
        <v>17</v>
      </c>
      <c r="AX88" s="351">
        <v>2</v>
      </c>
      <c r="AY88" s="351">
        <v>30</v>
      </c>
      <c r="AZ88" s="351">
        <v>2</v>
      </c>
      <c r="BA88" s="351">
        <v>0</v>
      </c>
      <c r="BB88" s="351">
        <v>0</v>
      </c>
      <c r="BC88" s="351">
        <v>0</v>
      </c>
      <c r="BD88" s="351">
        <v>0</v>
      </c>
      <c r="BE88" s="351">
        <v>0</v>
      </c>
      <c r="BF88" s="351">
        <v>0</v>
      </c>
      <c r="BG88" s="351">
        <v>0</v>
      </c>
      <c r="BH88" s="351">
        <v>5</v>
      </c>
      <c r="BI88" s="351">
        <v>0</v>
      </c>
      <c r="BJ88" s="351">
        <v>1</v>
      </c>
      <c r="BK88" s="351">
        <v>2</v>
      </c>
      <c r="BL88" s="351">
        <v>2</v>
      </c>
      <c r="BM88" s="351">
        <v>49</v>
      </c>
      <c r="BN88" s="351">
        <v>99</v>
      </c>
      <c r="BO88" s="351">
        <v>89</v>
      </c>
      <c r="BP88" s="351">
        <v>46</v>
      </c>
      <c r="BQ88" s="351">
        <v>414</v>
      </c>
      <c r="BR88" s="351">
        <v>32</v>
      </c>
      <c r="BS88" s="351">
        <v>25</v>
      </c>
      <c r="BT88" s="351">
        <v>97</v>
      </c>
      <c r="BU88" s="351">
        <v>746</v>
      </c>
      <c r="BV88" s="351">
        <v>1307</v>
      </c>
      <c r="BW88" s="351">
        <v>14</v>
      </c>
      <c r="BX88" s="351">
        <v>20</v>
      </c>
      <c r="BY88" s="351">
        <v>0</v>
      </c>
      <c r="BZ88" s="351">
        <v>8</v>
      </c>
      <c r="CA88" s="351">
        <v>39</v>
      </c>
      <c r="CB88" s="351">
        <v>0</v>
      </c>
      <c r="CC88" s="351">
        <v>17</v>
      </c>
      <c r="CD88" s="351">
        <v>3</v>
      </c>
      <c r="CE88" s="351">
        <v>2</v>
      </c>
      <c r="CF88" s="351">
        <v>7</v>
      </c>
      <c r="CG88" s="351">
        <v>19</v>
      </c>
      <c r="CH88" s="351">
        <v>241</v>
      </c>
      <c r="CI88" s="351">
        <v>327</v>
      </c>
      <c r="CJ88" s="351">
        <v>53</v>
      </c>
      <c r="CK88" s="351">
        <v>27</v>
      </c>
      <c r="CL88" s="351">
        <v>10</v>
      </c>
      <c r="CM88" s="351">
        <v>91</v>
      </c>
      <c r="CN88" s="351">
        <v>1384</v>
      </c>
      <c r="CO88" s="351">
        <v>248</v>
      </c>
      <c r="CP88" s="351">
        <v>661</v>
      </c>
      <c r="CQ88" s="351">
        <v>135</v>
      </c>
      <c r="CR88" s="351">
        <v>75</v>
      </c>
      <c r="CS88" s="351">
        <v>542</v>
      </c>
      <c r="CT88" s="351">
        <v>220</v>
      </c>
      <c r="CU88" s="351">
        <v>215</v>
      </c>
      <c r="CV88" s="351">
        <v>42</v>
      </c>
      <c r="CW88" s="351">
        <v>2</v>
      </c>
      <c r="CX88" s="351">
        <v>96</v>
      </c>
      <c r="CY88" s="351">
        <v>311</v>
      </c>
      <c r="CZ88" s="351">
        <v>33</v>
      </c>
      <c r="DA88" s="351">
        <v>57</v>
      </c>
      <c r="DB88" s="351">
        <v>57</v>
      </c>
      <c r="DC88" s="351">
        <v>21</v>
      </c>
      <c r="DD88" s="351">
        <v>5</v>
      </c>
      <c r="DE88" s="351">
        <v>57</v>
      </c>
      <c r="DF88" s="351">
        <v>0</v>
      </c>
      <c r="DG88" s="351">
        <v>7</v>
      </c>
      <c r="DH88" s="352">
        <v>8154</v>
      </c>
      <c r="DI88" s="351">
        <v>72</v>
      </c>
      <c r="DJ88" s="351">
        <v>849</v>
      </c>
      <c r="DK88" s="351">
        <v>0</v>
      </c>
      <c r="DL88" s="351">
        <v>0</v>
      </c>
      <c r="DM88" s="351">
        <v>0</v>
      </c>
      <c r="DN88" s="351">
        <v>0</v>
      </c>
      <c r="DO88" s="351">
        <v>0</v>
      </c>
      <c r="DP88" s="359">
        <v>921</v>
      </c>
      <c r="DQ88" s="359">
        <v>9075</v>
      </c>
      <c r="DR88" s="359">
        <v>6</v>
      </c>
      <c r="DS88" s="359">
        <v>6</v>
      </c>
      <c r="DT88" s="359">
        <v>10029</v>
      </c>
      <c r="DU88" s="359">
        <v>10035</v>
      </c>
      <c r="DV88" s="350">
        <v>10956</v>
      </c>
      <c r="DW88" s="350">
        <v>19110</v>
      </c>
      <c r="DX88" s="350">
        <v>-2</v>
      </c>
      <c r="DY88" s="350">
        <v>0</v>
      </c>
      <c r="DZ88" s="350">
        <v>0</v>
      </c>
      <c r="EA88" s="350">
        <v>-2</v>
      </c>
      <c r="EB88" s="350">
        <v>-4521</v>
      </c>
      <c r="EC88" s="350">
        <v>-4523</v>
      </c>
      <c r="ED88" s="350">
        <v>6433</v>
      </c>
      <c r="EE88" s="360">
        <v>14587</v>
      </c>
    </row>
    <row r="89" spans="2:135" ht="13.7" customHeight="1">
      <c r="B89" s="70" t="s">
        <v>562</v>
      </c>
      <c r="C89" s="252" t="s">
        <v>470</v>
      </c>
      <c r="D89" s="350">
        <v>17</v>
      </c>
      <c r="E89" s="351">
        <v>10</v>
      </c>
      <c r="F89" s="351">
        <v>15</v>
      </c>
      <c r="G89" s="351">
        <v>53</v>
      </c>
      <c r="H89" s="351">
        <v>9</v>
      </c>
      <c r="I89" s="351">
        <v>68</v>
      </c>
      <c r="J89" s="351">
        <v>6</v>
      </c>
      <c r="K89" s="351">
        <v>100</v>
      </c>
      <c r="L89" s="351">
        <v>14</v>
      </c>
      <c r="M89" s="351">
        <v>0</v>
      </c>
      <c r="N89" s="351">
        <v>0</v>
      </c>
      <c r="O89" s="351">
        <v>0</v>
      </c>
      <c r="P89" s="351">
        <v>102</v>
      </c>
      <c r="Q89" s="351">
        <v>37</v>
      </c>
      <c r="R89" s="351">
        <v>15</v>
      </c>
      <c r="S89" s="351">
        <v>13</v>
      </c>
      <c r="T89" s="351">
        <v>4</v>
      </c>
      <c r="U89" s="351">
        <v>15</v>
      </c>
      <c r="V89" s="351">
        <v>2</v>
      </c>
      <c r="W89" s="351">
        <v>3</v>
      </c>
      <c r="X89" s="351">
        <v>0</v>
      </c>
      <c r="Y89" s="351">
        <v>2</v>
      </c>
      <c r="Z89" s="351">
        <v>2</v>
      </c>
      <c r="AA89" s="351">
        <v>0</v>
      </c>
      <c r="AB89" s="351">
        <v>326</v>
      </c>
      <c r="AC89" s="351">
        <v>6</v>
      </c>
      <c r="AD89" s="351">
        <v>0</v>
      </c>
      <c r="AE89" s="351">
        <v>12</v>
      </c>
      <c r="AF89" s="351">
        <v>23</v>
      </c>
      <c r="AG89" s="351">
        <v>9</v>
      </c>
      <c r="AH89" s="351">
        <v>1</v>
      </c>
      <c r="AI89" s="351">
        <v>17</v>
      </c>
      <c r="AJ89" s="351">
        <v>30</v>
      </c>
      <c r="AK89" s="351">
        <v>0</v>
      </c>
      <c r="AL89" s="351">
        <v>8</v>
      </c>
      <c r="AM89" s="351">
        <v>0</v>
      </c>
      <c r="AN89" s="351">
        <v>2</v>
      </c>
      <c r="AO89" s="351">
        <v>7</v>
      </c>
      <c r="AP89" s="351">
        <v>3</v>
      </c>
      <c r="AQ89" s="351">
        <v>29</v>
      </c>
      <c r="AR89" s="351">
        <v>1</v>
      </c>
      <c r="AS89" s="351">
        <v>31</v>
      </c>
      <c r="AT89" s="351">
        <v>25</v>
      </c>
      <c r="AU89" s="351">
        <v>11</v>
      </c>
      <c r="AV89" s="351">
        <v>76</v>
      </c>
      <c r="AW89" s="351">
        <v>99</v>
      </c>
      <c r="AX89" s="351">
        <v>18</v>
      </c>
      <c r="AY89" s="351">
        <v>184</v>
      </c>
      <c r="AZ89" s="351">
        <v>12</v>
      </c>
      <c r="BA89" s="351">
        <v>0</v>
      </c>
      <c r="BB89" s="351">
        <v>4</v>
      </c>
      <c r="BC89" s="351">
        <v>4</v>
      </c>
      <c r="BD89" s="351">
        <v>4</v>
      </c>
      <c r="BE89" s="351">
        <v>0</v>
      </c>
      <c r="BF89" s="351">
        <v>0</v>
      </c>
      <c r="BG89" s="351">
        <v>0</v>
      </c>
      <c r="BH89" s="351">
        <v>34</v>
      </c>
      <c r="BI89" s="351">
        <v>0</v>
      </c>
      <c r="BJ89" s="351">
        <v>2</v>
      </c>
      <c r="BK89" s="351">
        <v>13</v>
      </c>
      <c r="BL89" s="351">
        <v>0</v>
      </c>
      <c r="BM89" s="351">
        <v>872</v>
      </c>
      <c r="BN89" s="351">
        <v>531</v>
      </c>
      <c r="BO89" s="351">
        <v>814</v>
      </c>
      <c r="BP89" s="351">
        <v>443</v>
      </c>
      <c r="BQ89" s="351">
        <v>126</v>
      </c>
      <c r="BR89" s="351">
        <v>9</v>
      </c>
      <c r="BS89" s="351">
        <v>39</v>
      </c>
      <c r="BT89" s="351">
        <v>315</v>
      </c>
      <c r="BU89" s="351">
        <v>5746</v>
      </c>
      <c r="BV89" s="351">
        <v>2005</v>
      </c>
      <c r="BW89" s="351">
        <v>133</v>
      </c>
      <c r="BX89" s="351">
        <v>116</v>
      </c>
      <c r="BY89" s="351">
        <v>0</v>
      </c>
      <c r="BZ89" s="351">
        <v>25</v>
      </c>
      <c r="CA89" s="351">
        <v>289</v>
      </c>
      <c r="CB89" s="351">
        <v>0</v>
      </c>
      <c r="CC89" s="351">
        <v>110</v>
      </c>
      <c r="CD89" s="351">
        <v>14</v>
      </c>
      <c r="CE89" s="351">
        <v>3</v>
      </c>
      <c r="CF89" s="351">
        <v>14</v>
      </c>
      <c r="CG89" s="351">
        <v>48</v>
      </c>
      <c r="CH89" s="351">
        <v>39</v>
      </c>
      <c r="CI89" s="351">
        <v>25164</v>
      </c>
      <c r="CJ89" s="351">
        <v>675</v>
      </c>
      <c r="CK89" s="351">
        <v>394</v>
      </c>
      <c r="CL89" s="351">
        <v>152</v>
      </c>
      <c r="CM89" s="351">
        <v>204</v>
      </c>
      <c r="CN89" s="351">
        <v>2190</v>
      </c>
      <c r="CO89" s="351">
        <v>128</v>
      </c>
      <c r="CP89" s="351">
        <v>1222</v>
      </c>
      <c r="CQ89" s="351">
        <v>715</v>
      </c>
      <c r="CR89" s="351">
        <v>105</v>
      </c>
      <c r="CS89" s="351">
        <v>1074</v>
      </c>
      <c r="CT89" s="351">
        <v>335</v>
      </c>
      <c r="CU89" s="351">
        <v>511</v>
      </c>
      <c r="CV89" s="351">
        <v>104</v>
      </c>
      <c r="CW89" s="351">
        <v>37</v>
      </c>
      <c r="CX89" s="351">
        <v>218</v>
      </c>
      <c r="CY89" s="351">
        <v>754</v>
      </c>
      <c r="CZ89" s="351">
        <v>134</v>
      </c>
      <c r="DA89" s="351">
        <v>498</v>
      </c>
      <c r="DB89" s="351">
        <v>235</v>
      </c>
      <c r="DC89" s="351">
        <v>70</v>
      </c>
      <c r="DD89" s="351">
        <v>15</v>
      </c>
      <c r="DE89" s="351">
        <v>131</v>
      </c>
      <c r="DF89" s="351">
        <v>0</v>
      </c>
      <c r="DG89" s="351">
        <v>404</v>
      </c>
      <c r="DH89" s="352">
        <v>48638</v>
      </c>
      <c r="DI89" s="351">
        <v>579</v>
      </c>
      <c r="DJ89" s="351">
        <v>46747</v>
      </c>
      <c r="DK89" s="351">
        <v>0</v>
      </c>
      <c r="DL89" s="351">
        <v>0</v>
      </c>
      <c r="DM89" s="351">
        <v>0</v>
      </c>
      <c r="DN89" s="351">
        <v>0</v>
      </c>
      <c r="DO89" s="351">
        <v>0</v>
      </c>
      <c r="DP89" s="359">
        <v>47326</v>
      </c>
      <c r="DQ89" s="359">
        <v>95964</v>
      </c>
      <c r="DR89" s="359">
        <v>155</v>
      </c>
      <c r="DS89" s="359">
        <v>155</v>
      </c>
      <c r="DT89" s="359">
        <v>31780</v>
      </c>
      <c r="DU89" s="359">
        <v>31935</v>
      </c>
      <c r="DV89" s="350">
        <v>79261</v>
      </c>
      <c r="DW89" s="350">
        <v>127899</v>
      </c>
      <c r="DX89" s="350">
        <v>-193</v>
      </c>
      <c r="DY89" s="350">
        <v>0</v>
      </c>
      <c r="DZ89" s="350">
        <v>0</v>
      </c>
      <c r="EA89" s="350">
        <v>-193</v>
      </c>
      <c r="EB89" s="350">
        <v>-17173</v>
      </c>
      <c r="EC89" s="350">
        <v>-17366</v>
      </c>
      <c r="ED89" s="350">
        <v>61895</v>
      </c>
      <c r="EE89" s="360">
        <v>110533</v>
      </c>
    </row>
    <row r="90" spans="2:135" ht="13.7" customHeight="1">
      <c r="B90" s="70" t="s">
        <v>563</v>
      </c>
      <c r="C90" s="252" t="s">
        <v>471</v>
      </c>
      <c r="D90" s="350">
        <v>4</v>
      </c>
      <c r="E90" s="351">
        <v>0</v>
      </c>
      <c r="F90" s="351">
        <v>0</v>
      </c>
      <c r="G90" s="351">
        <v>1</v>
      </c>
      <c r="H90" s="351">
        <v>0</v>
      </c>
      <c r="I90" s="351">
        <v>1</v>
      </c>
      <c r="J90" s="351">
        <v>0</v>
      </c>
      <c r="K90" s="351">
        <v>0</v>
      </c>
      <c r="L90" s="351">
        <v>0</v>
      </c>
      <c r="M90" s="351">
        <v>0</v>
      </c>
      <c r="N90" s="351">
        <v>0</v>
      </c>
      <c r="O90" s="351">
        <v>0</v>
      </c>
      <c r="P90" s="351">
        <v>1</v>
      </c>
      <c r="Q90" s="351">
        <v>0</v>
      </c>
      <c r="R90" s="351">
        <v>0</v>
      </c>
      <c r="S90" s="351">
        <v>0</v>
      </c>
      <c r="T90" s="351">
        <v>0</v>
      </c>
      <c r="U90" s="351">
        <v>0</v>
      </c>
      <c r="V90" s="351">
        <v>0</v>
      </c>
      <c r="W90" s="351">
        <v>0</v>
      </c>
      <c r="X90" s="351">
        <v>0</v>
      </c>
      <c r="Y90" s="351">
        <v>0</v>
      </c>
      <c r="Z90" s="351">
        <v>0</v>
      </c>
      <c r="AA90" s="351">
        <v>0</v>
      </c>
      <c r="AB90" s="351">
        <v>0</v>
      </c>
      <c r="AC90" s="351">
        <v>0</v>
      </c>
      <c r="AD90" s="351">
        <v>0</v>
      </c>
      <c r="AE90" s="351">
        <v>0</v>
      </c>
      <c r="AF90" s="351">
        <v>0</v>
      </c>
      <c r="AG90" s="351">
        <v>0</v>
      </c>
      <c r="AH90" s="351">
        <v>0</v>
      </c>
      <c r="AI90" s="351">
        <v>0</v>
      </c>
      <c r="AJ90" s="351">
        <v>0</v>
      </c>
      <c r="AK90" s="351">
        <v>0</v>
      </c>
      <c r="AL90" s="351">
        <v>0</v>
      </c>
      <c r="AM90" s="351">
        <v>0</v>
      </c>
      <c r="AN90" s="351">
        <v>0</v>
      </c>
      <c r="AO90" s="351">
        <v>0</v>
      </c>
      <c r="AP90" s="351">
        <v>0</v>
      </c>
      <c r="AQ90" s="351">
        <v>0</v>
      </c>
      <c r="AR90" s="351">
        <v>0</v>
      </c>
      <c r="AS90" s="351">
        <v>0</v>
      </c>
      <c r="AT90" s="351">
        <v>0</v>
      </c>
      <c r="AU90" s="351">
        <v>0</v>
      </c>
      <c r="AV90" s="351">
        <v>0</v>
      </c>
      <c r="AW90" s="351">
        <v>0</v>
      </c>
      <c r="AX90" s="351">
        <v>1</v>
      </c>
      <c r="AY90" s="351">
        <v>0</v>
      </c>
      <c r="AZ90" s="351">
        <v>0</v>
      </c>
      <c r="BA90" s="351">
        <v>0</v>
      </c>
      <c r="BB90" s="351">
        <v>0</v>
      </c>
      <c r="BC90" s="351">
        <v>0</v>
      </c>
      <c r="BD90" s="351">
        <v>0</v>
      </c>
      <c r="BE90" s="351">
        <v>0</v>
      </c>
      <c r="BF90" s="351">
        <v>0</v>
      </c>
      <c r="BG90" s="351">
        <v>0</v>
      </c>
      <c r="BH90" s="351">
        <v>0</v>
      </c>
      <c r="BI90" s="351">
        <v>0</v>
      </c>
      <c r="BJ90" s="351">
        <v>0</v>
      </c>
      <c r="BK90" s="351">
        <v>0</v>
      </c>
      <c r="BL90" s="351">
        <v>0</v>
      </c>
      <c r="BM90" s="351">
        <v>2</v>
      </c>
      <c r="BN90" s="351">
        <v>1</v>
      </c>
      <c r="BO90" s="351">
        <v>2</v>
      </c>
      <c r="BP90" s="351">
        <v>3</v>
      </c>
      <c r="BQ90" s="351">
        <v>1</v>
      </c>
      <c r="BR90" s="351">
        <v>0</v>
      </c>
      <c r="BS90" s="351">
        <v>0</v>
      </c>
      <c r="BT90" s="351">
        <v>12</v>
      </c>
      <c r="BU90" s="351">
        <v>51</v>
      </c>
      <c r="BV90" s="351">
        <v>53</v>
      </c>
      <c r="BW90" s="351">
        <v>2</v>
      </c>
      <c r="BX90" s="351">
        <v>0</v>
      </c>
      <c r="BY90" s="351">
        <v>0</v>
      </c>
      <c r="BZ90" s="351">
        <v>1</v>
      </c>
      <c r="CA90" s="351">
        <v>1</v>
      </c>
      <c r="CB90" s="351">
        <v>0</v>
      </c>
      <c r="CC90" s="351">
        <v>0</v>
      </c>
      <c r="CD90" s="351">
        <v>0</v>
      </c>
      <c r="CE90" s="351">
        <v>0</v>
      </c>
      <c r="CF90" s="351">
        <v>0</v>
      </c>
      <c r="CG90" s="351">
        <v>13</v>
      </c>
      <c r="CH90" s="351">
        <v>1</v>
      </c>
      <c r="CI90" s="351">
        <v>0</v>
      </c>
      <c r="CJ90" s="351">
        <v>706</v>
      </c>
      <c r="CK90" s="351">
        <v>0</v>
      </c>
      <c r="CL90" s="351">
        <v>0</v>
      </c>
      <c r="CM90" s="351">
        <v>0</v>
      </c>
      <c r="CN90" s="351">
        <v>2</v>
      </c>
      <c r="CO90" s="351">
        <v>21</v>
      </c>
      <c r="CP90" s="351">
        <v>10</v>
      </c>
      <c r="CQ90" s="351">
        <v>10</v>
      </c>
      <c r="CR90" s="351">
        <v>0</v>
      </c>
      <c r="CS90" s="351">
        <v>6</v>
      </c>
      <c r="CT90" s="351">
        <v>10</v>
      </c>
      <c r="CU90" s="351">
        <v>16</v>
      </c>
      <c r="CV90" s="351">
        <v>16</v>
      </c>
      <c r="CW90" s="351">
        <v>2302</v>
      </c>
      <c r="CX90" s="351">
        <v>3</v>
      </c>
      <c r="CY90" s="351">
        <v>3</v>
      </c>
      <c r="CZ90" s="351">
        <v>86</v>
      </c>
      <c r="DA90" s="351">
        <v>250</v>
      </c>
      <c r="DB90" s="351">
        <v>114</v>
      </c>
      <c r="DC90" s="351">
        <v>52</v>
      </c>
      <c r="DD90" s="351">
        <v>0</v>
      </c>
      <c r="DE90" s="351">
        <v>3</v>
      </c>
      <c r="DF90" s="351">
        <v>0</v>
      </c>
      <c r="DG90" s="351">
        <v>162</v>
      </c>
      <c r="DH90" s="352">
        <v>3923</v>
      </c>
      <c r="DI90" s="351">
        <v>42</v>
      </c>
      <c r="DJ90" s="351">
        <v>8545</v>
      </c>
      <c r="DK90" s="351">
        <v>0</v>
      </c>
      <c r="DL90" s="351">
        <v>0</v>
      </c>
      <c r="DM90" s="351">
        <v>0</v>
      </c>
      <c r="DN90" s="351">
        <v>0</v>
      </c>
      <c r="DO90" s="351">
        <v>0</v>
      </c>
      <c r="DP90" s="359">
        <v>8587</v>
      </c>
      <c r="DQ90" s="359">
        <v>12510</v>
      </c>
      <c r="DR90" s="359">
        <v>0</v>
      </c>
      <c r="DS90" s="359">
        <v>0</v>
      </c>
      <c r="DT90" s="359">
        <v>10170</v>
      </c>
      <c r="DU90" s="359">
        <v>10170</v>
      </c>
      <c r="DV90" s="350">
        <v>18757</v>
      </c>
      <c r="DW90" s="350">
        <v>22680</v>
      </c>
      <c r="DX90" s="350">
        <v>0</v>
      </c>
      <c r="DY90" s="350">
        <v>0</v>
      </c>
      <c r="DZ90" s="350">
        <v>0</v>
      </c>
      <c r="EA90" s="350">
        <v>0</v>
      </c>
      <c r="EB90" s="350">
        <v>-1910</v>
      </c>
      <c r="EC90" s="350">
        <v>-1910</v>
      </c>
      <c r="ED90" s="350">
        <v>16847</v>
      </c>
      <c r="EE90" s="360">
        <v>20770</v>
      </c>
    </row>
    <row r="91" spans="2:135" ht="13.7" customHeight="1">
      <c r="B91" s="70" t="s">
        <v>564</v>
      </c>
      <c r="C91" s="252" t="s">
        <v>659</v>
      </c>
      <c r="D91" s="350">
        <v>251</v>
      </c>
      <c r="E91" s="351">
        <v>125</v>
      </c>
      <c r="F91" s="351">
        <v>101</v>
      </c>
      <c r="G91" s="351">
        <v>2</v>
      </c>
      <c r="H91" s="351">
        <v>2</v>
      </c>
      <c r="I91" s="351">
        <v>14</v>
      </c>
      <c r="J91" s="351">
        <v>2</v>
      </c>
      <c r="K91" s="351">
        <v>213</v>
      </c>
      <c r="L91" s="351">
        <v>53</v>
      </c>
      <c r="M91" s="351">
        <v>0</v>
      </c>
      <c r="N91" s="351">
        <v>0</v>
      </c>
      <c r="O91" s="351">
        <v>1</v>
      </c>
      <c r="P91" s="351">
        <v>72</v>
      </c>
      <c r="Q91" s="351">
        <v>116</v>
      </c>
      <c r="R91" s="351">
        <v>10</v>
      </c>
      <c r="S91" s="351">
        <v>155</v>
      </c>
      <c r="T91" s="351">
        <v>4</v>
      </c>
      <c r="U91" s="351">
        <v>14</v>
      </c>
      <c r="V91" s="351">
        <v>18</v>
      </c>
      <c r="W91" s="351">
        <v>18</v>
      </c>
      <c r="X91" s="351">
        <v>0</v>
      </c>
      <c r="Y91" s="351">
        <v>20</v>
      </c>
      <c r="Z91" s="351">
        <v>12</v>
      </c>
      <c r="AA91" s="351">
        <v>0</v>
      </c>
      <c r="AB91" s="351">
        <v>388</v>
      </c>
      <c r="AC91" s="351">
        <v>21</v>
      </c>
      <c r="AD91" s="351">
        <v>0</v>
      </c>
      <c r="AE91" s="351">
        <v>6</v>
      </c>
      <c r="AF91" s="351">
        <v>49</v>
      </c>
      <c r="AG91" s="351">
        <v>12</v>
      </c>
      <c r="AH91" s="351">
        <v>16</v>
      </c>
      <c r="AI91" s="351">
        <v>31</v>
      </c>
      <c r="AJ91" s="351">
        <v>48</v>
      </c>
      <c r="AK91" s="351">
        <v>0</v>
      </c>
      <c r="AL91" s="351">
        <v>31</v>
      </c>
      <c r="AM91" s="351">
        <v>1</v>
      </c>
      <c r="AN91" s="351">
        <v>6</v>
      </c>
      <c r="AO91" s="351">
        <v>35</v>
      </c>
      <c r="AP91" s="351">
        <v>17</v>
      </c>
      <c r="AQ91" s="351">
        <v>88</v>
      </c>
      <c r="AR91" s="351">
        <v>3</v>
      </c>
      <c r="AS91" s="351">
        <v>395</v>
      </c>
      <c r="AT91" s="351">
        <v>61</v>
      </c>
      <c r="AU91" s="351">
        <v>30</v>
      </c>
      <c r="AV91" s="351">
        <v>568</v>
      </c>
      <c r="AW91" s="351">
        <v>269</v>
      </c>
      <c r="AX91" s="351">
        <v>24</v>
      </c>
      <c r="AY91" s="351">
        <v>1134</v>
      </c>
      <c r="AZ91" s="351">
        <v>125</v>
      </c>
      <c r="BA91" s="351">
        <v>1</v>
      </c>
      <c r="BB91" s="351">
        <v>74</v>
      </c>
      <c r="BC91" s="351">
        <v>26</v>
      </c>
      <c r="BD91" s="351">
        <v>17</v>
      </c>
      <c r="BE91" s="351">
        <v>0</v>
      </c>
      <c r="BF91" s="351">
        <v>0</v>
      </c>
      <c r="BG91" s="351">
        <v>0</v>
      </c>
      <c r="BH91" s="351">
        <v>72</v>
      </c>
      <c r="BI91" s="351">
        <v>0</v>
      </c>
      <c r="BJ91" s="351">
        <v>8</v>
      </c>
      <c r="BK91" s="351">
        <v>32</v>
      </c>
      <c r="BL91" s="351">
        <v>0</v>
      </c>
      <c r="BM91" s="351">
        <v>344</v>
      </c>
      <c r="BN91" s="351">
        <v>221</v>
      </c>
      <c r="BO91" s="351">
        <v>364</v>
      </c>
      <c r="BP91" s="351">
        <v>225</v>
      </c>
      <c r="BQ91" s="351">
        <v>4343</v>
      </c>
      <c r="BR91" s="351">
        <v>103</v>
      </c>
      <c r="BS91" s="351">
        <v>1058</v>
      </c>
      <c r="BT91" s="351">
        <v>159</v>
      </c>
      <c r="BU91" s="351">
        <v>7839</v>
      </c>
      <c r="BV91" s="351">
        <v>6910</v>
      </c>
      <c r="BW91" s="351">
        <v>113</v>
      </c>
      <c r="BX91" s="351">
        <v>139</v>
      </c>
      <c r="BY91" s="351">
        <v>0</v>
      </c>
      <c r="BZ91" s="351">
        <v>3</v>
      </c>
      <c r="CA91" s="351">
        <v>338</v>
      </c>
      <c r="CB91" s="351">
        <v>0</v>
      </c>
      <c r="CC91" s="351">
        <v>54</v>
      </c>
      <c r="CD91" s="351">
        <v>21</v>
      </c>
      <c r="CE91" s="351">
        <v>2</v>
      </c>
      <c r="CF91" s="351">
        <v>84</v>
      </c>
      <c r="CG91" s="351">
        <v>455</v>
      </c>
      <c r="CH91" s="351">
        <v>31</v>
      </c>
      <c r="CI91" s="351">
        <v>2473</v>
      </c>
      <c r="CJ91" s="351">
        <v>92</v>
      </c>
      <c r="CK91" s="351">
        <v>771</v>
      </c>
      <c r="CL91" s="351">
        <v>264</v>
      </c>
      <c r="CM91" s="351">
        <v>512</v>
      </c>
      <c r="CN91" s="351">
        <v>4611</v>
      </c>
      <c r="CO91" s="351">
        <v>754</v>
      </c>
      <c r="CP91" s="351">
        <v>3439</v>
      </c>
      <c r="CQ91" s="351">
        <v>2185</v>
      </c>
      <c r="CR91" s="351">
        <v>192</v>
      </c>
      <c r="CS91" s="351">
        <v>933</v>
      </c>
      <c r="CT91" s="351">
        <v>139</v>
      </c>
      <c r="CU91" s="351">
        <v>1403</v>
      </c>
      <c r="CV91" s="351">
        <v>269</v>
      </c>
      <c r="CW91" s="351">
        <v>29</v>
      </c>
      <c r="CX91" s="351">
        <v>124</v>
      </c>
      <c r="CY91" s="351">
        <v>3050</v>
      </c>
      <c r="CZ91" s="351">
        <v>332</v>
      </c>
      <c r="DA91" s="351">
        <v>63</v>
      </c>
      <c r="DB91" s="351">
        <v>9</v>
      </c>
      <c r="DC91" s="351">
        <v>295</v>
      </c>
      <c r="DD91" s="351">
        <v>2</v>
      </c>
      <c r="DE91" s="351">
        <v>184</v>
      </c>
      <c r="DF91" s="351">
        <v>0</v>
      </c>
      <c r="DG91" s="351">
        <v>88</v>
      </c>
      <c r="DH91" s="352">
        <v>49810</v>
      </c>
      <c r="DI91" s="351">
        <v>16</v>
      </c>
      <c r="DJ91" s="351">
        <v>16371</v>
      </c>
      <c r="DK91" s="351">
        <v>0</v>
      </c>
      <c r="DL91" s="351">
        <v>0</v>
      </c>
      <c r="DM91" s="351">
        <v>0</v>
      </c>
      <c r="DN91" s="351">
        <v>0</v>
      </c>
      <c r="DO91" s="351">
        <v>-822</v>
      </c>
      <c r="DP91" s="359">
        <v>15565</v>
      </c>
      <c r="DQ91" s="359">
        <v>65375</v>
      </c>
      <c r="DR91" s="359">
        <v>1728</v>
      </c>
      <c r="DS91" s="359">
        <v>1728</v>
      </c>
      <c r="DT91" s="359">
        <v>0</v>
      </c>
      <c r="DU91" s="359">
        <v>1728</v>
      </c>
      <c r="DV91" s="350">
        <v>17293</v>
      </c>
      <c r="DW91" s="350">
        <v>67103</v>
      </c>
      <c r="DX91" s="350">
        <v>-5154</v>
      </c>
      <c r="DY91" s="350">
        <v>0</v>
      </c>
      <c r="DZ91" s="350">
        <v>0</v>
      </c>
      <c r="EA91" s="350">
        <v>-5154</v>
      </c>
      <c r="EB91" s="350">
        <v>-34459</v>
      </c>
      <c r="EC91" s="350">
        <v>-39613</v>
      </c>
      <c r="ED91" s="350">
        <v>-22320</v>
      </c>
      <c r="EE91" s="360">
        <v>27490</v>
      </c>
    </row>
    <row r="92" spans="2:135" ht="13.7" customHeight="1">
      <c r="B92" s="70" t="s">
        <v>565</v>
      </c>
      <c r="C92" s="252" t="s">
        <v>660</v>
      </c>
      <c r="D92" s="350">
        <v>4</v>
      </c>
      <c r="E92" s="351">
        <v>3</v>
      </c>
      <c r="F92" s="351">
        <v>3</v>
      </c>
      <c r="G92" s="351">
        <v>1</v>
      </c>
      <c r="H92" s="351">
        <v>0</v>
      </c>
      <c r="I92" s="351">
        <v>3</v>
      </c>
      <c r="J92" s="351">
        <v>0</v>
      </c>
      <c r="K92" s="351">
        <v>68</v>
      </c>
      <c r="L92" s="351">
        <v>3</v>
      </c>
      <c r="M92" s="351">
        <v>0</v>
      </c>
      <c r="N92" s="351">
        <v>0</v>
      </c>
      <c r="O92" s="351">
        <v>0</v>
      </c>
      <c r="P92" s="351">
        <v>3</v>
      </c>
      <c r="Q92" s="351">
        <v>31</v>
      </c>
      <c r="R92" s="351">
        <v>2</v>
      </c>
      <c r="S92" s="351">
        <v>39</v>
      </c>
      <c r="T92" s="351">
        <v>0</v>
      </c>
      <c r="U92" s="351">
        <v>3</v>
      </c>
      <c r="V92" s="351">
        <v>2</v>
      </c>
      <c r="W92" s="351">
        <v>3</v>
      </c>
      <c r="X92" s="351">
        <v>0</v>
      </c>
      <c r="Y92" s="351">
        <v>3</v>
      </c>
      <c r="Z92" s="351">
        <v>4</v>
      </c>
      <c r="AA92" s="351">
        <v>0</v>
      </c>
      <c r="AB92" s="351">
        <v>117</v>
      </c>
      <c r="AC92" s="351">
        <v>2</v>
      </c>
      <c r="AD92" s="351">
        <v>0</v>
      </c>
      <c r="AE92" s="351">
        <v>1</v>
      </c>
      <c r="AF92" s="351">
        <v>10</v>
      </c>
      <c r="AG92" s="351">
        <v>2</v>
      </c>
      <c r="AH92" s="351">
        <v>0</v>
      </c>
      <c r="AI92" s="351">
        <v>2</v>
      </c>
      <c r="AJ92" s="351">
        <v>5</v>
      </c>
      <c r="AK92" s="351">
        <v>0</v>
      </c>
      <c r="AL92" s="351">
        <v>2</v>
      </c>
      <c r="AM92" s="351">
        <v>0</v>
      </c>
      <c r="AN92" s="351">
        <v>0</v>
      </c>
      <c r="AO92" s="351">
        <v>2</v>
      </c>
      <c r="AP92" s="351">
        <v>0</v>
      </c>
      <c r="AQ92" s="351">
        <v>1</v>
      </c>
      <c r="AR92" s="351">
        <v>0</v>
      </c>
      <c r="AS92" s="351">
        <v>7</v>
      </c>
      <c r="AT92" s="351">
        <v>4</v>
      </c>
      <c r="AU92" s="351">
        <v>13</v>
      </c>
      <c r="AV92" s="351">
        <v>34</v>
      </c>
      <c r="AW92" s="351">
        <v>17</v>
      </c>
      <c r="AX92" s="351">
        <v>10</v>
      </c>
      <c r="AY92" s="351">
        <v>91</v>
      </c>
      <c r="AZ92" s="351">
        <v>2</v>
      </c>
      <c r="BA92" s="351">
        <v>0</v>
      </c>
      <c r="BB92" s="351">
        <v>1</v>
      </c>
      <c r="BC92" s="351">
        <v>0</v>
      </c>
      <c r="BD92" s="351">
        <v>1</v>
      </c>
      <c r="BE92" s="351">
        <v>0</v>
      </c>
      <c r="BF92" s="351">
        <v>0</v>
      </c>
      <c r="BG92" s="351">
        <v>0</v>
      </c>
      <c r="BH92" s="351">
        <v>6</v>
      </c>
      <c r="BI92" s="351">
        <v>0</v>
      </c>
      <c r="BJ92" s="351">
        <v>0</v>
      </c>
      <c r="BK92" s="351">
        <v>6</v>
      </c>
      <c r="BL92" s="351">
        <v>0</v>
      </c>
      <c r="BM92" s="351">
        <v>24</v>
      </c>
      <c r="BN92" s="351">
        <v>14</v>
      </c>
      <c r="BO92" s="351">
        <v>21</v>
      </c>
      <c r="BP92" s="351">
        <v>10</v>
      </c>
      <c r="BQ92" s="351">
        <v>7</v>
      </c>
      <c r="BR92" s="351">
        <v>0</v>
      </c>
      <c r="BS92" s="351">
        <v>9</v>
      </c>
      <c r="BT92" s="351">
        <v>28</v>
      </c>
      <c r="BU92" s="351">
        <v>7227</v>
      </c>
      <c r="BV92" s="351">
        <v>599</v>
      </c>
      <c r="BW92" s="351">
        <v>3</v>
      </c>
      <c r="BX92" s="351">
        <v>30</v>
      </c>
      <c r="BY92" s="351">
        <v>0</v>
      </c>
      <c r="BZ92" s="351">
        <v>7</v>
      </c>
      <c r="CA92" s="351">
        <v>112</v>
      </c>
      <c r="CB92" s="351">
        <v>0</v>
      </c>
      <c r="CC92" s="351">
        <v>7</v>
      </c>
      <c r="CD92" s="351">
        <v>1</v>
      </c>
      <c r="CE92" s="351">
        <v>1</v>
      </c>
      <c r="CF92" s="351">
        <v>7</v>
      </c>
      <c r="CG92" s="351">
        <v>18</v>
      </c>
      <c r="CH92" s="351">
        <v>29</v>
      </c>
      <c r="CI92" s="351">
        <v>2811</v>
      </c>
      <c r="CJ92" s="351">
        <v>235</v>
      </c>
      <c r="CK92" s="351">
        <v>541</v>
      </c>
      <c r="CL92" s="351">
        <v>584</v>
      </c>
      <c r="CM92" s="351">
        <v>169</v>
      </c>
      <c r="CN92" s="351">
        <v>950</v>
      </c>
      <c r="CO92" s="351">
        <v>29</v>
      </c>
      <c r="CP92" s="351">
        <v>113</v>
      </c>
      <c r="CQ92" s="351">
        <v>20</v>
      </c>
      <c r="CR92" s="351">
        <v>17</v>
      </c>
      <c r="CS92" s="351">
        <v>104</v>
      </c>
      <c r="CT92" s="351">
        <v>5</v>
      </c>
      <c r="CU92" s="351">
        <v>26</v>
      </c>
      <c r="CV92" s="351">
        <v>145</v>
      </c>
      <c r="CW92" s="351">
        <v>1894</v>
      </c>
      <c r="CX92" s="351">
        <v>159</v>
      </c>
      <c r="CY92" s="351">
        <v>1482</v>
      </c>
      <c r="CZ92" s="351">
        <v>148</v>
      </c>
      <c r="DA92" s="351">
        <v>758</v>
      </c>
      <c r="DB92" s="351">
        <v>163</v>
      </c>
      <c r="DC92" s="351">
        <v>41</v>
      </c>
      <c r="DD92" s="351">
        <v>10</v>
      </c>
      <c r="DE92" s="351">
        <v>29</v>
      </c>
      <c r="DF92" s="351">
        <v>0</v>
      </c>
      <c r="DG92" s="351">
        <v>663</v>
      </c>
      <c r="DH92" s="352">
        <v>19761</v>
      </c>
      <c r="DI92" s="351">
        <v>173</v>
      </c>
      <c r="DJ92" s="351">
        <v>9670</v>
      </c>
      <c r="DK92" s="351">
        <v>0</v>
      </c>
      <c r="DL92" s="351">
        <v>0</v>
      </c>
      <c r="DM92" s="351">
        <v>0</v>
      </c>
      <c r="DN92" s="351">
        <v>0</v>
      </c>
      <c r="DO92" s="351">
        <v>0</v>
      </c>
      <c r="DP92" s="359">
        <v>9843</v>
      </c>
      <c r="DQ92" s="359">
        <v>29604</v>
      </c>
      <c r="DR92" s="359">
        <v>73</v>
      </c>
      <c r="DS92" s="359">
        <v>73</v>
      </c>
      <c r="DT92" s="359">
        <v>0</v>
      </c>
      <c r="DU92" s="359">
        <v>73</v>
      </c>
      <c r="DV92" s="350">
        <v>9916</v>
      </c>
      <c r="DW92" s="350">
        <v>29677</v>
      </c>
      <c r="DX92" s="350">
        <v>-100</v>
      </c>
      <c r="DY92" s="350">
        <v>0</v>
      </c>
      <c r="DZ92" s="350">
        <v>0</v>
      </c>
      <c r="EA92" s="350">
        <v>-100</v>
      </c>
      <c r="EB92" s="350">
        <v>-24721</v>
      </c>
      <c r="EC92" s="350">
        <v>-24821</v>
      </c>
      <c r="ED92" s="350">
        <v>-14905</v>
      </c>
      <c r="EE92" s="360">
        <v>4856</v>
      </c>
    </row>
    <row r="93" spans="2:135" ht="13.7" customHeight="1">
      <c r="B93" s="70" t="s">
        <v>566</v>
      </c>
      <c r="C93" s="252" t="s">
        <v>661</v>
      </c>
      <c r="D93" s="350">
        <v>104</v>
      </c>
      <c r="E93" s="351">
        <v>21</v>
      </c>
      <c r="F93" s="351">
        <v>31</v>
      </c>
      <c r="G93" s="351">
        <v>25</v>
      </c>
      <c r="H93" s="351">
        <v>2</v>
      </c>
      <c r="I93" s="351">
        <v>1</v>
      </c>
      <c r="J93" s="351">
        <v>6</v>
      </c>
      <c r="K93" s="351">
        <v>83</v>
      </c>
      <c r="L93" s="351">
        <v>51</v>
      </c>
      <c r="M93" s="351">
        <v>0</v>
      </c>
      <c r="N93" s="351">
        <v>0</v>
      </c>
      <c r="O93" s="351">
        <v>0</v>
      </c>
      <c r="P93" s="351">
        <v>84</v>
      </c>
      <c r="Q93" s="351">
        <v>50</v>
      </c>
      <c r="R93" s="351">
        <v>11</v>
      </c>
      <c r="S93" s="351">
        <v>12</v>
      </c>
      <c r="T93" s="351">
        <v>3</v>
      </c>
      <c r="U93" s="351">
        <v>13</v>
      </c>
      <c r="V93" s="351">
        <v>20</v>
      </c>
      <c r="W93" s="351">
        <v>5</v>
      </c>
      <c r="X93" s="351">
        <v>0</v>
      </c>
      <c r="Y93" s="351">
        <v>2</v>
      </c>
      <c r="Z93" s="351">
        <v>3</v>
      </c>
      <c r="AA93" s="351">
        <v>0</v>
      </c>
      <c r="AB93" s="351">
        <v>76</v>
      </c>
      <c r="AC93" s="351">
        <v>6</v>
      </c>
      <c r="AD93" s="351">
        <v>0</v>
      </c>
      <c r="AE93" s="351">
        <v>7</v>
      </c>
      <c r="AF93" s="351">
        <v>9</v>
      </c>
      <c r="AG93" s="351">
        <v>9</v>
      </c>
      <c r="AH93" s="351">
        <v>2</v>
      </c>
      <c r="AI93" s="351">
        <v>4</v>
      </c>
      <c r="AJ93" s="351">
        <v>9</v>
      </c>
      <c r="AK93" s="351">
        <v>0</v>
      </c>
      <c r="AL93" s="351">
        <v>4</v>
      </c>
      <c r="AM93" s="351">
        <v>0</v>
      </c>
      <c r="AN93" s="351">
        <v>0</v>
      </c>
      <c r="AO93" s="351">
        <v>2</v>
      </c>
      <c r="AP93" s="351">
        <v>1</v>
      </c>
      <c r="AQ93" s="351">
        <v>73</v>
      </c>
      <c r="AR93" s="351">
        <v>0</v>
      </c>
      <c r="AS93" s="351">
        <v>19</v>
      </c>
      <c r="AT93" s="351">
        <v>15</v>
      </c>
      <c r="AU93" s="351">
        <v>5</v>
      </c>
      <c r="AV93" s="351">
        <v>53</v>
      </c>
      <c r="AW93" s="351">
        <v>74</v>
      </c>
      <c r="AX93" s="351">
        <v>20</v>
      </c>
      <c r="AY93" s="351">
        <v>265</v>
      </c>
      <c r="AZ93" s="351">
        <v>11</v>
      </c>
      <c r="BA93" s="351">
        <v>0</v>
      </c>
      <c r="BB93" s="351">
        <v>6</v>
      </c>
      <c r="BC93" s="351">
        <v>6</v>
      </c>
      <c r="BD93" s="351">
        <v>3</v>
      </c>
      <c r="BE93" s="351">
        <v>0</v>
      </c>
      <c r="BF93" s="351">
        <v>0</v>
      </c>
      <c r="BG93" s="351">
        <v>0</v>
      </c>
      <c r="BH93" s="351">
        <v>11</v>
      </c>
      <c r="BI93" s="351">
        <v>0</v>
      </c>
      <c r="BJ93" s="351">
        <v>0</v>
      </c>
      <c r="BK93" s="351">
        <v>25</v>
      </c>
      <c r="BL93" s="351">
        <v>4</v>
      </c>
      <c r="BM93" s="351">
        <v>273</v>
      </c>
      <c r="BN93" s="351">
        <v>147</v>
      </c>
      <c r="BO93" s="351">
        <v>307</v>
      </c>
      <c r="BP93" s="351">
        <v>99</v>
      </c>
      <c r="BQ93" s="351">
        <v>100</v>
      </c>
      <c r="BR93" s="351">
        <v>2</v>
      </c>
      <c r="BS93" s="351">
        <v>44</v>
      </c>
      <c r="BT93" s="351">
        <v>65</v>
      </c>
      <c r="BU93" s="351">
        <v>1149</v>
      </c>
      <c r="BV93" s="351">
        <v>542</v>
      </c>
      <c r="BW93" s="351">
        <v>31</v>
      </c>
      <c r="BX93" s="351">
        <v>27</v>
      </c>
      <c r="BY93" s="351">
        <v>0</v>
      </c>
      <c r="BZ93" s="351">
        <v>10</v>
      </c>
      <c r="CA93" s="351">
        <v>139</v>
      </c>
      <c r="CB93" s="351">
        <v>0</v>
      </c>
      <c r="CC93" s="351">
        <v>11</v>
      </c>
      <c r="CD93" s="351">
        <v>9</v>
      </c>
      <c r="CE93" s="351">
        <v>1</v>
      </c>
      <c r="CF93" s="351">
        <v>22</v>
      </c>
      <c r="CG93" s="351">
        <v>23</v>
      </c>
      <c r="CH93" s="351">
        <v>43</v>
      </c>
      <c r="CI93" s="351">
        <v>363</v>
      </c>
      <c r="CJ93" s="351">
        <v>3854</v>
      </c>
      <c r="CK93" s="351">
        <v>140</v>
      </c>
      <c r="CL93" s="351">
        <v>30</v>
      </c>
      <c r="CM93" s="351">
        <v>933</v>
      </c>
      <c r="CN93" s="351">
        <v>1900</v>
      </c>
      <c r="CO93" s="351">
        <v>875</v>
      </c>
      <c r="CP93" s="351">
        <v>1536</v>
      </c>
      <c r="CQ93" s="351">
        <v>1018</v>
      </c>
      <c r="CR93" s="351">
        <v>83</v>
      </c>
      <c r="CS93" s="351">
        <v>1014</v>
      </c>
      <c r="CT93" s="351">
        <v>230</v>
      </c>
      <c r="CU93" s="351">
        <v>866</v>
      </c>
      <c r="CV93" s="351">
        <v>28</v>
      </c>
      <c r="CW93" s="351">
        <v>1584</v>
      </c>
      <c r="CX93" s="351">
        <v>43</v>
      </c>
      <c r="CY93" s="351">
        <v>821</v>
      </c>
      <c r="CZ93" s="351">
        <v>95</v>
      </c>
      <c r="DA93" s="351">
        <v>188</v>
      </c>
      <c r="DB93" s="351">
        <v>150</v>
      </c>
      <c r="DC93" s="351">
        <v>675</v>
      </c>
      <c r="DD93" s="351">
        <v>9</v>
      </c>
      <c r="DE93" s="351">
        <v>85</v>
      </c>
      <c r="DF93" s="351">
        <v>0</v>
      </c>
      <c r="DG93" s="351">
        <v>5</v>
      </c>
      <c r="DH93" s="352">
        <v>20815</v>
      </c>
      <c r="DI93" s="351">
        <v>243</v>
      </c>
      <c r="DJ93" s="351">
        <v>8524</v>
      </c>
      <c r="DK93" s="351">
        <v>367</v>
      </c>
      <c r="DL93" s="351">
        <v>0</v>
      </c>
      <c r="DM93" s="351">
        <v>0</v>
      </c>
      <c r="DN93" s="351">
        <v>0</v>
      </c>
      <c r="DO93" s="351">
        <v>-1042</v>
      </c>
      <c r="DP93" s="359">
        <v>8092</v>
      </c>
      <c r="DQ93" s="359">
        <v>28907</v>
      </c>
      <c r="DR93" s="359">
        <v>219</v>
      </c>
      <c r="DS93" s="359">
        <v>219</v>
      </c>
      <c r="DT93" s="359">
        <v>5736</v>
      </c>
      <c r="DU93" s="359">
        <v>5955</v>
      </c>
      <c r="DV93" s="350">
        <v>14046</v>
      </c>
      <c r="DW93" s="350">
        <v>34861</v>
      </c>
      <c r="DX93" s="350">
        <v>-569</v>
      </c>
      <c r="DY93" s="350">
        <v>0</v>
      </c>
      <c r="DZ93" s="350">
        <v>-26</v>
      </c>
      <c r="EA93" s="350">
        <v>-595</v>
      </c>
      <c r="EB93" s="350">
        <v>-15218</v>
      </c>
      <c r="EC93" s="350">
        <v>-15812</v>
      </c>
      <c r="ED93" s="350">
        <v>-1766</v>
      </c>
      <c r="EE93" s="360">
        <v>19049</v>
      </c>
    </row>
    <row r="94" spans="2:135" ht="13.7" customHeight="1">
      <c r="B94" s="70" t="s">
        <v>567</v>
      </c>
      <c r="C94" s="252" t="s">
        <v>5</v>
      </c>
      <c r="D94" s="350">
        <v>0</v>
      </c>
      <c r="E94" s="351">
        <v>0</v>
      </c>
      <c r="F94" s="351">
        <v>0</v>
      </c>
      <c r="G94" s="351">
        <v>0</v>
      </c>
      <c r="H94" s="351">
        <v>0</v>
      </c>
      <c r="I94" s="351">
        <v>0</v>
      </c>
      <c r="J94" s="351">
        <v>0</v>
      </c>
      <c r="K94" s="351">
        <v>0</v>
      </c>
      <c r="L94" s="351">
        <v>0</v>
      </c>
      <c r="M94" s="351">
        <v>0</v>
      </c>
      <c r="N94" s="351">
        <v>0</v>
      </c>
      <c r="O94" s="351">
        <v>0</v>
      </c>
      <c r="P94" s="351">
        <v>0</v>
      </c>
      <c r="Q94" s="351">
        <v>0</v>
      </c>
      <c r="R94" s="351">
        <v>0</v>
      </c>
      <c r="S94" s="351">
        <v>0</v>
      </c>
      <c r="T94" s="351">
        <v>0</v>
      </c>
      <c r="U94" s="351">
        <v>0</v>
      </c>
      <c r="V94" s="351">
        <v>0</v>
      </c>
      <c r="W94" s="351">
        <v>0</v>
      </c>
      <c r="X94" s="351">
        <v>0</v>
      </c>
      <c r="Y94" s="351">
        <v>0</v>
      </c>
      <c r="Z94" s="351">
        <v>0</v>
      </c>
      <c r="AA94" s="351">
        <v>0</v>
      </c>
      <c r="AB94" s="351">
        <v>0</v>
      </c>
      <c r="AC94" s="351">
        <v>0</v>
      </c>
      <c r="AD94" s="351">
        <v>0</v>
      </c>
      <c r="AE94" s="351">
        <v>0</v>
      </c>
      <c r="AF94" s="351">
        <v>0</v>
      </c>
      <c r="AG94" s="351">
        <v>0</v>
      </c>
      <c r="AH94" s="351">
        <v>0</v>
      </c>
      <c r="AI94" s="351">
        <v>0</v>
      </c>
      <c r="AJ94" s="351">
        <v>0</v>
      </c>
      <c r="AK94" s="351">
        <v>0</v>
      </c>
      <c r="AL94" s="351">
        <v>0</v>
      </c>
      <c r="AM94" s="351">
        <v>0</v>
      </c>
      <c r="AN94" s="351">
        <v>0</v>
      </c>
      <c r="AO94" s="351">
        <v>0</v>
      </c>
      <c r="AP94" s="351">
        <v>0</v>
      </c>
      <c r="AQ94" s="351">
        <v>0</v>
      </c>
      <c r="AR94" s="351">
        <v>0</v>
      </c>
      <c r="AS94" s="351">
        <v>0</v>
      </c>
      <c r="AT94" s="351">
        <v>0</v>
      </c>
      <c r="AU94" s="351">
        <v>0</v>
      </c>
      <c r="AV94" s="351">
        <v>0</v>
      </c>
      <c r="AW94" s="351">
        <v>0</v>
      </c>
      <c r="AX94" s="351">
        <v>0</v>
      </c>
      <c r="AY94" s="351">
        <v>0</v>
      </c>
      <c r="AZ94" s="351">
        <v>0</v>
      </c>
      <c r="BA94" s="351">
        <v>0</v>
      </c>
      <c r="BB94" s="351">
        <v>0</v>
      </c>
      <c r="BC94" s="351">
        <v>0</v>
      </c>
      <c r="BD94" s="351">
        <v>0</v>
      </c>
      <c r="BE94" s="351">
        <v>0</v>
      </c>
      <c r="BF94" s="351">
        <v>0</v>
      </c>
      <c r="BG94" s="351">
        <v>0</v>
      </c>
      <c r="BH94" s="351">
        <v>0</v>
      </c>
      <c r="BI94" s="351">
        <v>0</v>
      </c>
      <c r="BJ94" s="351">
        <v>0</v>
      </c>
      <c r="BK94" s="351">
        <v>0</v>
      </c>
      <c r="BL94" s="351">
        <v>0</v>
      </c>
      <c r="BM94" s="351">
        <v>0</v>
      </c>
      <c r="BN94" s="351">
        <v>0</v>
      </c>
      <c r="BO94" s="351">
        <v>0</v>
      </c>
      <c r="BP94" s="351">
        <v>0</v>
      </c>
      <c r="BQ94" s="351">
        <v>0</v>
      </c>
      <c r="BR94" s="351">
        <v>0</v>
      </c>
      <c r="BS94" s="351">
        <v>0</v>
      </c>
      <c r="BT94" s="351">
        <v>0</v>
      </c>
      <c r="BU94" s="351">
        <v>0</v>
      </c>
      <c r="BV94" s="351">
        <v>0</v>
      </c>
      <c r="BW94" s="351">
        <v>0</v>
      </c>
      <c r="BX94" s="351">
        <v>0</v>
      </c>
      <c r="BY94" s="351">
        <v>0</v>
      </c>
      <c r="BZ94" s="351">
        <v>0</v>
      </c>
      <c r="CA94" s="351">
        <v>0</v>
      </c>
      <c r="CB94" s="351">
        <v>0</v>
      </c>
      <c r="CC94" s="351">
        <v>0</v>
      </c>
      <c r="CD94" s="351">
        <v>0</v>
      </c>
      <c r="CE94" s="351">
        <v>0</v>
      </c>
      <c r="CF94" s="351">
        <v>0</v>
      </c>
      <c r="CG94" s="351">
        <v>0</v>
      </c>
      <c r="CH94" s="351">
        <v>0</v>
      </c>
      <c r="CI94" s="351">
        <v>0</v>
      </c>
      <c r="CJ94" s="351">
        <v>0</v>
      </c>
      <c r="CK94" s="351">
        <v>0</v>
      </c>
      <c r="CL94" s="351">
        <v>0</v>
      </c>
      <c r="CM94" s="351">
        <v>0</v>
      </c>
      <c r="CN94" s="351">
        <v>0</v>
      </c>
      <c r="CO94" s="351">
        <v>0</v>
      </c>
      <c r="CP94" s="351">
        <v>0</v>
      </c>
      <c r="CQ94" s="351">
        <v>0</v>
      </c>
      <c r="CR94" s="351">
        <v>0</v>
      </c>
      <c r="CS94" s="351">
        <v>0</v>
      </c>
      <c r="CT94" s="351">
        <v>0</v>
      </c>
      <c r="CU94" s="351">
        <v>0</v>
      </c>
      <c r="CV94" s="351">
        <v>0</v>
      </c>
      <c r="CW94" s="351">
        <v>0</v>
      </c>
      <c r="CX94" s="351">
        <v>0</v>
      </c>
      <c r="CY94" s="351">
        <v>0</v>
      </c>
      <c r="CZ94" s="351">
        <v>0</v>
      </c>
      <c r="DA94" s="351">
        <v>0</v>
      </c>
      <c r="DB94" s="351">
        <v>0</v>
      </c>
      <c r="DC94" s="351">
        <v>0</v>
      </c>
      <c r="DD94" s="351">
        <v>0</v>
      </c>
      <c r="DE94" s="351">
        <v>0</v>
      </c>
      <c r="DF94" s="351">
        <v>0</v>
      </c>
      <c r="DG94" s="351">
        <v>3088</v>
      </c>
      <c r="DH94" s="352">
        <v>3088</v>
      </c>
      <c r="DI94" s="351">
        <v>0</v>
      </c>
      <c r="DJ94" s="351">
        <v>6525</v>
      </c>
      <c r="DK94" s="351">
        <v>187230</v>
      </c>
      <c r="DL94" s="351">
        <v>144663</v>
      </c>
      <c r="DM94" s="351">
        <v>0</v>
      </c>
      <c r="DN94" s="351">
        <v>0</v>
      </c>
      <c r="DO94" s="351">
        <v>0</v>
      </c>
      <c r="DP94" s="359">
        <v>338418</v>
      </c>
      <c r="DQ94" s="359">
        <v>341506</v>
      </c>
      <c r="DR94" s="359">
        <v>0</v>
      </c>
      <c r="DS94" s="359">
        <v>0</v>
      </c>
      <c r="DT94" s="359">
        <v>0</v>
      </c>
      <c r="DU94" s="359">
        <v>0</v>
      </c>
      <c r="DV94" s="350">
        <v>338418</v>
      </c>
      <c r="DW94" s="350">
        <v>341506</v>
      </c>
      <c r="DX94" s="350">
        <v>0</v>
      </c>
      <c r="DY94" s="350">
        <v>0</v>
      </c>
      <c r="DZ94" s="350">
        <v>0</v>
      </c>
      <c r="EA94" s="350">
        <v>0</v>
      </c>
      <c r="EB94" s="350">
        <v>0</v>
      </c>
      <c r="EC94" s="350">
        <v>0</v>
      </c>
      <c r="ED94" s="350">
        <v>338418</v>
      </c>
      <c r="EE94" s="360">
        <v>341506</v>
      </c>
    </row>
    <row r="95" spans="2:135" ht="13.7" customHeight="1">
      <c r="B95" s="70" t="s">
        <v>568</v>
      </c>
      <c r="C95" s="252" t="s">
        <v>472</v>
      </c>
      <c r="D95" s="350">
        <v>0</v>
      </c>
      <c r="E95" s="351">
        <v>0</v>
      </c>
      <c r="F95" s="351">
        <v>0</v>
      </c>
      <c r="G95" s="351">
        <v>19</v>
      </c>
      <c r="H95" s="351">
        <v>0</v>
      </c>
      <c r="I95" s="351">
        <v>0</v>
      </c>
      <c r="J95" s="351">
        <v>0</v>
      </c>
      <c r="K95" s="351">
        <v>21</v>
      </c>
      <c r="L95" s="351">
        <v>0</v>
      </c>
      <c r="M95" s="351">
        <v>0</v>
      </c>
      <c r="N95" s="351">
        <v>0</v>
      </c>
      <c r="O95" s="351">
        <v>0</v>
      </c>
      <c r="P95" s="351">
        <v>3</v>
      </c>
      <c r="Q95" s="351">
        <v>8</v>
      </c>
      <c r="R95" s="351">
        <v>1</v>
      </c>
      <c r="S95" s="351">
        <v>9</v>
      </c>
      <c r="T95" s="351">
        <v>0</v>
      </c>
      <c r="U95" s="351">
        <v>0</v>
      </c>
      <c r="V95" s="351">
        <v>0</v>
      </c>
      <c r="W95" s="351">
        <v>1</v>
      </c>
      <c r="X95" s="351">
        <v>0</v>
      </c>
      <c r="Y95" s="351">
        <v>0</v>
      </c>
      <c r="Z95" s="351">
        <v>1</v>
      </c>
      <c r="AA95" s="351">
        <v>0</v>
      </c>
      <c r="AB95" s="351">
        <v>11</v>
      </c>
      <c r="AC95" s="351">
        <v>3</v>
      </c>
      <c r="AD95" s="351">
        <v>0</v>
      </c>
      <c r="AE95" s="351">
        <v>0</v>
      </c>
      <c r="AF95" s="351">
        <v>5</v>
      </c>
      <c r="AG95" s="351">
        <v>1</v>
      </c>
      <c r="AH95" s="351">
        <v>0</v>
      </c>
      <c r="AI95" s="351">
        <v>0</v>
      </c>
      <c r="AJ95" s="351">
        <v>6</v>
      </c>
      <c r="AK95" s="351">
        <v>0</v>
      </c>
      <c r="AL95" s="351">
        <v>1</v>
      </c>
      <c r="AM95" s="351">
        <v>0</v>
      </c>
      <c r="AN95" s="351">
        <v>0</v>
      </c>
      <c r="AO95" s="351">
        <v>3</v>
      </c>
      <c r="AP95" s="351">
        <v>0</v>
      </c>
      <c r="AQ95" s="351">
        <v>0</v>
      </c>
      <c r="AR95" s="351">
        <v>0</v>
      </c>
      <c r="AS95" s="351">
        <v>35</v>
      </c>
      <c r="AT95" s="351">
        <v>6</v>
      </c>
      <c r="AU95" s="351">
        <v>7</v>
      </c>
      <c r="AV95" s="351">
        <v>34</v>
      </c>
      <c r="AW95" s="351">
        <v>30</v>
      </c>
      <c r="AX95" s="351">
        <v>10</v>
      </c>
      <c r="AY95" s="351">
        <v>523</v>
      </c>
      <c r="AZ95" s="351">
        <v>15</v>
      </c>
      <c r="BA95" s="351">
        <v>2</v>
      </c>
      <c r="BB95" s="351">
        <v>8</v>
      </c>
      <c r="BC95" s="351">
        <v>5</v>
      </c>
      <c r="BD95" s="351">
        <v>10</v>
      </c>
      <c r="BE95" s="351">
        <v>0</v>
      </c>
      <c r="BF95" s="351">
        <v>0</v>
      </c>
      <c r="BG95" s="351">
        <v>0</v>
      </c>
      <c r="BH95" s="351">
        <v>8</v>
      </c>
      <c r="BI95" s="351">
        <v>0</v>
      </c>
      <c r="BJ95" s="351">
        <v>0</v>
      </c>
      <c r="BK95" s="351">
        <v>6</v>
      </c>
      <c r="BL95" s="351">
        <v>0</v>
      </c>
      <c r="BM95" s="351">
        <v>42</v>
      </c>
      <c r="BN95" s="351">
        <v>3</v>
      </c>
      <c r="BO95" s="351">
        <v>24</v>
      </c>
      <c r="BP95" s="351">
        <v>16</v>
      </c>
      <c r="BQ95" s="351">
        <v>265</v>
      </c>
      <c r="BR95" s="351">
        <v>6</v>
      </c>
      <c r="BS95" s="351">
        <v>4</v>
      </c>
      <c r="BT95" s="351">
        <v>14</v>
      </c>
      <c r="BU95" s="351">
        <v>121</v>
      </c>
      <c r="BV95" s="351">
        <v>40</v>
      </c>
      <c r="BW95" s="351">
        <v>0</v>
      </c>
      <c r="BX95" s="351">
        <v>0</v>
      </c>
      <c r="BY95" s="351">
        <v>0</v>
      </c>
      <c r="BZ95" s="351">
        <v>33</v>
      </c>
      <c r="CA95" s="351">
        <v>24</v>
      </c>
      <c r="CB95" s="351">
        <v>55</v>
      </c>
      <c r="CC95" s="351">
        <v>2</v>
      </c>
      <c r="CD95" s="351">
        <v>0</v>
      </c>
      <c r="CE95" s="351">
        <v>0</v>
      </c>
      <c r="CF95" s="351">
        <v>3</v>
      </c>
      <c r="CG95" s="351">
        <v>7</v>
      </c>
      <c r="CH95" s="351">
        <v>4</v>
      </c>
      <c r="CI95" s="351">
        <v>789</v>
      </c>
      <c r="CJ95" s="351">
        <v>17</v>
      </c>
      <c r="CK95" s="351">
        <v>127</v>
      </c>
      <c r="CL95" s="351">
        <v>40</v>
      </c>
      <c r="CM95" s="351">
        <v>18</v>
      </c>
      <c r="CN95" s="351">
        <v>40</v>
      </c>
      <c r="CO95" s="351">
        <v>0</v>
      </c>
      <c r="CP95" s="351">
        <v>0</v>
      </c>
      <c r="CQ95" s="351">
        <v>45</v>
      </c>
      <c r="CR95" s="351">
        <v>0</v>
      </c>
      <c r="CS95" s="351">
        <v>10</v>
      </c>
      <c r="CT95" s="351">
        <v>2</v>
      </c>
      <c r="CU95" s="351">
        <v>0</v>
      </c>
      <c r="CV95" s="351">
        <v>20</v>
      </c>
      <c r="CW95" s="351">
        <v>1</v>
      </c>
      <c r="CX95" s="351">
        <v>0</v>
      </c>
      <c r="CY95" s="351">
        <v>109</v>
      </c>
      <c r="CZ95" s="351">
        <v>6</v>
      </c>
      <c r="DA95" s="351">
        <v>56</v>
      </c>
      <c r="DB95" s="351">
        <v>32</v>
      </c>
      <c r="DC95" s="351">
        <v>5</v>
      </c>
      <c r="DD95" s="351">
        <v>2</v>
      </c>
      <c r="DE95" s="351">
        <v>12</v>
      </c>
      <c r="DF95" s="351">
        <v>0</v>
      </c>
      <c r="DG95" s="351">
        <v>75</v>
      </c>
      <c r="DH95" s="352">
        <v>2861</v>
      </c>
      <c r="DI95" s="351">
        <v>0</v>
      </c>
      <c r="DJ95" s="351">
        <v>53188</v>
      </c>
      <c r="DK95" s="351">
        <v>129646</v>
      </c>
      <c r="DL95" s="351">
        <v>25911</v>
      </c>
      <c r="DM95" s="351">
        <v>0</v>
      </c>
      <c r="DN95" s="351">
        <v>0</v>
      </c>
      <c r="DO95" s="351">
        <v>0</v>
      </c>
      <c r="DP95" s="359">
        <v>208745</v>
      </c>
      <c r="DQ95" s="359">
        <v>211606</v>
      </c>
      <c r="DR95" s="359">
        <v>80</v>
      </c>
      <c r="DS95" s="359">
        <v>80</v>
      </c>
      <c r="DT95" s="359">
        <v>19540</v>
      </c>
      <c r="DU95" s="359">
        <v>19620</v>
      </c>
      <c r="DV95" s="350">
        <v>228366</v>
      </c>
      <c r="DW95" s="350">
        <v>231227</v>
      </c>
      <c r="DX95" s="350">
        <v>-38</v>
      </c>
      <c r="DY95" s="350">
        <v>0</v>
      </c>
      <c r="DZ95" s="350">
        <v>0</v>
      </c>
      <c r="EA95" s="350">
        <v>-38</v>
      </c>
      <c r="EB95" s="350">
        <v>-32743</v>
      </c>
      <c r="EC95" s="350">
        <v>-32782</v>
      </c>
      <c r="ED95" s="350">
        <v>195584</v>
      </c>
      <c r="EE95" s="360">
        <v>198445</v>
      </c>
    </row>
    <row r="96" spans="2:135" ht="13.7" customHeight="1">
      <c r="B96" s="70" t="s">
        <v>569</v>
      </c>
      <c r="C96" s="252" t="s">
        <v>473</v>
      </c>
      <c r="D96" s="350">
        <v>0</v>
      </c>
      <c r="E96" s="351">
        <v>0</v>
      </c>
      <c r="F96" s="351">
        <v>0</v>
      </c>
      <c r="G96" s="351">
        <v>0</v>
      </c>
      <c r="H96" s="351">
        <v>0</v>
      </c>
      <c r="I96" s="351">
        <v>0</v>
      </c>
      <c r="J96" s="351">
        <v>0</v>
      </c>
      <c r="K96" s="351">
        <v>0</v>
      </c>
      <c r="L96" s="351">
        <v>0</v>
      </c>
      <c r="M96" s="351">
        <v>0</v>
      </c>
      <c r="N96" s="351">
        <v>0</v>
      </c>
      <c r="O96" s="351">
        <v>0</v>
      </c>
      <c r="P96" s="351">
        <v>0</v>
      </c>
      <c r="Q96" s="351">
        <v>0</v>
      </c>
      <c r="R96" s="351">
        <v>0</v>
      </c>
      <c r="S96" s="351">
        <v>0</v>
      </c>
      <c r="T96" s="351">
        <v>0</v>
      </c>
      <c r="U96" s="351">
        <v>0</v>
      </c>
      <c r="V96" s="351">
        <v>0</v>
      </c>
      <c r="W96" s="351">
        <v>0</v>
      </c>
      <c r="X96" s="351">
        <v>0</v>
      </c>
      <c r="Y96" s="351">
        <v>0</v>
      </c>
      <c r="Z96" s="351">
        <v>0</v>
      </c>
      <c r="AA96" s="351">
        <v>0</v>
      </c>
      <c r="AB96" s="351">
        <v>0</v>
      </c>
      <c r="AC96" s="351">
        <v>0</v>
      </c>
      <c r="AD96" s="351">
        <v>0</v>
      </c>
      <c r="AE96" s="351">
        <v>0</v>
      </c>
      <c r="AF96" s="351">
        <v>0</v>
      </c>
      <c r="AG96" s="351">
        <v>0</v>
      </c>
      <c r="AH96" s="351">
        <v>0</v>
      </c>
      <c r="AI96" s="351">
        <v>0</v>
      </c>
      <c r="AJ96" s="351">
        <v>0</v>
      </c>
      <c r="AK96" s="351">
        <v>0</v>
      </c>
      <c r="AL96" s="351">
        <v>0</v>
      </c>
      <c r="AM96" s="351">
        <v>0</v>
      </c>
      <c r="AN96" s="351">
        <v>0</v>
      </c>
      <c r="AO96" s="351">
        <v>0</v>
      </c>
      <c r="AP96" s="351">
        <v>0</v>
      </c>
      <c r="AQ96" s="351">
        <v>0</v>
      </c>
      <c r="AR96" s="351">
        <v>0</v>
      </c>
      <c r="AS96" s="351">
        <v>0</v>
      </c>
      <c r="AT96" s="351">
        <v>0</v>
      </c>
      <c r="AU96" s="351">
        <v>0</v>
      </c>
      <c r="AV96" s="351">
        <v>0</v>
      </c>
      <c r="AW96" s="351">
        <v>0</v>
      </c>
      <c r="AX96" s="351">
        <v>0</v>
      </c>
      <c r="AY96" s="351">
        <v>0</v>
      </c>
      <c r="AZ96" s="351">
        <v>0</v>
      </c>
      <c r="BA96" s="351">
        <v>0</v>
      </c>
      <c r="BB96" s="351">
        <v>0</v>
      </c>
      <c r="BC96" s="351">
        <v>0</v>
      </c>
      <c r="BD96" s="351">
        <v>0</v>
      </c>
      <c r="BE96" s="351">
        <v>0</v>
      </c>
      <c r="BF96" s="351">
        <v>0</v>
      </c>
      <c r="BG96" s="351">
        <v>0</v>
      </c>
      <c r="BH96" s="351">
        <v>0</v>
      </c>
      <c r="BI96" s="351">
        <v>0</v>
      </c>
      <c r="BJ96" s="351">
        <v>0</v>
      </c>
      <c r="BK96" s="351">
        <v>0</v>
      </c>
      <c r="BL96" s="351">
        <v>0</v>
      </c>
      <c r="BM96" s="351">
        <v>0</v>
      </c>
      <c r="BN96" s="351">
        <v>0</v>
      </c>
      <c r="BO96" s="351">
        <v>0</v>
      </c>
      <c r="BP96" s="351">
        <v>0</v>
      </c>
      <c r="BQ96" s="351">
        <v>0</v>
      </c>
      <c r="BR96" s="351">
        <v>0</v>
      </c>
      <c r="BS96" s="351">
        <v>0</v>
      </c>
      <c r="BT96" s="351">
        <v>0</v>
      </c>
      <c r="BU96" s="351">
        <v>0</v>
      </c>
      <c r="BV96" s="351">
        <v>0</v>
      </c>
      <c r="BW96" s="351">
        <v>0</v>
      </c>
      <c r="BX96" s="351">
        <v>0</v>
      </c>
      <c r="BY96" s="351">
        <v>0</v>
      </c>
      <c r="BZ96" s="351">
        <v>0</v>
      </c>
      <c r="CA96" s="351">
        <v>0</v>
      </c>
      <c r="CB96" s="351">
        <v>0</v>
      </c>
      <c r="CC96" s="351">
        <v>0</v>
      </c>
      <c r="CD96" s="351">
        <v>0</v>
      </c>
      <c r="CE96" s="351">
        <v>0</v>
      </c>
      <c r="CF96" s="351">
        <v>0</v>
      </c>
      <c r="CG96" s="351">
        <v>0</v>
      </c>
      <c r="CH96" s="351">
        <v>0</v>
      </c>
      <c r="CI96" s="351">
        <v>0</v>
      </c>
      <c r="CJ96" s="351">
        <v>0</v>
      </c>
      <c r="CK96" s="351">
        <v>0</v>
      </c>
      <c r="CL96" s="351">
        <v>0</v>
      </c>
      <c r="CM96" s="351">
        <v>0</v>
      </c>
      <c r="CN96" s="351">
        <v>0</v>
      </c>
      <c r="CO96" s="351">
        <v>0</v>
      </c>
      <c r="CP96" s="351">
        <v>0</v>
      </c>
      <c r="CQ96" s="351">
        <v>0</v>
      </c>
      <c r="CR96" s="351">
        <v>0</v>
      </c>
      <c r="CS96" s="351">
        <v>0</v>
      </c>
      <c r="CT96" s="351">
        <v>0</v>
      </c>
      <c r="CU96" s="351">
        <v>0</v>
      </c>
      <c r="CV96" s="351">
        <v>0</v>
      </c>
      <c r="CW96" s="351">
        <v>0</v>
      </c>
      <c r="CX96" s="351">
        <v>0</v>
      </c>
      <c r="CY96" s="351">
        <v>0</v>
      </c>
      <c r="CZ96" s="351">
        <v>0</v>
      </c>
      <c r="DA96" s="351">
        <v>0</v>
      </c>
      <c r="DB96" s="351">
        <v>0</v>
      </c>
      <c r="DC96" s="351">
        <v>0</v>
      </c>
      <c r="DD96" s="351">
        <v>0</v>
      </c>
      <c r="DE96" s="351">
        <v>0</v>
      </c>
      <c r="DF96" s="351">
        <v>0</v>
      </c>
      <c r="DG96" s="351">
        <v>0</v>
      </c>
      <c r="DH96" s="352">
        <v>0</v>
      </c>
      <c r="DI96" s="351">
        <v>0</v>
      </c>
      <c r="DJ96" s="351">
        <v>3396</v>
      </c>
      <c r="DK96" s="351">
        <v>4998</v>
      </c>
      <c r="DL96" s="351">
        <v>13081</v>
      </c>
      <c r="DM96" s="351">
        <v>111542</v>
      </c>
      <c r="DN96" s="351">
        <v>2059</v>
      </c>
      <c r="DO96" s="351">
        <v>0</v>
      </c>
      <c r="DP96" s="359">
        <v>135076</v>
      </c>
      <c r="DQ96" s="359">
        <v>135076</v>
      </c>
      <c r="DR96" s="359">
        <v>1234</v>
      </c>
      <c r="DS96" s="359">
        <v>1234</v>
      </c>
      <c r="DT96" s="359">
        <v>14537</v>
      </c>
      <c r="DU96" s="359">
        <v>15771</v>
      </c>
      <c r="DV96" s="350">
        <v>150847</v>
      </c>
      <c r="DW96" s="350">
        <v>150847</v>
      </c>
      <c r="DX96" s="350">
        <v>-3166</v>
      </c>
      <c r="DY96" s="350">
        <v>0</v>
      </c>
      <c r="DZ96" s="350">
        <v>0</v>
      </c>
      <c r="EA96" s="350">
        <v>-3166</v>
      </c>
      <c r="EB96" s="350">
        <v>-10844</v>
      </c>
      <c r="EC96" s="350">
        <v>-14010</v>
      </c>
      <c r="ED96" s="350">
        <v>136837</v>
      </c>
      <c r="EE96" s="360">
        <v>136837</v>
      </c>
    </row>
    <row r="97" spans="2:135" ht="13.7" customHeight="1">
      <c r="B97" s="70" t="s">
        <v>570</v>
      </c>
      <c r="C97" s="252" t="s">
        <v>662</v>
      </c>
      <c r="D97" s="350">
        <v>0</v>
      </c>
      <c r="E97" s="351">
        <v>0</v>
      </c>
      <c r="F97" s="351">
        <v>0</v>
      </c>
      <c r="G97" s="351">
        <v>0</v>
      </c>
      <c r="H97" s="351">
        <v>0</v>
      </c>
      <c r="I97" s="351">
        <v>0</v>
      </c>
      <c r="J97" s="351">
        <v>0</v>
      </c>
      <c r="K97" s="351">
        <v>0</v>
      </c>
      <c r="L97" s="351">
        <v>0</v>
      </c>
      <c r="M97" s="351">
        <v>0</v>
      </c>
      <c r="N97" s="351">
        <v>0</v>
      </c>
      <c r="O97" s="351">
        <v>0</v>
      </c>
      <c r="P97" s="351">
        <v>0</v>
      </c>
      <c r="Q97" s="351">
        <v>0</v>
      </c>
      <c r="R97" s="351">
        <v>0</v>
      </c>
      <c r="S97" s="351">
        <v>0</v>
      </c>
      <c r="T97" s="351">
        <v>0</v>
      </c>
      <c r="U97" s="351">
        <v>0</v>
      </c>
      <c r="V97" s="351">
        <v>0</v>
      </c>
      <c r="W97" s="351">
        <v>0</v>
      </c>
      <c r="X97" s="351">
        <v>0</v>
      </c>
      <c r="Y97" s="351">
        <v>0</v>
      </c>
      <c r="Z97" s="351">
        <v>0</v>
      </c>
      <c r="AA97" s="351">
        <v>0</v>
      </c>
      <c r="AB97" s="351">
        <v>0</v>
      </c>
      <c r="AC97" s="351">
        <v>0</v>
      </c>
      <c r="AD97" s="351">
        <v>0</v>
      </c>
      <c r="AE97" s="351">
        <v>0</v>
      </c>
      <c r="AF97" s="351">
        <v>0</v>
      </c>
      <c r="AG97" s="351">
        <v>0</v>
      </c>
      <c r="AH97" s="351">
        <v>0</v>
      </c>
      <c r="AI97" s="351">
        <v>0</v>
      </c>
      <c r="AJ97" s="351">
        <v>0</v>
      </c>
      <c r="AK97" s="351">
        <v>0</v>
      </c>
      <c r="AL97" s="351">
        <v>0</v>
      </c>
      <c r="AM97" s="351">
        <v>0</v>
      </c>
      <c r="AN97" s="351">
        <v>0</v>
      </c>
      <c r="AO97" s="351">
        <v>0</v>
      </c>
      <c r="AP97" s="351">
        <v>0</v>
      </c>
      <c r="AQ97" s="351">
        <v>0</v>
      </c>
      <c r="AR97" s="351">
        <v>0</v>
      </c>
      <c r="AS97" s="351">
        <v>0</v>
      </c>
      <c r="AT97" s="351">
        <v>0</v>
      </c>
      <c r="AU97" s="351">
        <v>0</v>
      </c>
      <c r="AV97" s="351">
        <v>0</v>
      </c>
      <c r="AW97" s="351">
        <v>0</v>
      </c>
      <c r="AX97" s="351">
        <v>0</v>
      </c>
      <c r="AY97" s="351">
        <v>0</v>
      </c>
      <c r="AZ97" s="351">
        <v>0</v>
      </c>
      <c r="BA97" s="351">
        <v>0</v>
      </c>
      <c r="BB97" s="351">
        <v>0</v>
      </c>
      <c r="BC97" s="351">
        <v>0</v>
      </c>
      <c r="BD97" s="351">
        <v>0</v>
      </c>
      <c r="BE97" s="351">
        <v>0</v>
      </c>
      <c r="BF97" s="351">
        <v>0</v>
      </c>
      <c r="BG97" s="351">
        <v>0</v>
      </c>
      <c r="BH97" s="351">
        <v>0</v>
      </c>
      <c r="BI97" s="351">
        <v>0</v>
      </c>
      <c r="BJ97" s="351">
        <v>0</v>
      </c>
      <c r="BK97" s="351">
        <v>0</v>
      </c>
      <c r="BL97" s="351">
        <v>0</v>
      </c>
      <c r="BM97" s="351">
        <v>0</v>
      </c>
      <c r="BN97" s="351">
        <v>0</v>
      </c>
      <c r="BO97" s="351">
        <v>0</v>
      </c>
      <c r="BP97" s="351">
        <v>0</v>
      </c>
      <c r="BQ97" s="351">
        <v>0</v>
      </c>
      <c r="BR97" s="351">
        <v>0</v>
      </c>
      <c r="BS97" s="351">
        <v>0</v>
      </c>
      <c r="BT97" s="351">
        <v>0</v>
      </c>
      <c r="BU97" s="351">
        <v>0</v>
      </c>
      <c r="BV97" s="351">
        <v>0</v>
      </c>
      <c r="BW97" s="351">
        <v>0</v>
      </c>
      <c r="BX97" s="351">
        <v>0</v>
      </c>
      <c r="BY97" s="351">
        <v>0</v>
      </c>
      <c r="BZ97" s="351">
        <v>0</v>
      </c>
      <c r="CA97" s="351">
        <v>0</v>
      </c>
      <c r="CB97" s="351">
        <v>0</v>
      </c>
      <c r="CC97" s="351">
        <v>0</v>
      </c>
      <c r="CD97" s="351">
        <v>0</v>
      </c>
      <c r="CE97" s="351">
        <v>0</v>
      </c>
      <c r="CF97" s="351">
        <v>0</v>
      </c>
      <c r="CG97" s="351">
        <v>0</v>
      </c>
      <c r="CH97" s="351">
        <v>0</v>
      </c>
      <c r="CI97" s="351">
        <v>0</v>
      </c>
      <c r="CJ97" s="351">
        <v>0</v>
      </c>
      <c r="CK97" s="351">
        <v>0</v>
      </c>
      <c r="CL97" s="351">
        <v>0</v>
      </c>
      <c r="CM97" s="351">
        <v>0</v>
      </c>
      <c r="CN97" s="351">
        <v>0</v>
      </c>
      <c r="CO97" s="351">
        <v>0</v>
      </c>
      <c r="CP97" s="351">
        <v>0</v>
      </c>
      <c r="CQ97" s="351">
        <v>3688</v>
      </c>
      <c r="CR97" s="351">
        <v>0</v>
      </c>
      <c r="CS97" s="351">
        <v>0</v>
      </c>
      <c r="CT97" s="351">
        <v>73</v>
      </c>
      <c r="CU97" s="351">
        <v>0</v>
      </c>
      <c r="CV97" s="351">
        <v>0</v>
      </c>
      <c r="CW97" s="351">
        <v>0</v>
      </c>
      <c r="CX97" s="351">
        <v>0</v>
      </c>
      <c r="CY97" s="351">
        <v>0</v>
      </c>
      <c r="CZ97" s="351">
        <v>0</v>
      </c>
      <c r="DA97" s="351">
        <v>0</v>
      </c>
      <c r="DB97" s="351">
        <v>0</v>
      </c>
      <c r="DC97" s="351">
        <v>0</v>
      </c>
      <c r="DD97" s="351">
        <v>0</v>
      </c>
      <c r="DE97" s="351">
        <v>0</v>
      </c>
      <c r="DF97" s="351">
        <v>0</v>
      </c>
      <c r="DG97" s="351">
        <v>0</v>
      </c>
      <c r="DH97" s="352">
        <v>3761</v>
      </c>
      <c r="DI97" s="351">
        <v>1211</v>
      </c>
      <c r="DJ97" s="351">
        <v>54787</v>
      </c>
      <c r="DK97" s="351">
        <v>342561</v>
      </c>
      <c r="DL97" s="351">
        <v>0</v>
      </c>
      <c r="DM97" s="351">
        <v>0</v>
      </c>
      <c r="DN97" s="351">
        <v>0</v>
      </c>
      <c r="DO97" s="351">
        <v>0</v>
      </c>
      <c r="DP97" s="359">
        <v>398559</v>
      </c>
      <c r="DQ97" s="359">
        <v>402320</v>
      </c>
      <c r="DR97" s="359">
        <v>2</v>
      </c>
      <c r="DS97" s="359">
        <v>2</v>
      </c>
      <c r="DT97" s="359">
        <v>712</v>
      </c>
      <c r="DU97" s="359">
        <v>714</v>
      </c>
      <c r="DV97" s="350">
        <v>399273</v>
      </c>
      <c r="DW97" s="350">
        <v>403034</v>
      </c>
      <c r="DX97" s="350">
        <v>-10</v>
      </c>
      <c r="DY97" s="350">
        <v>0</v>
      </c>
      <c r="DZ97" s="350">
        <v>0</v>
      </c>
      <c r="EA97" s="350">
        <v>-10</v>
      </c>
      <c r="EB97" s="350">
        <v>-20427</v>
      </c>
      <c r="EC97" s="350">
        <v>-20438</v>
      </c>
      <c r="ED97" s="350">
        <v>378835</v>
      </c>
      <c r="EE97" s="360">
        <v>382596</v>
      </c>
    </row>
    <row r="98" spans="2:135" ht="13.7" customHeight="1">
      <c r="B98" s="70" t="s">
        <v>571</v>
      </c>
      <c r="C98" s="252" t="s">
        <v>663</v>
      </c>
      <c r="D98" s="350">
        <v>0</v>
      </c>
      <c r="E98" s="351">
        <v>0</v>
      </c>
      <c r="F98" s="351">
        <v>0</v>
      </c>
      <c r="G98" s="351">
        <v>0</v>
      </c>
      <c r="H98" s="351">
        <v>0</v>
      </c>
      <c r="I98" s="351">
        <v>0</v>
      </c>
      <c r="J98" s="351">
        <v>0</v>
      </c>
      <c r="K98" s="351">
        <v>0</v>
      </c>
      <c r="L98" s="351">
        <v>0</v>
      </c>
      <c r="M98" s="351">
        <v>0</v>
      </c>
      <c r="N98" s="351">
        <v>0</v>
      </c>
      <c r="O98" s="351">
        <v>0</v>
      </c>
      <c r="P98" s="351">
        <v>0</v>
      </c>
      <c r="Q98" s="351">
        <v>0</v>
      </c>
      <c r="R98" s="351">
        <v>0</v>
      </c>
      <c r="S98" s="351">
        <v>0</v>
      </c>
      <c r="T98" s="351">
        <v>0</v>
      </c>
      <c r="U98" s="351">
        <v>0</v>
      </c>
      <c r="V98" s="351">
        <v>0</v>
      </c>
      <c r="W98" s="351">
        <v>0</v>
      </c>
      <c r="X98" s="351">
        <v>0</v>
      </c>
      <c r="Y98" s="351">
        <v>0</v>
      </c>
      <c r="Z98" s="351">
        <v>0</v>
      </c>
      <c r="AA98" s="351">
        <v>0</v>
      </c>
      <c r="AB98" s="351">
        <v>1</v>
      </c>
      <c r="AC98" s="351">
        <v>0</v>
      </c>
      <c r="AD98" s="351">
        <v>0</v>
      </c>
      <c r="AE98" s="351">
        <v>0</v>
      </c>
      <c r="AF98" s="351">
        <v>0</v>
      </c>
      <c r="AG98" s="351">
        <v>0</v>
      </c>
      <c r="AH98" s="351">
        <v>0</v>
      </c>
      <c r="AI98" s="351">
        <v>0</v>
      </c>
      <c r="AJ98" s="351">
        <v>0</v>
      </c>
      <c r="AK98" s="351">
        <v>0</v>
      </c>
      <c r="AL98" s="351">
        <v>0</v>
      </c>
      <c r="AM98" s="351">
        <v>0</v>
      </c>
      <c r="AN98" s="351">
        <v>0</v>
      </c>
      <c r="AO98" s="351">
        <v>0</v>
      </c>
      <c r="AP98" s="351">
        <v>0</v>
      </c>
      <c r="AQ98" s="351">
        <v>0</v>
      </c>
      <c r="AR98" s="351">
        <v>0</v>
      </c>
      <c r="AS98" s="351">
        <v>0</v>
      </c>
      <c r="AT98" s="351">
        <v>0</v>
      </c>
      <c r="AU98" s="351">
        <v>0</v>
      </c>
      <c r="AV98" s="351">
        <v>0</v>
      </c>
      <c r="AW98" s="351">
        <v>0</v>
      </c>
      <c r="AX98" s="351">
        <v>0</v>
      </c>
      <c r="AY98" s="351">
        <v>0</v>
      </c>
      <c r="AZ98" s="351">
        <v>0</v>
      </c>
      <c r="BA98" s="351">
        <v>0</v>
      </c>
      <c r="BB98" s="351">
        <v>0</v>
      </c>
      <c r="BC98" s="351">
        <v>0</v>
      </c>
      <c r="BD98" s="351">
        <v>0</v>
      </c>
      <c r="BE98" s="351">
        <v>0</v>
      </c>
      <c r="BF98" s="351">
        <v>0</v>
      </c>
      <c r="BG98" s="351">
        <v>0</v>
      </c>
      <c r="BH98" s="351">
        <v>0</v>
      </c>
      <c r="BI98" s="351">
        <v>0</v>
      </c>
      <c r="BJ98" s="351">
        <v>0</v>
      </c>
      <c r="BK98" s="351">
        <v>0</v>
      </c>
      <c r="BL98" s="351">
        <v>0</v>
      </c>
      <c r="BM98" s="351">
        <v>0</v>
      </c>
      <c r="BN98" s="351">
        <v>0</v>
      </c>
      <c r="BO98" s="351">
        <v>0</v>
      </c>
      <c r="BP98" s="351">
        <v>0</v>
      </c>
      <c r="BQ98" s="351">
        <v>0</v>
      </c>
      <c r="BR98" s="351">
        <v>0</v>
      </c>
      <c r="BS98" s="351">
        <v>4</v>
      </c>
      <c r="BT98" s="351">
        <v>0</v>
      </c>
      <c r="BU98" s="351">
        <v>11</v>
      </c>
      <c r="BV98" s="351">
        <v>21</v>
      </c>
      <c r="BW98" s="351">
        <v>1</v>
      </c>
      <c r="BX98" s="351">
        <v>1</v>
      </c>
      <c r="BY98" s="351">
        <v>0</v>
      </c>
      <c r="BZ98" s="351">
        <v>0</v>
      </c>
      <c r="CA98" s="351">
        <v>0</v>
      </c>
      <c r="CB98" s="351">
        <v>0</v>
      </c>
      <c r="CC98" s="351">
        <v>1</v>
      </c>
      <c r="CD98" s="351">
        <v>0</v>
      </c>
      <c r="CE98" s="351">
        <v>0</v>
      </c>
      <c r="CF98" s="351">
        <v>96</v>
      </c>
      <c r="CG98" s="351">
        <v>22</v>
      </c>
      <c r="CH98" s="351">
        <v>1</v>
      </c>
      <c r="CI98" s="351">
        <v>68</v>
      </c>
      <c r="CJ98" s="351">
        <v>8</v>
      </c>
      <c r="CK98" s="351">
        <v>3</v>
      </c>
      <c r="CL98" s="351">
        <v>1</v>
      </c>
      <c r="CM98" s="351">
        <v>1</v>
      </c>
      <c r="CN98" s="351">
        <v>6</v>
      </c>
      <c r="CO98" s="351">
        <v>1</v>
      </c>
      <c r="CP98" s="351">
        <v>1</v>
      </c>
      <c r="CQ98" s="351">
        <v>3262</v>
      </c>
      <c r="CR98" s="351">
        <v>808</v>
      </c>
      <c r="CS98" s="351">
        <v>185</v>
      </c>
      <c r="CT98" s="351">
        <v>128</v>
      </c>
      <c r="CU98" s="351">
        <v>0</v>
      </c>
      <c r="CV98" s="351">
        <v>0</v>
      </c>
      <c r="CW98" s="351">
        <v>0</v>
      </c>
      <c r="CX98" s="351">
        <v>0</v>
      </c>
      <c r="CY98" s="351">
        <v>8</v>
      </c>
      <c r="CZ98" s="351">
        <v>0</v>
      </c>
      <c r="DA98" s="351">
        <v>37</v>
      </c>
      <c r="DB98" s="351">
        <v>0</v>
      </c>
      <c r="DC98" s="351">
        <v>3</v>
      </c>
      <c r="DD98" s="351">
        <v>10</v>
      </c>
      <c r="DE98" s="351">
        <v>1</v>
      </c>
      <c r="DF98" s="351">
        <v>0</v>
      </c>
      <c r="DG98" s="351">
        <v>4</v>
      </c>
      <c r="DH98" s="352">
        <v>4694</v>
      </c>
      <c r="DI98" s="351">
        <v>1097</v>
      </c>
      <c r="DJ98" s="351">
        <v>289</v>
      </c>
      <c r="DK98" s="351">
        <v>10970</v>
      </c>
      <c r="DL98" s="351">
        <v>40</v>
      </c>
      <c r="DM98" s="351">
        <v>0</v>
      </c>
      <c r="DN98" s="351">
        <v>0</v>
      </c>
      <c r="DO98" s="351">
        <v>0</v>
      </c>
      <c r="DP98" s="359">
        <v>12396</v>
      </c>
      <c r="DQ98" s="359">
        <v>17090</v>
      </c>
      <c r="DR98" s="359">
        <v>0</v>
      </c>
      <c r="DS98" s="359">
        <v>0</v>
      </c>
      <c r="DT98" s="359">
        <v>0</v>
      </c>
      <c r="DU98" s="359">
        <v>0</v>
      </c>
      <c r="DV98" s="350">
        <v>12396</v>
      </c>
      <c r="DW98" s="350">
        <v>17090</v>
      </c>
      <c r="DX98" s="350">
        <v>0</v>
      </c>
      <c r="DY98" s="350">
        <v>0</v>
      </c>
      <c r="DZ98" s="350">
        <v>0</v>
      </c>
      <c r="EA98" s="350">
        <v>0</v>
      </c>
      <c r="EB98" s="350">
        <v>-370</v>
      </c>
      <c r="EC98" s="350">
        <v>-370</v>
      </c>
      <c r="ED98" s="350">
        <v>12026</v>
      </c>
      <c r="EE98" s="360">
        <v>16720</v>
      </c>
    </row>
    <row r="99" spans="2:135" ht="13.7" customHeight="1">
      <c r="B99" s="70" t="s">
        <v>572</v>
      </c>
      <c r="C99" s="252" t="s">
        <v>664</v>
      </c>
      <c r="D99" s="350">
        <v>0</v>
      </c>
      <c r="E99" s="351">
        <v>0</v>
      </c>
      <c r="F99" s="351">
        <v>0</v>
      </c>
      <c r="G99" s="351">
        <v>0</v>
      </c>
      <c r="H99" s="351">
        <v>0</v>
      </c>
      <c r="I99" s="351">
        <v>0</v>
      </c>
      <c r="J99" s="351">
        <v>0</v>
      </c>
      <c r="K99" s="351">
        <v>0</v>
      </c>
      <c r="L99" s="351">
        <v>0</v>
      </c>
      <c r="M99" s="351">
        <v>0</v>
      </c>
      <c r="N99" s="351">
        <v>0</v>
      </c>
      <c r="O99" s="351">
        <v>0</v>
      </c>
      <c r="P99" s="351">
        <v>0</v>
      </c>
      <c r="Q99" s="351">
        <v>0</v>
      </c>
      <c r="R99" s="351">
        <v>0</v>
      </c>
      <c r="S99" s="351">
        <v>0</v>
      </c>
      <c r="T99" s="351">
        <v>0</v>
      </c>
      <c r="U99" s="351">
        <v>0</v>
      </c>
      <c r="V99" s="351">
        <v>0</v>
      </c>
      <c r="W99" s="351">
        <v>0</v>
      </c>
      <c r="X99" s="351">
        <v>0</v>
      </c>
      <c r="Y99" s="351">
        <v>0</v>
      </c>
      <c r="Z99" s="351">
        <v>0</v>
      </c>
      <c r="AA99" s="351">
        <v>0</v>
      </c>
      <c r="AB99" s="351">
        <v>0</v>
      </c>
      <c r="AC99" s="351">
        <v>0</v>
      </c>
      <c r="AD99" s="351">
        <v>0</v>
      </c>
      <c r="AE99" s="351">
        <v>0</v>
      </c>
      <c r="AF99" s="351">
        <v>0</v>
      </c>
      <c r="AG99" s="351">
        <v>0</v>
      </c>
      <c r="AH99" s="351">
        <v>0</v>
      </c>
      <c r="AI99" s="351">
        <v>0</v>
      </c>
      <c r="AJ99" s="351">
        <v>0</v>
      </c>
      <c r="AK99" s="351">
        <v>0</v>
      </c>
      <c r="AL99" s="351">
        <v>0</v>
      </c>
      <c r="AM99" s="351">
        <v>0</v>
      </c>
      <c r="AN99" s="351">
        <v>0</v>
      </c>
      <c r="AO99" s="351">
        <v>0</v>
      </c>
      <c r="AP99" s="351">
        <v>0</v>
      </c>
      <c r="AQ99" s="351">
        <v>0</v>
      </c>
      <c r="AR99" s="351">
        <v>0</v>
      </c>
      <c r="AS99" s="351">
        <v>0</v>
      </c>
      <c r="AT99" s="351">
        <v>0</v>
      </c>
      <c r="AU99" s="351">
        <v>0</v>
      </c>
      <c r="AV99" s="351">
        <v>0</v>
      </c>
      <c r="AW99" s="351">
        <v>0</v>
      </c>
      <c r="AX99" s="351">
        <v>0</v>
      </c>
      <c r="AY99" s="351">
        <v>0</v>
      </c>
      <c r="AZ99" s="351">
        <v>0</v>
      </c>
      <c r="BA99" s="351">
        <v>0</v>
      </c>
      <c r="BB99" s="351">
        <v>0</v>
      </c>
      <c r="BC99" s="351">
        <v>0</v>
      </c>
      <c r="BD99" s="351">
        <v>0</v>
      </c>
      <c r="BE99" s="351">
        <v>0</v>
      </c>
      <c r="BF99" s="351">
        <v>0</v>
      </c>
      <c r="BG99" s="351">
        <v>0</v>
      </c>
      <c r="BH99" s="351">
        <v>0</v>
      </c>
      <c r="BI99" s="351">
        <v>0</v>
      </c>
      <c r="BJ99" s="351">
        <v>0</v>
      </c>
      <c r="BK99" s="351">
        <v>0</v>
      </c>
      <c r="BL99" s="351">
        <v>0</v>
      </c>
      <c r="BM99" s="351">
        <v>0</v>
      </c>
      <c r="BN99" s="351">
        <v>0</v>
      </c>
      <c r="BO99" s="351">
        <v>0</v>
      </c>
      <c r="BP99" s="351">
        <v>0</v>
      </c>
      <c r="BQ99" s="351">
        <v>0</v>
      </c>
      <c r="BR99" s="351">
        <v>0</v>
      </c>
      <c r="BS99" s="351">
        <v>0</v>
      </c>
      <c r="BT99" s="351">
        <v>0</v>
      </c>
      <c r="BU99" s="351">
        <v>0</v>
      </c>
      <c r="BV99" s="351">
        <v>0</v>
      </c>
      <c r="BW99" s="351">
        <v>0</v>
      </c>
      <c r="BX99" s="351">
        <v>0</v>
      </c>
      <c r="BY99" s="351">
        <v>0</v>
      </c>
      <c r="BZ99" s="351">
        <v>0</v>
      </c>
      <c r="CA99" s="351">
        <v>0</v>
      </c>
      <c r="CB99" s="351">
        <v>0</v>
      </c>
      <c r="CC99" s="351">
        <v>0</v>
      </c>
      <c r="CD99" s="351">
        <v>0</v>
      </c>
      <c r="CE99" s="351">
        <v>0</v>
      </c>
      <c r="CF99" s="351">
        <v>0</v>
      </c>
      <c r="CG99" s="351">
        <v>0</v>
      </c>
      <c r="CH99" s="351">
        <v>0</v>
      </c>
      <c r="CI99" s="351">
        <v>0</v>
      </c>
      <c r="CJ99" s="351">
        <v>0</v>
      </c>
      <c r="CK99" s="351">
        <v>0</v>
      </c>
      <c r="CL99" s="351">
        <v>0</v>
      </c>
      <c r="CM99" s="351">
        <v>0</v>
      </c>
      <c r="CN99" s="351">
        <v>0</v>
      </c>
      <c r="CO99" s="351">
        <v>0</v>
      </c>
      <c r="CP99" s="351">
        <v>0</v>
      </c>
      <c r="CQ99" s="351">
        <v>0</v>
      </c>
      <c r="CR99" s="351">
        <v>0</v>
      </c>
      <c r="CS99" s="351">
        <v>0</v>
      </c>
      <c r="CT99" s="351">
        <v>0</v>
      </c>
      <c r="CU99" s="351">
        <v>0</v>
      </c>
      <c r="CV99" s="351">
        <v>0</v>
      </c>
      <c r="CW99" s="351">
        <v>0</v>
      </c>
      <c r="CX99" s="351">
        <v>0</v>
      </c>
      <c r="CY99" s="351">
        <v>0</v>
      </c>
      <c r="CZ99" s="351">
        <v>0</v>
      </c>
      <c r="DA99" s="351">
        <v>0</v>
      </c>
      <c r="DB99" s="351">
        <v>0</v>
      </c>
      <c r="DC99" s="351">
        <v>0</v>
      </c>
      <c r="DD99" s="351">
        <v>0</v>
      </c>
      <c r="DE99" s="351">
        <v>0</v>
      </c>
      <c r="DF99" s="351">
        <v>0</v>
      </c>
      <c r="DG99" s="351">
        <v>0</v>
      </c>
      <c r="DH99" s="352">
        <v>0</v>
      </c>
      <c r="DI99" s="351">
        <v>1344</v>
      </c>
      <c r="DJ99" s="351">
        <v>61910</v>
      </c>
      <c r="DK99" s="351">
        <v>41579</v>
      </c>
      <c r="DL99" s="351">
        <v>354</v>
      </c>
      <c r="DM99" s="351">
        <v>0</v>
      </c>
      <c r="DN99" s="351">
        <v>0</v>
      </c>
      <c r="DO99" s="351">
        <v>0</v>
      </c>
      <c r="DP99" s="359">
        <v>105187</v>
      </c>
      <c r="DQ99" s="359">
        <v>105187</v>
      </c>
      <c r="DR99" s="359">
        <v>0</v>
      </c>
      <c r="DS99" s="359">
        <v>0</v>
      </c>
      <c r="DT99" s="359">
        <v>0</v>
      </c>
      <c r="DU99" s="359">
        <v>0</v>
      </c>
      <c r="DV99" s="350">
        <v>105187</v>
      </c>
      <c r="DW99" s="350">
        <v>105187</v>
      </c>
      <c r="DX99" s="350">
        <v>0</v>
      </c>
      <c r="DY99" s="350">
        <v>0</v>
      </c>
      <c r="DZ99" s="350">
        <v>0</v>
      </c>
      <c r="EA99" s="350">
        <v>0</v>
      </c>
      <c r="EB99" s="350">
        <v>0</v>
      </c>
      <c r="EC99" s="350">
        <v>0</v>
      </c>
      <c r="ED99" s="350">
        <v>105187</v>
      </c>
      <c r="EE99" s="360">
        <v>105187</v>
      </c>
    </row>
    <row r="100" spans="2:135" ht="13.7" customHeight="1">
      <c r="B100" s="70" t="s">
        <v>573</v>
      </c>
      <c r="C100" s="252" t="s">
        <v>581</v>
      </c>
      <c r="D100" s="350">
        <v>0</v>
      </c>
      <c r="E100" s="351">
        <v>0</v>
      </c>
      <c r="F100" s="351">
        <v>0</v>
      </c>
      <c r="G100" s="351">
        <v>0</v>
      </c>
      <c r="H100" s="351">
        <v>0</v>
      </c>
      <c r="I100" s="351">
        <v>0</v>
      </c>
      <c r="J100" s="351">
        <v>0</v>
      </c>
      <c r="K100" s="351">
        <v>0</v>
      </c>
      <c r="L100" s="351">
        <v>0</v>
      </c>
      <c r="M100" s="351">
        <v>0</v>
      </c>
      <c r="N100" s="351">
        <v>0</v>
      </c>
      <c r="O100" s="351">
        <v>0</v>
      </c>
      <c r="P100" s="351">
        <v>0</v>
      </c>
      <c r="Q100" s="351">
        <v>0</v>
      </c>
      <c r="R100" s="351">
        <v>0</v>
      </c>
      <c r="S100" s="351">
        <v>0</v>
      </c>
      <c r="T100" s="351">
        <v>0</v>
      </c>
      <c r="U100" s="351">
        <v>0</v>
      </c>
      <c r="V100" s="351">
        <v>0</v>
      </c>
      <c r="W100" s="351">
        <v>0</v>
      </c>
      <c r="X100" s="351">
        <v>0</v>
      </c>
      <c r="Y100" s="351">
        <v>0</v>
      </c>
      <c r="Z100" s="351">
        <v>0</v>
      </c>
      <c r="AA100" s="351">
        <v>0</v>
      </c>
      <c r="AB100" s="351">
        <v>0</v>
      </c>
      <c r="AC100" s="351">
        <v>0</v>
      </c>
      <c r="AD100" s="351">
        <v>0</v>
      </c>
      <c r="AE100" s="351">
        <v>0</v>
      </c>
      <c r="AF100" s="351">
        <v>0</v>
      </c>
      <c r="AG100" s="351">
        <v>0</v>
      </c>
      <c r="AH100" s="351">
        <v>0</v>
      </c>
      <c r="AI100" s="351">
        <v>0</v>
      </c>
      <c r="AJ100" s="351">
        <v>0</v>
      </c>
      <c r="AK100" s="351">
        <v>0</v>
      </c>
      <c r="AL100" s="351">
        <v>0</v>
      </c>
      <c r="AM100" s="351">
        <v>0</v>
      </c>
      <c r="AN100" s="351">
        <v>0</v>
      </c>
      <c r="AO100" s="351">
        <v>0</v>
      </c>
      <c r="AP100" s="351">
        <v>0</v>
      </c>
      <c r="AQ100" s="351">
        <v>0</v>
      </c>
      <c r="AR100" s="351">
        <v>0</v>
      </c>
      <c r="AS100" s="351">
        <v>0</v>
      </c>
      <c r="AT100" s="351">
        <v>0</v>
      </c>
      <c r="AU100" s="351">
        <v>0</v>
      </c>
      <c r="AV100" s="351">
        <v>0</v>
      </c>
      <c r="AW100" s="351">
        <v>0</v>
      </c>
      <c r="AX100" s="351">
        <v>0</v>
      </c>
      <c r="AY100" s="351">
        <v>0</v>
      </c>
      <c r="AZ100" s="351">
        <v>0</v>
      </c>
      <c r="BA100" s="351">
        <v>0</v>
      </c>
      <c r="BB100" s="351">
        <v>0</v>
      </c>
      <c r="BC100" s="351">
        <v>0</v>
      </c>
      <c r="BD100" s="351">
        <v>0</v>
      </c>
      <c r="BE100" s="351">
        <v>0</v>
      </c>
      <c r="BF100" s="351">
        <v>0</v>
      </c>
      <c r="BG100" s="351">
        <v>0</v>
      </c>
      <c r="BH100" s="351">
        <v>0</v>
      </c>
      <c r="BI100" s="351">
        <v>0</v>
      </c>
      <c r="BJ100" s="351">
        <v>0</v>
      </c>
      <c r="BK100" s="351">
        <v>0</v>
      </c>
      <c r="BL100" s="351">
        <v>0</v>
      </c>
      <c r="BM100" s="351">
        <v>0</v>
      </c>
      <c r="BN100" s="351">
        <v>0</v>
      </c>
      <c r="BO100" s="351">
        <v>0</v>
      </c>
      <c r="BP100" s="351">
        <v>0</v>
      </c>
      <c r="BQ100" s="351">
        <v>0</v>
      </c>
      <c r="BR100" s="351">
        <v>0</v>
      </c>
      <c r="BS100" s="351">
        <v>0</v>
      </c>
      <c r="BT100" s="351">
        <v>0</v>
      </c>
      <c r="BU100" s="351">
        <v>0</v>
      </c>
      <c r="BV100" s="351">
        <v>0</v>
      </c>
      <c r="BW100" s="351">
        <v>0</v>
      </c>
      <c r="BX100" s="351">
        <v>0</v>
      </c>
      <c r="BY100" s="351">
        <v>0</v>
      </c>
      <c r="BZ100" s="351">
        <v>0</v>
      </c>
      <c r="CA100" s="351">
        <v>0</v>
      </c>
      <c r="CB100" s="351">
        <v>0</v>
      </c>
      <c r="CC100" s="351">
        <v>0</v>
      </c>
      <c r="CD100" s="351">
        <v>0</v>
      </c>
      <c r="CE100" s="351">
        <v>0</v>
      </c>
      <c r="CF100" s="351">
        <v>0</v>
      </c>
      <c r="CG100" s="351">
        <v>0</v>
      </c>
      <c r="CH100" s="351">
        <v>0</v>
      </c>
      <c r="CI100" s="351">
        <v>0</v>
      </c>
      <c r="CJ100" s="351">
        <v>0</v>
      </c>
      <c r="CK100" s="351">
        <v>0</v>
      </c>
      <c r="CL100" s="351">
        <v>0</v>
      </c>
      <c r="CM100" s="351">
        <v>0</v>
      </c>
      <c r="CN100" s="351">
        <v>0</v>
      </c>
      <c r="CO100" s="351">
        <v>0</v>
      </c>
      <c r="CP100" s="351">
        <v>0</v>
      </c>
      <c r="CQ100" s="351">
        <v>0</v>
      </c>
      <c r="CR100" s="351">
        <v>0</v>
      </c>
      <c r="CS100" s="351">
        <v>0</v>
      </c>
      <c r="CT100" s="351">
        <v>0</v>
      </c>
      <c r="CU100" s="351">
        <v>0</v>
      </c>
      <c r="CV100" s="351">
        <v>0</v>
      </c>
      <c r="CW100" s="351">
        <v>0</v>
      </c>
      <c r="CX100" s="351">
        <v>0</v>
      </c>
      <c r="CY100" s="351">
        <v>0</v>
      </c>
      <c r="CZ100" s="351">
        <v>0</v>
      </c>
      <c r="DA100" s="351">
        <v>0</v>
      </c>
      <c r="DB100" s="351">
        <v>0</v>
      </c>
      <c r="DC100" s="351">
        <v>0</v>
      </c>
      <c r="DD100" s="351">
        <v>0</v>
      </c>
      <c r="DE100" s="351">
        <v>0</v>
      </c>
      <c r="DF100" s="351">
        <v>0</v>
      </c>
      <c r="DG100" s="351">
        <v>0</v>
      </c>
      <c r="DH100" s="352">
        <v>0</v>
      </c>
      <c r="DI100" s="351">
        <v>0</v>
      </c>
      <c r="DJ100" s="351">
        <v>21397</v>
      </c>
      <c r="DK100" s="351">
        <v>113115</v>
      </c>
      <c r="DL100" s="351">
        <v>0</v>
      </c>
      <c r="DM100" s="351">
        <v>0</v>
      </c>
      <c r="DN100" s="351">
        <v>0</v>
      </c>
      <c r="DO100" s="351">
        <v>0</v>
      </c>
      <c r="DP100" s="359">
        <v>134512</v>
      </c>
      <c r="DQ100" s="359">
        <v>134512</v>
      </c>
      <c r="DR100" s="359">
        <v>0</v>
      </c>
      <c r="DS100" s="359">
        <v>0</v>
      </c>
      <c r="DT100" s="359">
        <v>0</v>
      </c>
      <c r="DU100" s="359">
        <v>0</v>
      </c>
      <c r="DV100" s="350">
        <v>134512</v>
      </c>
      <c r="DW100" s="350">
        <v>134512</v>
      </c>
      <c r="DX100" s="350">
        <v>0</v>
      </c>
      <c r="DY100" s="350">
        <v>0</v>
      </c>
      <c r="DZ100" s="350">
        <v>0</v>
      </c>
      <c r="EA100" s="350">
        <v>0</v>
      </c>
      <c r="EB100" s="350">
        <v>0</v>
      </c>
      <c r="EC100" s="350">
        <v>0</v>
      </c>
      <c r="ED100" s="350">
        <v>134512</v>
      </c>
      <c r="EE100" s="360">
        <v>134512</v>
      </c>
    </row>
    <row r="101" spans="2:135" ht="13.7" customHeight="1">
      <c r="B101" s="70" t="s">
        <v>574</v>
      </c>
      <c r="C101" s="252" t="s">
        <v>747</v>
      </c>
      <c r="D101" s="350">
        <v>369</v>
      </c>
      <c r="E101" s="351">
        <v>54</v>
      </c>
      <c r="F101" s="351">
        <v>2</v>
      </c>
      <c r="G101" s="351">
        <v>43</v>
      </c>
      <c r="H101" s="351">
        <v>34</v>
      </c>
      <c r="I101" s="351">
        <v>29</v>
      </c>
      <c r="J101" s="351">
        <v>8</v>
      </c>
      <c r="K101" s="351">
        <v>96</v>
      </c>
      <c r="L101" s="351">
        <v>7</v>
      </c>
      <c r="M101" s="351">
        <v>0</v>
      </c>
      <c r="N101" s="351">
        <v>0</v>
      </c>
      <c r="O101" s="351">
        <v>0</v>
      </c>
      <c r="P101" s="351">
        <v>85</v>
      </c>
      <c r="Q101" s="351">
        <v>142</v>
      </c>
      <c r="R101" s="351">
        <v>6</v>
      </c>
      <c r="S101" s="351">
        <v>18</v>
      </c>
      <c r="T101" s="351">
        <v>1</v>
      </c>
      <c r="U101" s="351">
        <v>5</v>
      </c>
      <c r="V101" s="351">
        <v>5</v>
      </c>
      <c r="W101" s="351">
        <v>25</v>
      </c>
      <c r="X101" s="351">
        <v>0</v>
      </c>
      <c r="Y101" s="351">
        <v>3</v>
      </c>
      <c r="Z101" s="351">
        <v>4</v>
      </c>
      <c r="AA101" s="351">
        <v>0</v>
      </c>
      <c r="AB101" s="351">
        <v>77</v>
      </c>
      <c r="AC101" s="351">
        <v>2</v>
      </c>
      <c r="AD101" s="351">
        <v>0</v>
      </c>
      <c r="AE101" s="351">
        <v>3</v>
      </c>
      <c r="AF101" s="351">
        <v>11</v>
      </c>
      <c r="AG101" s="351">
        <v>3</v>
      </c>
      <c r="AH101" s="351">
        <v>0</v>
      </c>
      <c r="AI101" s="351">
        <v>1</v>
      </c>
      <c r="AJ101" s="351">
        <v>30</v>
      </c>
      <c r="AK101" s="351">
        <v>0</v>
      </c>
      <c r="AL101" s="351">
        <v>3</v>
      </c>
      <c r="AM101" s="351">
        <v>0</v>
      </c>
      <c r="AN101" s="351">
        <v>1</v>
      </c>
      <c r="AO101" s="351">
        <v>5</v>
      </c>
      <c r="AP101" s="351">
        <v>3</v>
      </c>
      <c r="AQ101" s="351">
        <v>72</v>
      </c>
      <c r="AR101" s="351">
        <v>4</v>
      </c>
      <c r="AS101" s="351">
        <v>13</v>
      </c>
      <c r="AT101" s="351">
        <v>5</v>
      </c>
      <c r="AU101" s="351">
        <v>21</v>
      </c>
      <c r="AV101" s="351">
        <v>33</v>
      </c>
      <c r="AW101" s="351">
        <v>52</v>
      </c>
      <c r="AX101" s="351">
        <v>20</v>
      </c>
      <c r="AY101" s="351">
        <v>110</v>
      </c>
      <c r="AZ101" s="351">
        <v>3</v>
      </c>
      <c r="BA101" s="351">
        <v>0</v>
      </c>
      <c r="BB101" s="351">
        <v>3</v>
      </c>
      <c r="BC101" s="351">
        <v>6</v>
      </c>
      <c r="BD101" s="351">
        <v>0</v>
      </c>
      <c r="BE101" s="351">
        <v>0</v>
      </c>
      <c r="BF101" s="351">
        <v>0</v>
      </c>
      <c r="BG101" s="351">
        <v>0</v>
      </c>
      <c r="BH101" s="351">
        <v>4</v>
      </c>
      <c r="BI101" s="351">
        <v>0</v>
      </c>
      <c r="BJ101" s="351">
        <v>0</v>
      </c>
      <c r="BK101" s="351">
        <v>12</v>
      </c>
      <c r="BL101" s="351">
        <v>5</v>
      </c>
      <c r="BM101" s="351">
        <v>163</v>
      </c>
      <c r="BN101" s="351">
        <v>163</v>
      </c>
      <c r="BO101" s="351">
        <v>202</v>
      </c>
      <c r="BP101" s="351">
        <v>68</v>
      </c>
      <c r="BQ101" s="351">
        <v>469</v>
      </c>
      <c r="BR101" s="351">
        <v>47</v>
      </c>
      <c r="BS101" s="351">
        <v>291</v>
      </c>
      <c r="BT101" s="351">
        <v>110</v>
      </c>
      <c r="BU101" s="351">
        <v>336</v>
      </c>
      <c r="BV101" s="351">
        <v>596</v>
      </c>
      <c r="BW101" s="351">
        <v>18</v>
      </c>
      <c r="BX101" s="351">
        <v>29</v>
      </c>
      <c r="BY101" s="351">
        <v>0</v>
      </c>
      <c r="BZ101" s="351">
        <v>3</v>
      </c>
      <c r="CA101" s="351">
        <v>169</v>
      </c>
      <c r="CB101" s="351">
        <v>0</v>
      </c>
      <c r="CC101" s="351">
        <v>18</v>
      </c>
      <c r="CD101" s="351">
        <v>0</v>
      </c>
      <c r="CE101" s="351">
        <v>0</v>
      </c>
      <c r="CF101" s="351">
        <v>31</v>
      </c>
      <c r="CG101" s="351">
        <v>63</v>
      </c>
      <c r="CH101" s="351">
        <v>1</v>
      </c>
      <c r="CI101" s="351">
        <v>119</v>
      </c>
      <c r="CJ101" s="351">
        <v>76</v>
      </c>
      <c r="CK101" s="351">
        <v>6</v>
      </c>
      <c r="CL101" s="351">
        <v>3</v>
      </c>
      <c r="CM101" s="351">
        <v>73</v>
      </c>
      <c r="CN101" s="351">
        <v>1</v>
      </c>
      <c r="CO101" s="351">
        <v>32</v>
      </c>
      <c r="CP101" s="351">
        <v>345</v>
      </c>
      <c r="CQ101" s="351">
        <v>568</v>
      </c>
      <c r="CR101" s="351">
        <v>4</v>
      </c>
      <c r="CS101" s="351">
        <v>2</v>
      </c>
      <c r="CT101" s="351">
        <v>45</v>
      </c>
      <c r="CU101" s="351">
        <v>0</v>
      </c>
      <c r="CV101" s="351">
        <v>59</v>
      </c>
      <c r="CW101" s="351">
        <v>2</v>
      </c>
      <c r="CX101" s="351">
        <v>134</v>
      </c>
      <c r="CY101" s="351">
        <v>507</v>
      </c>
      <c r="CZ101" s="351">
        <v>30</v>
      </c>
      <c r="DA101" s="351">
        <v>93</v>
      </c>
      <c r="DB101" s="351">
        <v>43</v>
      </c>
      <c r="DC101" s="351">
        <v>309</v>
      </c>
      <c r="DD101" s="351">
        <v>6</v>
      </c>
      <c r="DE101" s="351">
        <v>73</v>
      </c>
      <c r="DF101" s="351">
        <v>0</v>
      </c>
      <c r="DG101" s="351">
        <v>7</v>
      </c>
      <c r="DH101" s="352">
        <v>6752</v>
      </c>
      <c r="DI101" s="351">
        <v>0</v>
      </c>
      <c r="DJ101" s="351">
        <v>35046</v>
      </c>
      <c r="DK101" s="351">
        <v>0</v>
      </c>
      <c r="DL101" s="351">
        <v>0</v>
      </c>
      <c r="DM101" s="351">
        <v>0</v>
      </c>
      <c r="DN101" s="351">
        <v>0</v>
      </c>
      <c r="DO101" s="351">
        <v>0</v>
      </c>
      <c r="DP101" s="359">
        <v>35046</v>
      </c>
      <c r="DQ101" s="359">
        <v>41798</v>
      </c>
      <c r="DR101" s="359">
        <v>31</v>
      </c>
      <c r="DS101" s="359">
        <v>31</v>
      </c>
      <c r="DT101" s="359">
        <v>57</v>
      </c>
      <c r="DU101" s="359">
        <v>88</v>
      </c>
      <c r="DV101" s="350">
        <v>35134</v>
      </c>
      <c r="DW101" s="350">
        <v>41886</v>
      </c>
      <c r="DX101" s="350">
        <v>-161</v>
      </c>
      <c r="DY101" s="350">
        <v>0</v>
      </c>
      <c r="DZ101" s="350">
        <v>0</v>
      </c>
      <c r="EA101" s="350">
        <v>-161</v>
      </c>
      <c r="EB101" s="350">
        <v>-71</v>
      </c>
      <c r="EC101" s="350">
        <v>-232</v>
      </c>
      <c r="ED101" s="350">
        <v>34902</v>
      </c>
      <c r="EE101" s="360">
        <v>41654</v>
      </c>
    </row>
    <row r="102" spans="2:135" ht="13.7" customHeight="1">
      <c r="B102" s="70" t="s">
        <v>575</v>
      </c>
      <c r="C102" s="252" t="s">
        <v>475</v>
      </c>
      <c r="D102" s="350">
        <v>359</v>
      </c>
      <c r="E102" s="351">
        <v>78</v>
      </c>
      <c r="F102" s="351">
        <v>20</v>
      </c>
      <c r="G102" s="351">
        <v>223</v>
      </c>
      <c r="H102" s="351">
        <v>0</v>
      </c>
      <c r="I102" s="351">
        <v>175</v>
      </c>
      <c r="J102" s="351">
        <v>17</v>
      </c>
      <c r="K102" s="351">
        <v>201</v>
      </c>
      <c r="L102" s="351">
        <v>96</v>
      </c>
      <c r="M102" s="351">
        <v>2</v>
      </c>
      <c r="N102" s="351">
        <v>0</v>
      </c>
      <c r="O102" s="351">
        <v>1</v>
      </c>
      <c r="P102" s="351">
        <v>106</v>
      </c>
      <c r="Q102" s="351">
        <v>220</v>
      </c>
      <c r="R102" s="351">
        <v>38</v>
      </c>
      <c r="S102" s="351">
        <v>22</v>
      </c>
      <c r="T102" s="351">
        <v>4</v>
      </c>
      <c r="U102" s="351">
        <v>52</v>
      </c>
      <c r="V102" s="351">
        <v>2</v>
      </c>
      <c r="W102" s="351">
        <v>13</v>
      </c>
      <c r="X102" s="351">
        <v>0</v>
      </c>
      <c r="Y102" s="351">
        <v>2</v>
      </c>
      <c r="Z102" s="351">
        <v>2</v>
      </c>
      <c r="AA102" s="351">
        <v>0</v>
      </c>
      <c r="AB102" s="351">
        <v>30</v>
      </c>
      <c r="AC102" s="351">
        <v>7</v>
      </c>
      <c r="AD102" s="351">
        <v>0</v>
      </c>
      <c r="AE102" s="351">
        <v>103</v>
      </c>
      <c r="AF102" s="351">
        <v>50</v>
      </c>
      <c r="AG102" s="351">
        <v>30</v>
      </c>
      <c r="AH102" s="351">
        <v>1</v>
      </c>
      <c r="AI102" s="351">
        <v>24</v>
      </c>
      <c r="AJ102" s="351">
        <v>61</v>
      </c>
      <c r="AK102" s="351">
        <v>0</v>
      </c>
      <c r="AL102" s="351">
        <v>47</v>
      </c>
      <c r="AM102" s="351">
        <v>0</v>
      </c>
      <c r="AN102" s="351">
        <v>3</v>
      </c>
      <c r="AO102" s="351">
        <v>49</v>
      </c>
      <c r="AP102" s="351">
        <v>10</v>
      </c>
      <c r="AQ102" s="351">
        <v>63</v>
      </c>
      <c r="AR102" s="351">
        <v>3</v>
      </c>
      <c r="AS102" s="351">
        <v>40</v>
      </c>
      <c r="AT102" s="351">
        <v>64</v>
      </c>
      <c r="AU102" s="351">
        <v>32</v>
      </c>
      <c r="AV102" s="351">
        <v>371</v>
      </c>
      <c r="AW102" s="351">
        <v>123</v>
      </c>
      <c r="AX102" s="351">
        <v>79</v>
      </c>
      <c r="AY102" s="351">
        <v>884</v>
      </c>
      <c r="AZ102" s="351">
        <v>88</v>
      </c>
      <c r="BA102" s="351">
        <v>2</v>
      </c>
      <c r="BB102" s="351">
        <v>16</v>
      </c>
      <c r="BC102" s="351">
        <v>96</v>
      </c>
      <c r="BD102" s="351">
        <v>9</v>
      </c>
      <c r="BE102" s="351">
        <v>0</v>
      </c>
      <c r="BF102" s="351">
        <v>0</v>
      </c>
      <c r="BG102" s="351">
        <v>0</v>
      </c>
      <c r="BH102" s="351">
        <v>95</v>
      </c>
      <c r="BI102" s="351">
        <v>0</v>
      </c>
      <c r="BJ102" s="351">
        <v>44</v>
      </c>
      <c r="BK102" s="351">
        <v>46</v>
      </c>
      <c r="BL102" s="351">
        <v>142</v>
      </c>
      <c r="BM102" s="351">
        <v>3523</v>
      </c>
      <c r="BN102" s="351">
        <v>1342</v>
      </c>
      <c r="BO102" s="351">
        <v>7175</v>
      </c>
      <c r="BP102" s="351">
        <v>4641</v>
      </c>
      <c r="BQ102" s="351">
        <v>967</v>
      </c>
      <c r="BR102" s="351">
        <v>28</v>
      </c>
      <c r="BS102" s="351">
        <v>31</v>
      </c>
      <c r="BT102" s="351">
        <v>192</v>
      </c>
      <c r="BU102" s="351">
        <v>2718</v>
      </c>
      <c r="BV102" s="351">
        <v>540</v>
      </c>
      <c r="BW102" s="351">
        <v>39</v>
      </c>
      <c r="BX102" s="351">
        <v>24</v>
      </c>
      <c r="BY102" s="351">
        <v>0</v>
      </c>
      <c r="BZ102" s="351">
        <v>6</v>
      </c>
      <c r="CA102" s="351">
        <v>588</v>
      </c>
      <c r="CB102" s="351">
        <v>19212</v>
      </c>
      <c r="CC102" s="351">
        <v>29</v>
      </c>
      <c r="CD102" s="351">
        <v>313</v>
      </c>
      <c r="CE102" s="351">
        <v>3</v>
      </c>
      <c r="CF102" s="351">
        <v>36</v>
      </c>
      <c r="CG102" s="351">
        <v>71</v>
      </c>
      <c r="CH102" s="351">
        <v>2</v>
      </c>
      <c r="CI102" s="351">
        <v>645</v>
      </c>
      <c r="CJ102" s="351">
        <v>189</v>
      </c>
      <c r="CK102" s="351">
        <v>91</v>
      </c>
      <c r="CL102" s="351">
        <v>166</v>
      </c>
      <c r="CM102" s="351">
        <v>77</v>
      </c>
      <c r="CN102" s="351">
        <v>1691</v>
      </c>
      <c r="CO102" s="351">
        <v>139</v>
      </c>
      <c r="CP102" s="351">
        <v>180</v>
      </c>
      <c r="CQ102" s="351">
        <v>2635</v>
      </c>
      <c r="CR102" s="351">
        <v>135</v>
      </c>
      <c r="CS102" s="351">
        <v>477</v>
      </c>
      <c r="CT102" s="351">
        <v>1531</v>
      </c>
      <c r="CU102" s="351">
        <v>97</v>
      </c>
      <c r="CV102" s="351">
        <v>59</v>
      </c>
      <c r="CW102" s="351">
        <v>6</v>
      </c>
      <c r="CX102" s="351">
        <v>279</v>
      </c>
      <c r="CY102" s="351">
        <v>1202</v>
      </c>
      <c r="CZ102" s="351">
        <v>213</v>
      </c>
      <c r="DA102" s="351">
        <v>102</v>
      </c>
      <c r="DB102" s="351">
        <v>76</v>
      </c>
      <c r="DC102" s="351">
        <v>76</v>
      </c>
      <c r="DD102" s="351">
        <v>4</v>
      </c>
      <c r="DE102" s="351">
        <v>61</v>
      </c>
      <c r="DF102" s="351">
        <v>0</v>
      </c>
      <c r="DG102" s="351">
        <v>12</v>
      </c>
      <c r="DH102" s="352">
        <v>55868</v>
      </c>
      <c r="DI102" s="351">
        <v>166</v>
      </c>
      <c r="DJ102" s="351">
        <v>2113</v>
      </c>
      <c r="DK102" s="351">
        <v>0</v>
      </c>
      <c r="DL102" s="351">
        <v>0</v>
      </c>
      <c r="DM102" s="351">
        <v>0</v>
      </c>
      <c r="DN102" s="351">
        <v>0</v>
      </c>
      <c r="DO102" s="351">
        <v>0</v>
      </c>
      <c r="DP102" s="359">
        <v>2279</v>
      </c>
      <c r="DQ102" s="359">
        <v>58147</v>
      </c>
      <c r="DR102" s="359">
        <v>2209</v>
      </c>
      <c r="DS102" s="359">
        <v>2209</v>
      </c>
      <c r="DT102" s="359">
        <v>871</v>
      </c>
      <c r="DU102" s="359">
        <v>3080</v>
      </c>
      <c r="DV102" s="350">
        <v>5359</v>
      </c>
      <c r="DW102" s="350">
        <v>61227</v>
      </c>
      <c r="DX102" s="350">
        <v>-136</v>
      </c>
      <c r="DY102" s="350">
        <v>0</v>
      </c>
      <c r="DZ102" s="350">
        <v>0</v>
      </c>
      <c r="EA102" s="350">
        <v>-136</v>
      </c>
      <c r="EB102" s="350">
        <v>-35167</v>
      </c>
      <c r="EC102" s="350">
        <v>-35303</v>
      </c>
      <c r="ED102" s="350">
        <v>-29944</v>
      </c>
      <c r="EE102" s="360">
        <v>25924</v>
      </c>
    </row>
    <row r="103" spans="2:135" ht="13.7" customHeight="1">
      <c r="B103" s="70" t="s">
        <v>576</v>
      </c>
      <c r="C103" s="252" t="s">
        <v>474</v>
      </c>
      <c r="D103" s="350">
        <v>25</v>
      </c>
      <c r="E103" s="351">
        <v>0</v>
      </c>
      <c r="F103" s="351">
        <v>4</v>
      </c>
      <c r="G103" s="351">
        <v>44</v>
      </c>
      <c r="H103" s="351">
        <v>4</v>
      </c>
      <c r="I103" s="351">
        <v>10</v>
      </c>
      <c r="J103" s="351">
        <v>1</v>
      </c>
      <c r="K103" s="351">
        <v>433</v>
      </c>
      <c r="L103" s="351">
        <v>650</v>
      </c>
      <c r="M103" s="351">
        <v>1</v>
      </c>
      <c r="N103" s="351">
        <v>0</v>
      </c>
      <c r="O103" s="351">
        <v>0</v>
      </c>
      <c r="P103" s="351">
        <v>322</v>
      </c>
      <c r="Q103" s="351">
        <v>50</v>
      </c>
      <c r="R103" s="351">
        <v>64</v>
      </c>
      <c r="S103" s="351">
        <v>31</v>
      </c>
      <c r="T103" s="351">
        <v>4</v>
      </c>
      <c r="U103" s="351">
        <v>9</v>
      </c>
      <c r="V103" s="351">
        <v>15</v>
      </c>
      <c r="W103" s="351">
        <v>30</v>
      </c>
      <c r="X103" s="351">
        <v>0</v>
      </c>
      <c r="Y103" s="351">
        <v>3</v>
      </c>
      <c r="Z103" s="351">
        <v>5</v>
      </c>
      <c r="AA103" s="351">
        <v>0</v>
      </c>
      <c r="AB103" s="351">
        <v>2866</v>
      </c>
      <c r="AC103" s="351">
        <v>39</v>
      </c>
      <c r="AD103" s="351">
        <v>0</v>
      </c>
      <c r="AE103" s="351">
        <v>1</v>
      </c>
      <c r="AF103" s="351">
        <v>145</v>
      </c>
      <c r="AG103" s="351">
        <v>29</v>
      </c>
      <c r="AH103" s="351">
        <v>3</v>
      </c>
      <c r="AI103" s="351">
        <v>5</v>
      </c>
      <c r="AJ103" s="351">
        <v>10</v>
      </c>
      <c r="AK103" s="351">
        <v>0</v>
      </c>
      <c r="AL103" s="351">
        <v>12</v>
      </c>
      <c r="AM103" s="351">
        <v>0</v>
      </c>
      <c r="AN103" s="351">
        <v>1</v>
      </c>
      <c r="AO103" s="351">
        <v>7</v>
      </c>
      <c r="AP103" s="351">
        <v>2</v>
      </c>
      <c r="AQ103" s="351">
        <v>57</v>
      </c>
      <c r="AR103" s="351">
        <v>4</v>
      </c>
      <c r="AS103" s="351">
        <v>67</v>
      </c>
      <c r="AT103" s="351">
        <v>48</v>
      </c>
      <c r="AU103" s="351">
        <v>45</v>
      </c>
      <c r="AV103" s="351">
        <v>271</v>
      </c>
      <c r="AW103" s="351">
        <v>394</v>
      </c>
      <c r="AX103" s="351">
        <v>25</v>
      </c>
      <c r="AY103" s="351">
        <v>659</v>
      </c>
      <c r="AZ103" s="351">
        <v>52</v>
      </c>
      <c r="BA103" s="351">
        <v>7</v>
      </c>
      <c r="BB103" s="351">
        <v>24</v>
      </c>
      <c r="BC103" s="351">
        <v>71</v>
      </c>
      <c r="BD103" s="351">
        <v>16</v>
      </c>
      <c r="BE103" s="351">
        <v>0</v>
      </c>
      <c r="BF103" s="351">
        <v>0</v>
      </c>
      <c r="BG103" s="351">
        <v>0</v>
      </c>
      <c r="BH103" s="351">
        <v>223</v>
      </c>
      <c r="BI103" s="351">
        <v>0</v>
      </c>
      <c r="BJ103" s="351">
        <v>14</v>
      </c>
      <c r="BK103" s="351">
        <v>88</v>
      </c>
      <c r="BL103" s="351">
        <v>0</v>
      </c>
      <c r="BM103" s="351">
        <v>357</v>
      </c>
      <c r="BN103" s="351">
        <v>53</v>
      </c>
      <c r="BO103" s="351">
        <v>154</v>
      </c>
      <c r="BP103" s="351">
        <v>92</v>
      </c>
      <c r="BQ103" s="351">
        <v>1187</v>
      </c>
      <c r="BR103" s="351">
        <v>120</v>
      </c>
      <c r="BS103" s="351">
        <v>289</v>
      </c>
      <c r="BT103" s="351">
        <v>69</v>
      </c>
      <c r="BU103" s="351">
        <v>6858</v>
      </c>
      <c r="BV103" s="351">
        <v>5687</v>
      </c>
      <c r="BW103" s="351">
        <v>735</v>
      </c>
      <c r="BX103" s="351">
        <v>836</v>
      </c>
      <c r="BY103" s="351">
        <v>0</v>
      </c>
      <c r="BZ103" s="351">
        <v>23</v>
      </c>
      <c r="CA103" s="351">
        <v>458</v>
      </c>
      <c r="CB103" s="351">
        <v>0</v>
      </c>
      <c r="CC103" s="351">
        <v>28</v>
      </c>
      <c r="CD103" s="351">
        <v>57</v>
      </c>
      <c r="CE103" s="351">
        <v>2</v>
      </c>
      <c r="CF103" s="351">
        <v>4</v>
      </c>
      <c r="CG103" s="351">
        <v>219</v>
      </c>
      <c r="CH103" s="351">
        <v>13</v>
      </c>
      <c r="CI103" s="351">
        <v>2792</v>
      </c>
      <c r="CJ103" s="351">
        <v>367</v>
      </c>
      <c r="CK103" s="351">
        <v>422</v>
      </c>
      <c r="CL103" s="351">
        <v>161</v>
      </c>
      <c r="CM103" s="351">
        <v>655</v>
      </c>
      <c r="CN103" s="351">
        <v>562</v>
      </c>
      <c r="CO103" s="351">
        <v>413</v>
      </c>
      <c r="CP103" s="351">
        <v>169</v>
      </c>
      <c r="CQ103" s="351">
        <v>568</v>
      </c>
      <c r="CR103" s="351">
        <v>55</v>
      </c>
      <c r="CS103" s="351">
        <v>84</v>
      </c>
      <c r="CT103" s="351">
        <v>201</v>
      </c>
      <c r="CU103" s="351">
        <v>201</v>
      </c>
      <c r="CV103" s="351">
        <v>311</v>
      </c>
      <c r="CW103" s="351">
        <v>7</v>
      </c>
      <c r="CX103" s="351">
        <v>217</v>
      </c>
      <c r="CY103" s="351">
        <v>3237</v>
      </c>
      <c r="CZ103" s="351">
        <v>85</v>
      </c>
      <c r="DA103" s="351">
        <v>850</v>
      </c>
      <c r="DB103" s="351">
        <v>340</v>
      </c>
      <c r="DC103" s="351">
        <v>345</v>
      </c>
      <c r="DD103" s="351">
        <v>10</v>
      </c>
      <c r="DE103" s="351">
        <v>258</v>
      </c>
      <c r="DF103" s="351">
        <v>0</v>
      </c>
      <c r="DG103" s="351">
        <v>103</v>
      </c>
      <c r="DH103" s="352">
        <v>36544</v>
      </c>
      <c r="DI103" s="351">
        <v>0</v>
      </c>
      <c r="DJ103" s="351">
        <v>23</v>
      </c>
      <c r="DK103" s="351">
        <v>0</v>
      </c>
      <c r="DL103" s="351">
        <v>0</v>
      </c>
      <c r="DM103" s="351">
        <v>0</v>
      </c>
      <c r="DN103" s="351">
        <v>0</v>
      </c>
      <c r="DO103" s="351">
        <v>0</v>
      </c>
      <c r="DP103" s="359">
        <v>23</v>
      </c>
      <c r="DQ103" s="359">
        <v>36567</v>
      </c>
      <c r="DR103" s="359">
        <v>1277</v>
      </c>
      <c r="DS103" s="359">
        <v>1277</v>
      </c>
      <c r="DT103" s="359">
        <v>0</v>
      </c>
      <c r="DU103" s="359">
        <v>1277</v>
      </c>
      <c r="DV103" s="350">
        <v>1300</v>
      </c>
      <c r="DW103" s="350">
        <v>37844</v>
      </c>
      <c r="DX103" s="350">
        <v>-2655</v>
      </c>
      <c r="DY103" s="350">
        <v>0</v>
      </c>
      <c r="DZ103" s="350">
        <v>0</v>
      </c>
      <c r="EA103" s="350">
        <v>-2655</v>
      </c>
      <c r="EB103" s="350">
        <v>-26807</v>
      </c>
      <c r="EC103" s="350">
        <v>-29462</v>
      </c>
      <c r="ED103" s="350">
        <v>-28162</v>
      </c>
      <c r="EE103" s="360">
        <v>8382</v>
      </c>
    </row>
    <row r="104" spans="2:135" ht="13.7" customHeight="1">
      <c r="B104" s="70" t="s">
        <v>577</v>
      </c>
      <c r="C104" s="252" t="s">
        <v>665</v>
      </c>
      <c r="D104" s="350">
        <v>8535</v>
      </c>
      <c r="E104" s="351">
        <v>224</v>
      </c>
      <c r="F104" s="351">
        <v>899</v>
      </c>
      <c r="G104" s="351">
        <v>261</v>
      </c>
      <c r="H104" s="351">
        <v>0</v>
      </c>
      <c r="I104" s="351">
        <v>102</v>
      </c>
      <c r="J104" s="351">
        <v>59</v>
      </c>
      <c r="K104" s="351">
        <v>561</v>
      </c>
      <c r="L104" s="351">
        <v>125</v>
      </c>
      <c r="M104" s="351">
        <v>5</v>
      </c>
      <c r="N104" s="351">
        <v>0</v>
      </c>
      <c r="O104" s="351">
        <v>8</v>
      </c>
      <c r="P104" s="351">
        <v>311</v>
      </c>
      <c r="Q104" s="351">
        <v>475</v>
      </c>
      <c r="R104" s="351">
        <v>11</v>
      </c>
      <c r="S104" s="351">
        <v>129</v>
      </c>
      <c r="T104" s="351">
        <v>7</v>
      </c>
      <c r="U104" s="351">
        <v>26</v>
      </c>
      <c r="V104" s="351">
        <v>52</v>
      </c>
      <c r="W104" s="351">
        <v>115</v>
      </c>
      <c r="X104" s="351">
        <v>0</v>
      </c>
      <c r="Y104" s="351">
        <v>24</v>
      </c>
      <c r="Z104" s="351">
        <v>23</v>
      </c>
      <c r="AA104" s="351">
        <v>0</v>
      </c>
      <c r="AB104" s="351">
        <v>353</v>
      </c>
      <c r="AC104" s="351">
        <v>15</v>
      </c>
      <c r="AD104" s="351">
        <v>0</v>
      </c>
      <c r="AE104" s="351">
        <v>81</v>
      </c>
      <c r="AF104" s="351">
        <v>202</v>
      </c>
      <c r="AG104" s="351">
        <v>119</v>
      </c>
      <c r="AH104" s="351">
        <v>5</v>
      </c>
      <c r="AI104" s="351">
        <v>65</v>
      </c>
      <c r="AJ104" s="351">
        <v>286</v>
      </c>
      <c r="AK104" s="351">
        <v>0</v>
      </c>
      <c r="AL104" s="351">
        <v>132</v>
      </c>
      <c r="AM104" s="351">
        <v>8</v>
      </c>
      <c r="AN104" s="351">
        <v>8</v>
      </c>
      <c r="AO104" s="351">
        <v>137</v>
      </c>
      <c r="AP104" s="351">
        <v>9</v>
      </c>
      <c r="AQ104" s="351">
        <v>426</v>
      </c>
      <c r="AR104" s="351">
        <v>10</v>
      </c>
      <c r="AS104" s="351">
        <v>318</v>
      </c>
      <c r="AT104" s="351">
        <v>196</v>
      </c>
      <c r="AU104" s="351">
        <v>58</v>
      </c>
      <c r="AV104" s="351">
        <v>451</v>
      </c>
      <c r="AW104" s="351">
        <v>457</v>
      </c>
      <c r="AX104" s="351">
        <v>121</v>
      </c>
      <c r="AY104" s="351">
        <v>3528</v>
      </c>
      <c r="AZ104" s="351">
        <v>71</v>
      </c>
      <c r="BA104" s="351">
        <v>4</v>
      </c>
      <c r="BB104" s="351">
        <v>44</v>
      </c>
      <c r="BC104" s="351">
        <v>44</v>
      </c>
      <c r="BD104" s="351">
        <v>13</v>
      </c>
      <c r="BE104" s="351">
        <v>0</v>
      </c>
      <c r="BF104" s="351">
        <v>0</v>
      </c>
      <c r="BG104" s="351">
        <v>0</v>
      </c>
      <c r="BH104" s="351">
        <v>250</v>
      </c>
      <c r="BI104" s="351">
        <v>0</v>
      </c>
      <c r="BJ104" s="351">
        <v>13</v>
      </c>
      <c r="BK104" s="351">
        <v>30</v>
      </c>
      <c r="BL104" s="351">
        <v>9</v>
      </c>
      <c r="BM104" s="351">
        <v>535</v>
      </c>
      <c r="BN104" s="351">
        <v>898</v>
      </c>
      <c r="BO104" s="351">
        <v>1373</v>
      </c>
      <c r="BP104" s="351">
        <v>445</v>
      </c>
      <c r="BQ104" s="351">
        <v>14858</v>
      </c>
      <c r="BR104" s="351">
        <v>21</v>
      </c>
      <c r="BS104" s="351">
        <v>839</v>
      </c>
      <c r="BT104" s="351">
        <v>1018</v>
      </c>
      <c r="BU104" s="351">
        <v>466</v>
      </c>
      <c r="BV104" s="351">
        <v>574</v>
      </c>
      <c r="BW104" s="351">
        <v>79</v>
      </c>
      <c r="BX104" s="351">
        <v>67</v>
      </c>
      <c r="BY104" s="351">
        <v>0</v>
      </c>
      <c r="BZ104" s="351">
        <v>11</v>
      </c>
      <c r="CA104" s="351">
        <v>3617</v>
      </c>
      <c r="CB104" s="351">
        <v>20189</v>
      </c>
      <c r="CC104" s="351">
        <v>15</v>
      </c>
      <c r="CD104" s="351">
        <v>38</v>
      </c>
      <c r="CE104" s="351">
        <v>6</v>
      </c>
      <c r="CF104" s="351">
        <v>64</v>
      </c>
      <c r="CG104" s="351">
        <v>279</v>
      </c>
      <c r="CH104" s="351">
        <v>40</v>
      </c>
      <c r="CI104" s="351">
        <v>773</v>
      </c>
      <c r="CJ104" s="351">
        <v>229</v>
      </c>
      <c r="CK104" s="351">
        <v>492</v>
      </c>
      <c r="CL104" s="351">
        <v>25</v>
      </c>
      <c r="CM104" s="351">
        <v>92</v>
      </c>
      <c r="CN104" s="351">
        <v>4479</v>
      </c>
      <c r="CO104" s="351">
        <v>625</v>
      </c>
      <c r="CP104" s="351">
        <v>1585</v>
      </c>
      <c r="CQ104" s="351">
        <v>917</v>
      </c>
      <c r="CR104" s="351">
        <v>214</v>
      </c>
      <c r="CS104" s="351">
        <v>913</v>
      </c>
      <c r="CT104" s="351">
        <v>361</v>
      </c>
      <c r="CU104" s="351">
        <v>316</v>
      </c>
      <c r="CV104" s="351">
        <v>2427</v>
      </c>
      <c r="CW104" s="351">
        <v>16</v>
      </c>
      <c r="CX104" s="351">
        <v>3993</v>
      </c>
      <c r="CY104" s="351">
        <v>895</v>
      </c>
      <c r="CZ104" s="351">
        <v>86</v>
      </c>
      <c r="DA104" s="351">
        <v>182</v>
      </c>
      <c r="DB104" s="351">
        <v>232</v>
      </c>
      <c r="DC104" s="351">
        <v>206</v>
      </c>
      <c r="DD104" s="351">
        <v>5</v>
      </c>
      <c r="DE104" s="351">
        <v>49</v>
      </c>
      <c r="DF104" s="351">
        <v>0</v>
      </c>
      <c r="DG104" s="351">
        <v>27</v>
      </c>
      <c r="DH104" s="352">
        <v>83986</v>
      </c>
      <c r="DI104" s="351">
        <v>33</v>
      </c>
      <c r="DJ104" s="351">
        <v>18421</v>
      </c>
      <c r="DK104" s="351">
        <v>0</v>
      </c>
      <c r="DL104" s="351">
        <v>0</v>
      </c>
      <c r="DM104" s="351">
        <v>0</v>
      </c>
      <c r="DN104" s="351">
        <v>0</v>
      </c>
      <c r="DO104" s="351">
        <v>0</v>
      </c>
      <c r="DP104" s="359">
        <v>18454</v>
      </c>
      <c r="DQ104" s="359">
        <v>102440</v>
      </c>
      <c r="DR104" s="359">
        <v>4</v>
      </c>
      <c r="DS104" s="359">
        <v>4</v>
      </c>
      <c r="DT104" s="359">
        <v>0</v>
      </c>
      <c r="DU104" s="359">
        <v>4</v>
      </c>
      <c r="DV104" s="350">
        <v>18458</v>
      </c>
      <c r="DW104" s="350">
        <v>102444</v>
      </c>
      <c r="DX104" s="350">
        <v>-3</v>
      </c>
      <c r="DY104" s="350">
        <v>0</v>
      </c>
      <c r="DZ104" s="350">
        <v>0</v>
      </c>
      <c r="EA104" s="350">
        <v>-3</v>
      </c>
      <c r="EB104" s="350">
        <v>-20875</v>
      </c>
      <c r="EC104" s="350">
        <v>-20877</v>
      </c>
      <c r="ED104" s="350">
        <v>-2419</v>
      </c>
      <c r="EE104" s="360">
        <v>81567</v>
      </c>
    </row>
    <row r="105" spans="2:135" ht="13.7" customHeight="1">
      <c r="B105" s="70" t="s">
        <v>578</v>
      </c>
      <c r="C105" s="252" t="s">
        <v>476</v>
      </c>
      <c r="D105" s="350">
        <v>37</v>
      </c>
      <c r="E105" s="351">
        <v>21</v>
      </c>
      <c r="F105" s="351">
        <v>239</v>
      </c>
      <c r="G105" s="351">
        <v>61</v>
      </c>
      <c r="H105" s="351">
        <v>28</v>
      </c>
      <c r="I105" s="351">
        <v>202</v>
      </c>
      <c r="J105" s="351">
        <v>46</v>
      </c>
      <c r="K105" s="351">
        <v>2696</v>
      </c>
      <c r="L105" s="351">
        <v>639</v>
      </c>
      <c r="M105" s="351">
        <v>0</v>
      </c>
      <c r="N105" s="351">
        <v>0</v>
      </c>
      <c r="O105" s="351">
        <v>6</v>
      </c>
      <c r="P105" s="351">
        <v>2224</v>
      </c>
      <c r="Q105" s="351">
        <v>586</v>
      </c>
      <c r="R105" s="351">
        <v>266</v>
      </c>
      <c r="S105" s="351">
        <v>335</v>
      </c>
      <c r="T105" s="351">
        <v>37</v>
      </c>
      <c r="U105" s="351">
        <v>262</v>
      </c>
      <c r="V105" s="351">
        <v>47</v>
      </c>
      <c r="W105" s="351">
        <v>66</v>
      </c>
      <c r="X105" s="351">
        <v>0</v>
      </c>
      <c r="Y105" s="351">
        <v>22</v>
      </c>
      <c r="Z105" s="351">
        <v>30</v>
      </c>
      <c r="AA105" s="351">
        <v>0</v>
      </c>
      <c r="AB105" s="351">
        <v>794</v>
      </c>
      <c r="AC105" s="351">
        <v>59</v>
      </c>
      <c r="AD105" s="351">
        <v>0</v>
      </c>
      <c r="AE105" s="351">
        <v>63</v>
      </c>
      <c r="AF105" s="351">
        <v>662</v>
      </c>
      <c r="AG105" s="351">
        <v>178</v>
      </c>
      <c r="AH105" s="351">
        <v>11</v>
      </c>
      <c r="AI105" s="351">
        <v>225</v>
      </c>
      <c r="AJ105" s="351">
        <v>1261</v>
      </c>
      <c r="AK105" s="351">
        <v>0</v>
      </c>
      <c r="AL105" s="351">
        <v>340</v>
      </c>
      <c r="AM105" s="351">
        <v>3</v>
      </c>
      <c r="AN105" s="351">
        <v>14</v>
      </c>
      <c r="AO105" s="351">
        <v>296</v>
      </c>
      <c r="AP105" s="351">
        <v>35</v>
      </c>
      <c r="AQ105" s="351">
        <v>433</v>
      </c>
      <c r="AR105" s="351">
        <v>33</v>
      </c>
      <c r="AS105" s="351">
        <v>487</v>
      </c>
      <c r="AT105" s="351">
        <v>581</v>
      </c>
      <c r="AU105" s="351">
        <v>232</v>
      </c>
      <c r="AV105" s="351">
        <v>1532</v>
      </c>
      <c r="AW105" s="351">
        <v>2056</v>
      </c>
      <c r="AX105" s="351">
        <v>1217</v>
      </c>
      <c r="AY105" s="351">
        <v>8856</v>
      </c>
      <c r="AZ105" s="351">
        <v>330</v>
      </c>
      <c r="BA105" s="351">
        <v>13</v>
      </c>
      <c r="BB105" s="351">
        <v>208</v>
      </c>
      <c r="BC105" s="351">
        <v>179</v>
      </c>
      <c r="BD105" s="351">
        <v>115</v>
      </c>
      <c r="BE105" s="351">
        <v>0</v>
      </c>
      <c r="BF105" s="351">
        <v>0</v>
      </c>
      <c r="BG105" s="351">
        <v>0</v>
      </c>
      <c r="BH105" s="351">
        <v>955</v>
      </c>
      <c r="BI105" s="351">
        <v>0</v>
      </c>
      <c r="BJ105" s="351">
        <v>68</v>
      </c>
      <c r="BK105" s="351">
        <v>231</v>
      </c>
      <c r="BL105" s="351">
        <v>58</v>
      </c>
      <c r="BM105" s="351">
        <v>12323</v>
      </c>
      <c r="BN105" s="351">
        <v>3272</v>
      </c>
      <c r="BO105" s="351">
        <v>23595</v>
      </c>
      <c r="BP105" s="351">
        <v>4251</v>
      </c>
      <c r="BQ105" s="351">
        <v>18264</v>
      </c>
      <c r="BR105" s="351">
        <v>270</v>
      </c>
      <c r="BS105" s="351">
        <v>3779</v>
      </c>
      <c r="BT105" s="351">
        <v>2482</v>
      </c>
      <c r="BU105" s="351">
        <v>32728</v>
      </c>
      <c r="BV105" s="351">
        <v>14972</v>
      </c>
      <c r="BW105" s="351">
        <v>1482</v>
      </c>
      <c r="BX105" s="351">
        <v>1623</v>
      </c>
      <c r="BY105" s="351">
        <v>437</v>
      </c>
      <c r="BZ105" s="351">
        <v>126</v>
      </c>
      <c r="CA105" s="351">
        <v>2235</v>
      </c>
      <c r="CB105" s="351">
        <v>68</v>
      </c>
      <c r="CC105" s="351">
        <v>99</v>
      </c>
      <c r="CD105" s="351">
        <v>54</v>
      </c>
      <c r="CE105" s="351">
        <v>32</v>
      </c>
      <c r="CF105" s="351">
        <v>1127</v>
      </c>
      <c r="CG105" s="351">
        <v>3541</v>
      </c>
      <c r="CH105" s="351">
        <v>208</v>
      </c>
      <c r="CI105" s="351">
        <v>12711</v>
      </c>
      <c r="CJ105" s="351">
        <v>1924</v>
      </c>
      <c r="CK105" s="351">
        <v>3714</v>
      </c>
      <c r="CL105" s="351">
        <v>791</v>
      </c>
      <c r="CM105" s="351">
        <v>846</v>
      </c>
      <c r="CN105" s="351">
        <v>23298</v>
      </c>
      <c r="CO105" s="351">
        <v>9581</v>
      </c>
      <c r="CP105" s="351">
        <v>20298</v>
      </c>
      <c r="CQ105" s="351">
        <v>11062</v>
      </c>
      <c r="CR105" s="351">
        <v>1225</v>
      </c>
      <c r="CS105" s="351">
        <v>5582</v>
      </c>
      <c r="CT105" s="351">
        <v>3489</v>
      </c>
      <c r="CU105" s="351">
        <v>2919</v>
      </c>
      <c r="CV105" s="351">
        <v>1881</v>
      </c>
      <c r="CW105" s="351">
        <v>389</v>
      </c>
      <c r="CX105" s="351">
        <v>2528</v>
      </c>
      <c r="CY105" s="351">
        <v>29521</v>
      </c>
      <c r="CZ105" s="351">
        <v>668</v>
      </c>
      <c r="DA105" s="351">
        <v>1215</v>
      </c>
      <c r="DB105" s="351">
        <v>1161</v>
      </c>
      <c r="DC105" s="351">
        <v>989</v>
      </c>
      <c r="DD105" s="351">
        <v>46</v>
      </c>
      <c r="DE105" s="351">
        <v>720</v>
      </c>
      <c r="DF105" s="351">
        <v>0</v>
      </c>
      <c r="DG105" s="351">
        <v>719</v>
      </c>
      <c r="DH105" s="352">
        <v>293620</v>
      </c>
      <c r="DI105" s="351">
        <v>258</v>
      </c>
      <c r="DJ105" s="351">
        <v>5346</v>
      </c>
      <c r="DK105" s="351">
        <v>77</v>
      </c>
      <c r="DL105" s="351">
        <v>42</v>
      </c>
      <c r="DM105" s="351">
        <v>0</v>
      </c>
      <c r="DN105" s="351">
        <v>0</v>
      </c>
      <c r="DO105" s="351">
        <v>0</v>
      </c>
      <c r="DP105" s="359">
        <v>5723</v>
      </c>
      <c r="DQ105" s="359">
        <v>299343</v>
      </c>
      <c r="DR105" s="359">
        <v>2684</v>
      </c>
      <c r="DS105" s="359">
        <v>2684</v>
      </c>
      <c r="DT105" s="359">
        <v>47898</v>
      </c>
      <c r="DU105" s="359">
        <v>50582</v>
      </c>
      <c r="DV105" s="350">
        <v>56305</v>
      </c>
      <c r="DW105" s="350">
        <v>349925</v>
      </c>
      <c r="DX105" s="350">
        <v>-3654</v>
      </c>
      <c r="DY105" s="350">
        <v>0</v>
      </c>
      <c r="DZ105" s="350">
        <v>0</v>
      </c>
      <c r="EA105" s="350">
        <v>-3654</v>
      </c>
      <c r="EB105" s="350">
        <v>-144814</v>
      </c>
      <c r="EC105" s="350">
        <v>-148468</v>
      </c>
      <c r="ED105" s="350">
        <v>-92163</v>
      </c>
      <c r="EE105" s="360">
        <v>201457</v>
      </c>
    </row>
    <row r="106" spans="2:135" ht="13.7" customHeight="1">
      <c r="B106" s="70" t="s">
        <v>579</v>
      </c>
      <c r="C106" s="252" t="s">
        <v>666</v>
      </c>
      <c r="D106" s="350">
        <v>0</v>
      </c>
      <c r="E106" s="351">
        <v>0</v>
      </c>
      <c r="F106" s="351">
        <v>0</v>
      </c>
      <c r="G106" s="351">
        <v>0</v>
      </c>
      <c r="H106" s="351">
        <v>0</v>
      </c>
      <c r="I106" s="351">
        <v>0</v>
      </c>
      <c r="J106" s="351">
        <v>0</v>
      </c>
      <c r="K106" s="351">
        <v>0</v>
      </c>
      <c r="L106" s="351">
        <v>0</v>
      </c>
      <c r="M106" s="351">
        <v>0</v>
      </c>
      <c r="N106" s="351">
        <v>0</v>
      </c>
      <c r="O106" s="351">
        <v>0</v>
      </c>
      <c r="P106" s="351">
        <v>0</v>
      </c>
      <c r="Q106" s="351">
        <v>0</v>
      </c>
      <c r="R106" s="351">
        <v>0</v>
      </c>
      <c r="S106" s="351">
        <v>0</v>
      </c>
      <c r="T106" s="351">
        <v>0</v>
      </c>
      <c r="U106" s="351">
        <v>0</v>
      </c>
      <c r="V106" s="351">
        <v>0</v>
      </c>
      <c r="W106" s="351">
        <v>0</v>
      </c>
      <c r="X106" s="351">
        <v>0</v>
      </c>
      <c r="Y106" s="351">
        <v>0</v>
      </c>
      <c r="Z106" s="351">
        <v>0</v>
      </c>
      <c r="AA106" s="351">
        <v>0</v>
      </c>
      <c r="AB106" s="351">
        <v>0</v>
      </c>
      <c r="AC106" s="351">
        <v>0</v>
      </c>
      <c r="AD106" s="351">
        <v>0</v>
      </c>
      <c r="AE106" s="351">
        <v>0</v>
      </c>
      <c r="AF106" s="351">
        <v>0</v>
      </c>
      <c r="AG106" s="351">
        <v>0</v>
      </c>
      <c r="AH106" s="351">
        <v>0</v>
      </c>
      <c r="AI106" s="351">
        <v>0</v>
      </c>
      <c r="AJ106" s="351">
        <v>0</v>
      </c>
      <c r="AK106" s="351">
        <v>0</v>
      </c>
      <c r="AL106" s="351">
        <v>0</v>
      </c>
      <c r="AM106" s="351">
        <v>0</v>
      </c>
      <c r="AN106" s="351">
        <v>0</v>
      </c>
      <c r="AO106" s="351">
        <v>0</v>
      </c>
      <c r="AP106" s="351">
        <v>0</v>
      </c>
      <c r="AQ106" s="351">
        <v>0</v>
      </c>
      <c r="AR106" s="351">
        <v>0</v>
      </c>
      <c r="AS106" s="351">
        <v>0</v>
      </c>
      <c r="AT106" s="351">
        <v>0</v>
      </c>
      <c r="AU106" s="351">
        <v>0</v>
      </c>
      <c r="AV106" s="351">
        <v>0</v>
      </c>
      <c r="AW106" s="351">
        <v>0</v>
      </c>
      <c r="AX106" s="351">
        <v>0</v>
      </c>
      <c r="AY106" s="351">
        <v>0</v>
      </c>
      <c r="AZ106" s="351">
        <v>0</v>
      </c>
      <c r="BA106" s="351">
        <v>0</v>
      </c>
      <c r="BB106" s="351">
        <v>0</v>
      </c>
      <c r="BC106" s="351">
        <v>0</v>
      </c>
      <c r="BD106" s="351">
        <v>0</v>
      </c>
      <c r="BE106" s="351">
        <v>0</v>
      </c>
      <c r="BF106" s="351">
        <v>0</v>
      </c>
      <c r="BG106" s="351">
        <v>0</v>
      </c>
      <c r="BH106" s="351">
        <v>0</v>
      </c>
      <c r="BI106" s="351">
        <v>0</v>
      </c>
      <c r="BJ106" s="351">
        <v>0</v>
      </c>
      <c r="BK106" s="351">
        <v>0</v>
      </c>
      <c r="BL106" s="351">
        <v>0</v>
      </c>
      <c r="BM106" s="351">
        <v>0</v>
      </c>
      <c r="BN106" s="351">
        <v>0</v>
      </c>
      <c r="BO106" s="351">
        <v>0</v>
      </c>
      <c r="BP106" s="351">
        <v>0</v>
      </c>
      <c r="BQ106" s="351">
        <v>0</v>
      </c>
      <c r="BR106" s="351">
        <v>0</v>
      </c>
      <c r="BS106" s="351">
        <v>0</v>
      </c>
      <c r="BT106" s="351">
        <v>0</v>
      </c>
      <c r="BU106" s="351">
        <v>0</v>
      </c>
      <c r="BV106" s="351">
        <v>0</v>
      </c>
      <c r="BW106" s="351">
        <v>0</v>
      </c>
      <c r="BX106" s="351">
        <v>0</v>
      </c>
      <c r="BY106" s="351">
        <v>0</v>
      </c>
      <c r="BZ106" s="351">
        <v>0</v>
      </c>
      <c r="CA106" s="351">
        <v>0</v>
      </c>
      <c r="CB106" s="351">
        <v>0</v>
      </c>
      <c r="CC106" s="351">
        <v>0</v>
      </c>
      <c r="CD106" s="351">
        <v>0</v>
      </c>
      <c r="CE106" s="351">
        <v>0</v>
      </c>
      <c r="CF106" s="351">
        <v>0</v>
      </c>
      <c r="CG106" s="351">
        <v>0</v>
      </c>
      <c r="CH106" s="351">
        <v>0</v>
      </c>
      <c r="CI106" s="351">
        <v>0</v>
      </c>
      <c r="CJ106" s="351">
        <v>0</v>
      </c>
      <c r="CK106" s="351">
        <v>0</v>
      </c>
      <c r="CL106" s="351">
        <v>0</v>
      </c>
      <c r="CM106" s="351">
        <v>0</v>
      </c>
      <c r="CN106" s="351">
        <v>0</v>
      </c>
      <c r="CO106" s="351">
        <v>0</v>
      </c>
      <c r="CP106" s="351">
        <v>0</v>
      </c>
      <c r="CQ106" s="351">
        <v>0</v>
      </c>
      <c r="CR106" s="351">
        <v>0</v>
      </c>
      <c r="CS106" s="351">
        <v>0</v>
      </c>
      <c r="CT106" s="351">
        <v>0</v>
      </c>
      <c r="CU106" s="351">
        <v>0</v>
      </c>
      <c r="CV106" s="351">
        <v>0</v>
      </c>
      <c r="CW106" s="351">
        <v>0</v>
      </c>
      <c r="CX106" s="351">
        <v>0</v>
      </c>
      <c r="CY106" s="351">
        <v>0</v>
      </c>
      <c r="CZ106" s="351">
        <v>28</v>
      </c>
      <c r="DA106" s="351">
        <v>0</v>
      </c>
      <c r="DB106" s="351">
        <v>0</v>
      </c>
      <c r="DC106" s="351">
        <v>0</v>
      </c>
      <c r="DD106" s="351">
        <v>0</v>
      </c>
      <c r="DE106" s="351">
        <v>0</v>
      </c>
      <c r="DF106" s="351">
        <v>0</v>
      </c>
      <c r="DG106" s="351">
        <v>0</v>
      </c>
      <c r="DH106" s="352">
        <v>28</v>
      </c>
      <c r="DI106" s="351">
        <v>6202</v>
      </c>
      <c r="DJ106" s="351">
        <v>10536</v>
      </c>
      <c r="DK106" s="351">
        <v>0</v>
      </c>
      <c r="DL106" s="351">
        <v>0</v>
      </c>
      <c r="DM106" s="351">
        <v>0</v>
      </c>
      <c r="DN106" s="351">
        <v>0</v>
      </c>
      <c r="DO106" s="351">
        <v>0</v>
      </c>
      <c r="DP106" s="359">
        <v>16738</v>
      </c>
      <c r="DQ106" s="359">
        <v>16766</v>
      </c>
      <c r="DR106" s="359">
        <v>2744</v>
      </c>
      <c r="DS106" s="359">
        <v>2744</v>
      </c>
      <c r="DT106" s="359">
        <v>10825</v>
      </c>
      <c r="DU106" s="359">
        <v>13569</v>
      </c>
      <c r="DV106" s="350">
        <v>30307</v>
      </c>
      <c r="DW106" s="350">
        <v>30335</v>
      </c>
      <c r="DX106" s="350">
        <v>-321</v>
      </c>
      <c r="DY106" s="350">
        <v>0</v>
      </c>
      <c r="DZ106" s="350">
        <v>0</v>
      </c>
      <c r="EA106" s="350">
        <v>-321</v>
      </c>
      <c r="EB106" s="350">
        <v>-6830</v>
      </c>
      <c r="EC106" s="350">
        <v>-7151</v>
      </c>
      <c r="ED106" s="350">
        <v>23156</v>
      </c>
      <c r="EE106" s="360">
        <v>23184</v>
      </c>
    </row>
    <row r="107" spans="2:135" ht="13.7" customHeight="1">
      <c r="B107" s="70" t="s">
        <v>580</v>
      </c>
      <c r="C107" s="252" t="s">
        <v>667</v>
      </c>
      <c r="D107" s="350">
        <v>0</v>
      </c>
      <c r="E107" s="351">
        <v>0</v>
      </c>
      <c r="F107" s="351">
        <v>0</v>
      </c>
      <c r="G107" s="351">
        <v>0</v>
      </c>
      <c r="H107" s="351">
        <v>0</v>
      </c>
      <c r="I107" s="351">
        <v>0</v>
      </c>
      <c r="J107" s="351">
        <v>0</v>
      </c>
      <c r="K107" s="351">
        <v>0</v>
      </c>
      <c r="L107" s="351">
        <v>0</v>
      </c>
      <c r="M107" s="351">
        <v>0</v>
      </c>
      <c r="N107" s="351">
        <v>0</v>
      </c>
      <c r="O107" s="351">
        <v>0</v>
      </c>
      <c r="P107" s="351">
        <v>0</v>
      </c>
      <c r="Q107" s="351">
        <v>0</v>
      </c>
      <c r="R107" s="351">
        <v>0</v>
      </c>
      <c r="S107" s="351">
        <v>0</v>
      </c>
      <c r="T107" s="351">
        <v>0</v>
      </c>
      <c r="U107" s="351">
        <v>0</v>
      </c>
      <c r="V107" s="351">
        <v>0</v>
      </c>
      <c r="W107" s="351">
        <v>0</v>
      </c>
      <c r="X107" s="351">
        <v>0</v>
      </c>
      <c r="Y107" s="351">
        <v>0</v>
      </c>
      <c r="Z107" s="351">
        <v>0</v>
      </c>
      <c r="AA107" s="351">
        <v>0</v>
      </c>
      <c r="AB107" s="351">
        <v>0</v>
      </c>
      <c r="AC107" s="351">
        <v>0</v>
      </c>
      <c r="AD107" s="351">
        <v>0</v>
      </c>
      <c r="AE107" s="351">
        <v>0</v>
      </c>
      <c r="AF107" s="351">
        <v>0</v>
      </c>
      <c r="AG107" s="351">
        <v>0</v>
      </c>
      <c r="AH107" s="351">
        <v>0</v>
      </c>
      <c r="AI107" s="351">
        <v>0</v>
      </c>
      <c r="AJ107" s="351">
        <v>0</v>
      </c>
      <c r="AK107" s="351">
        <v>0</v>
      </c>
      <c r="AL107" s="351">
        <v>0</v>
      </c>
      <c r="AM107" s="351">
        <v>0</v>
      </c>
      <c r="AN107" s="351">
        <v>0</v>
      </c>
      <c r="AO107" s="351">
        <v>0</v>
      </c>
      <c r="AP107" s="351">
        <v>0</v>
      </c>
      <c r="AQ107" s="351">
        <v>0</v>
      </c>
      <c r="AR107" s="351">
        <v>0</v>
      </c>
      <c r="AS107" s="351">
        <v>0</v>
      </c>
      <c r="AT107" s="351">
        <v>0</v>
      </c>
      <c r="AU107" s="351">
        <v>0</v>
      </c>
      <c r="AV107" s="351">
        <v>0</v>
      </c>
      <c r="AW107" s="351">
        <v>0</v>
      </c>
      <c r="AX107" s="351">
        <v>0</v>
      </c>
      <c r="AY107" s="351">
        <v>0</v>
      </c>
      <c r="AZ107" s="351">
        <v>0</v>
      </c>
      <c r="BA107" s="351">
        <v>0</v>
      </c>
      <c r="BB107" s="351">
        <v>0</v>
      </c>
      <c r="BC107" s="351">
        <v>0</v>
      </c>
      <c r="BD107" s="351">
        <v>0</v>
      </c>
      <c r="BE107" s="351">
        <v>0</v>
      </c>
      <c r="BF107" s="351">
        <v>0</v>
      </c>
      <c r="BG107" s="351">
        <v>0</v>
      </c>
      <c r="BH107" s="351">
        <v>0</v>
      </c>
      <c r="BI107" s="351">
        <v>0</v>
      </c>
      <c r="BJ107" s="351">
        <v>0</v>
      </c>
      <c r="BK107" s="351">
        <v>0</v>
      </c>
      <c r="BL107" s="351">
        <v>0</v>
      </c>
      <c r="BM107" s="351">
        <v>0</v>
      </c>
      <c r="BN107" s="351">
        <v>0</v>
      </c>
      <c r="BO107" s="351">
        <v>0</v>
      </c>
      <c r="BP107" s="351">
        <v>0</v>
      </c>
      <c r="BQ107" s="351">
        <v>0</v>
      </c>
      <c r="BR107" s="351">
        <v>0</v>
      </c>
      <c r="BS107" s="351">
        <v>0</v>
      </c>
      <c r="BT107" s="351">
        <v>0</v>
      </c>
      <c r="BU107" s="351">
        <v>0</v>
      </c>
      <c r="BV107" s="351">
        <v>0</v>
      </c>
      <c r="BW107" s="351">
        <v>0</v>
      </c>
      <c r="BX107" s="351">
        <v>0</v>
      </c>
      <c r="BY107" s="351">
        <v>0</v>
      </c>
      <c r="BZ107" s="351">
        <v>0</v>
      </c>
      <c r="CA107" s="351">
        <v>0</v>
      </c>
      <c r="CB107" s="351">
        <v>0</v>
      </c>
      <c r="CC107" s="351">
        <v>0</v>
      </c>
      <c r="CD107" s="351">
        <v>0</v>
      </c>
      <c r="CE107" s="351">
        <v>0</v>
      </c>
      <c r="CF107" s="351">
        <v>0</v>
      </c>
      <c r="CG107" s="351">
        <v>0</v>
      </c>
      <c r="CH107" s="351">
        <v>0</v>
      </c>
      <c r="CI107" s="351">
        <v>0</v>
      </c>
      <c r="CJ107" s="351">
        <v>0</v>
      </c>
      <c r="CK107" s="351">
        <v>0</v>
      </c>
      <c r="CL107" s="351">
        <v>0</v>
      </c>
      <c r="CM107" s="351">
        <v>0</v>
      </c>
      <c r="CN107" s="351">
        <v>0</v>
      </c>
      <c r="CO107" s="351">
        <v>1746</v>
      </c>
      <c r="CP107" s="351">
        <v>0</v>
      </c>
      <c r="CQ107" s="351">
        <v>2938</v>
      </c>
      <c r="CR107" s="351">
        <v>0</v>
      </c>
      <c r="CS107" s="351">
        <v>1400</v>
      </c>
      <c r="CT107" s="351">
        <v>3795</v>
      </c>
      <c r="CU107" s="351">
        <v>0</v>
      </c>
      <c r="CV107" s="351">
        <v>0</v>
      </c>
      <c r="CW107" s="351">
        <v>0</v>
      </c>
      <c r="CX107" s="351">
        <v>0</v>
      </c>
      <c r="CY107" s="351">
        <v>0</v>
      </c>
      <c r="CZ107" s="351">
        <v>51</v>
      </c>
      <c r="DA107" s="351">
        <v>535</v>
      </c>
      <c r="DB107" s="351">
        <v>0</v>
      </c>
      <c r="DC107" s="351">
        <v>0</v>
      </c>
      <c r="DD107" s="351">
        <v>0</v>
      </c>
      <c r="DE107" s="351">
        <v>0</v>
      </c>
      <c r="DF107" s="351">
        <v>0</v>
      </c>
      <c r="DG107" s="351">
        <v>0</v>
      </c>
      <c r="DH107" s="352">
        <v>10465</v>
      </c>
      <c r="DI107" s="351">
        <v>17177</v>
      </c>
      <c r="DJ107" s="351">
        <v>65568</v>
      </c>
      <c r="DK107" s="351">
        <v>0</v>
      </c>
      <c r="DL107" s="351">
        <v>0</v>
      </c>
      <c r="DM107" s="351">
        <v>0</v>
      </c>
      <c r="DN107" s="351">
        <v>0</v>
      </c>
      <c r="DO107" s="351">
        <v>0</v>
      </c>
      <c r="DP107" s="359">
        <v>82745</v>
      </c>
      <c r="DQ107" s="359">
        <v>93210</v>
      </c>
      <c r="DR107" s="359">
        <v>2155</v>
      </c>
      <c r="DS107" s="359">
        <v>2155</v>
      </c>
      <c r="DT107" s="359">
        <v>7534</v>
      </c>
      <c r="DU107" s="359">
        <v>9689</v>
      </c>
      <c r="DV107" s="350">
        <v>92434</v>
      </c>
      <c r="DW107" s="350">
        <v>102899</v>
      </c>
      <c r="DX107" s="350">
        <v>-232</v>
      </c>
      <c r="DY107" s="350">
        <v>0</v>
      </c>
      <c r="DZ107" s="350">
        <v>0</v>
      </c>
      <c r="EA107" s="350">
        <v>-232</v>
      </c>
      <c r="EB107" s="350">
        <v>-14012</v>
      </c>
      <c r="EC107" s="350">
        <v>-14244</v>
      </c>
      <c r="ED107" s="350">
        <v>78190</v>
      </c>
      <c r="EE107" s="360">
        <v>88655</v>
      </c>
    </row>
    <row r="108" spans="2:135" ht="13.7" customHeight="1">
      <c r="B108" s="70" t="s">
        <v>582</v>
      </c>
      <c r="C108" s="252" t="s">
        <v>668</v>
      </c>
      <c r="D108" s="350">
        <v>0</v>
      </c>
      <c r="E108" s="351">
        <v>0</v>
      </c>
      <c r="F108" s="351">
        <v>0</v>
      </c>
      <c r="G108" s="351">
        <v>0</v>
      </c>
      <c r="H108" s="351">
        <v>0</v>
      </c>
      <c r="I108" s="351">
        <v>0</v>
      </c>
      <c r="J108" s="351">
        <v>0</v>
      </c>
      <c r="K108" s="351">
        <v>10</v>
      </c>
      <c r="L108" s="351">
        <v>6</v>
      </c>
      <c r="M108" s="351">
        <v>0</v>
      </c>
      <c r="N108" s="351">
        <v>0</v>
      </c>
      <c r="O108" s="351">
        <v>0</v>
      </c>
      <c r="P108" s="351">
        <v>5</v>
      </c>
      <c r="Q108" s="351">
        <v>7</v>
      </c>
      <c r="R108" s="351">
        <v>0</v>
      </c>
      <c r="S108" s="351">
        <v>2</v>
      </c>
      <c r="T108" s="351">
        <v>0</v>
      </c>
      <c r="U108" s="351">
        <v>0</v>
      </c>
      <c r="V108" s="351">
        <v>0</v>
      </c>
      <c r="W108" s="351">
        <v>0</v>
      </c>
      <c r="X108" s="351">
        <v>0</v>
      </c>
      <c r="Y108" s="351">
        <v>0</v>
      </c>
      <c r="Z108" s="351">
        <v>0</v>
      </c>
      <c r="AA108" s="351">
        <v>0</v>
      </c>
      <c r="AB108" s="351">
        <v>4</v>
      </c>
      <c r="AC108" s="351">
        <v>0</v>
      </c>
      <c r="AD108" s="351">
        <v>0</v>
      </c>
      <c r="AE108" s="351">
        <v>0</v>
      </c>
      <c r="AF108" s="351">
        <v>1</v>
      </c>
      <c r="AG108" s="351">
        <v>0</v>
      </c>
      <c r="AH108" s="351">
        <v>0</v>
      </c>
      <c r="AI108" s="351">
        <v>0</v>
      </c>
      <c r="AJ108" s="351">
        <v>0</v>
      </c>
      <c r="AK108" s="351">
        <v>0</v>
      </c>
      <c r="AL108" s="351">
        <v>0</v>
      </c>
      <c r="AM108" s="351">
        <v>0</v>
      </c>
      <c r="AN108" s="351">
        <v>0</v>
      </c>
      <c r="AO108" s="351">
        <v>0</v>
      </c>
      <c r="AP108" s="351">
        <v>0</v>
      </c>
      <c r="AQ108" s="351">
        <v>0</v>
      </c>
      <c r="AR108" s="351">
        <v>0</v>
      </c>
      <c r="AS108" s="351">
        <v>1</v>
      </c>
      <c r="AT108" s="351">
        <v>0</v>
      </c>
      <c r="AU108" s="351">
        <v>0</v>
      </c>
      <c r="AV108" s="351">
        <v>2</v>
      </c>
      <c r="AW108" s="351">
        <v>2</v>
      </c>
      <c r="AX108" s="351">
        <v>0</v>
      </c>
      <c r="AY108" s="351">
        <v>28</v>
      </c>
      <c r="AZ108" s="351">
        <v>0</v>
      </c>
      <c r="BA108" s="351">
        <v>0</v>
      </c>
      <c r="BB108" s="351">
        <v>0</v>
      </c>
      <c r="BC108" s="351">
        <v>0</v>
      </c>
      <c r="BD108" s="351">
        <v>0</v>
      </c>
      <c r="BE108" s="351">
        <v>0</v>
      </c>
      <c r="BF108" s="351">
        <v>0</v>
      </c>
      <c r="BG108" s="351">
        <v>0</v>
      </c>
      <c r="BH108" s="351">
        <v>3</v>
      </c>
      <c r="BI108" s="351">
        <v>0</v>
      </c>
      <c r="BJ108" s="351">
        <v>0</v>
      </c>
      <c r="BK108" s="351">
        <v>1</v>
      </c>
      <c r="BL108" s="351">
        <v>0</v>
      </c>
      <c r="BM108" s="351">
        <v>2</v>
      </c>
      <c r="BN108" s="351">
        <v>2</v>
      </c>
      <c r="BO108" s="351">
        <v>15</v>
      </c>
      <c r="BP108" s="351">
        <v>3</v>
      </c>
      <c r="BQ108" s="351">
        <v>24</v>
      </c>
      <c r="BR108" s="351">
        <v>0</v>
      </c>
      <c r="BS108" s="351">
        <v>1</v>
      </c>
      <c r="BT108" s="351">
        <v>4</v>
      </c>
      <c r="BU108" s="351">
        <v>35</v>
      </c>
      <c r="BV108" s="351">
        <v>13</v>
      </c>
      <c r="BW108" s="351">
        <v>2</v>
      </c>
      <c r="BX108" s="351">
        <v>2</v>
      </c>
      <c r="BY108" s="351">
        <v>0</v>
      </c>
      <c r="BZ108" s="351">
        <v>10</v>
      </c>
      <c r="CA108" s="351">
        <v>6</v>
      </c>
      <c r="CB108" s="351">
        <v>1</v>
      </c>
      <c r="CC108" s="351">
        <v>1</v>
      </c>
      <c r="CD108" s="351">
        <v>1</v>
      </c>
      <c r="CE108" s="351">
        <v>0</v>
      </c>
      <c r="CF108" s="351">
        <v>0</v>
      </c>
      <c r="CG108" s="351">
        <v>1</v>
      </c>
      <c r="CH108" s="351">
        <v>5</v>
      </c>
      <c r="CI108" s="351">
        <v>58</v>
      </c>
      <c r="CJ108" s="351">
        <v>26</v>
      </c>
      <c r="CK108" s="351">
        <v>1</v>
      </c>
      <c r="CL108" s="351">
        <v>3</v>
      </c>
      <c r="CM108" s="351">
        <v>16</v>
      </c>
      <c r="CN108" s="351">
        <v>40</v>
      </c>
      <c r="CO108" s="351">
        <v>48</v>
      </c>
      <c r="CP108" s="351">
        <v>23</v>
      </c>
      <c r="CQ108" s="351">
        <v>4085</v>
      </c>
      <c r="CR108" s="351">
        <v>161</v>
      </c>
      <c r="CS108" s="351">
        <v>1391</v>
      </c>
      <c r="CT108" s="351">
        <v>1351</v>
      </c>
      <c r="CU108" s="351">
        <v>4</v>
      </c>
      <c r="CV108" s="351">
        <v>2</v>
      </c>
      <c r="CW108" s="351">
        <v>6</v>
      </c>
      <c r="CX108" s="351">
        <v>2</v>
      </c>
      <c r="CY108" s="351">
        <v>291</v>
      </c>
      <c r="CZ108" s="351">
        <v>253</v>
      </c>
      <c r="DA108" s="351">
        <v>164</v>
      </c>
      <c r="DB108" s="351">
        <v>649</v>
      </c>
      <c r="DC108" s="351">
        <v>3</v>
      </c>
      <c r="DD108" s="351">
        <v>1</v>
      </c>
      <c r="DE108" s="351">
        <v>151</v>
      </c>
      <c r="DF108" s="351">
        <v>0</v>
      </c>
      <c r="DG108" s="351">
        <v>49</v>
      </c>
      <c r="DH108" s="352">
        <v>8978</v>
      </c>
      <c r="DI108" s="351">
        <v>129</v>
      </c>
      <c r="DJ108" s="351">
        <v>19890</v>
      </c>
      <c r="DK108" s="351">
        <v>0</v>
      </c>
      <c r="DL108" s="351">
        <v>0</v>
      </c>
      <c r="DM108" s="351">
        <v>0</v>
      </c>
      <c r="DN108" s="351">
        <v>0</v>
      </c>
      <c r="DO108" s="351">
        <v>0</v>
      </c>
      <c r="DP108" s="359">
        <v>20019</v>
      </c>
      <c r="DQ108" s="359">
        <v>28997</v>
      </c>
      <c r="DR108" s="359">
        <v>0</v>
      </c>
      <c r="DS108" s="359">
        <v>0</v>
      </c>
      <c r="DT108" s="359">
        <v>1957</v>
      </c>
      <c r="DU108" s="359">
        <v>1957</v>
      </c>
      <c r="DV108" s="350">
        <v>21975</v>
      </c>
      <c r="DW108" s="350">
        <v>30953</v>
      </c>
      <c r="DX108" s="350">
        <v>-2</v>
      </c>
      <c r="DY108" s="350">
        <v>0</v>
      </c>
      <c r="DZ108" s="350">
        <v>0</v>
      </c>
      <c r="EA108" s="350">
        <v>-2</v>
      </c>
      <c r="EB108" s="350">
        <v>-749</v>
      </c>
      <c r="EC108" s="350">
        <v>-751</v>
      </c>
      <c r="ED108" s="350">
        <v>21224</v>
      </c>
      <c r="EE108" s="360">
        <v>30202</v>
      </c>
    </row>
    <row r="109" spans="2:135" ht="13.7" customHeight="1">
      <c r="B109" s="70" t="s">
        <v>620</v>
      </c>
      <c r="C109" s="252" t="s">
        <v>477</v>
      </c>
      <c r="D109" s="350">
        <v>0</v>
      </c>
      <c r="E109" s="351">
        <v>0</v>
      </c>
      <c r="F109" s="351">
        <v>0</v>
      </c>
      <c r="G109" s="351">
        <v>0</v>
      </c>
      <c r="H109" s="351">
        <v>0</v>
      </c>
      <c r="I109" s="351">
        <v>0</v>
      </c>
      <c r="J109" s="351">
        <v>0</v>
      </c>
      <c r="K109" s="351">
        <v>0</v>
      </c>
      <c r="L109" s="351">
        <v>0</v>
      </c>
      <c r="M109" s="351">
        <v>0</v>
      </c>
      <c r="N109" s="351">
        <v>0</v>
      </c>
      <c r="O109" s="351">
        <v>0</v>
      </c>
      <c r="P109" s="351">
        <v>0</v>
      </c>
      <c r="Q109" s="351">
        <v>0</v>
      </c>
      <c r="R109" s="351">
        <v>0</v>
      </c>
      <c r="S109" s="351">
        <v>0</v>
      </c>
      <c r="T109" s="351">
        <v>0</v>
      </c>
      <c r="U109" s="351">
        <v>0</v>
      </c>
      <c r="V109" s="351">
        <v>0</v>
      </c>
      <c r="W109" s="351">
        <v>0</v>
      </c>
      <c r="X109" s="351">
        <v>0</v>
      </c>
      <c r="Y109" s="351">
        <v>0</v>
      </c>
      <c r="Z109" s="351">
        <v>0</v>
      </c>
      <c r="AA109" s="351">
        <v>0</v>
      </c>
      <c r="AB109" s="351">
        <v>0</v>
      </c>
      <c r="AC109" s="351">
        <v>0</v>
      </c>
      <c r="AD109" s="351">
        <v>0</v>
      </c>
      <c r="AE109" s="351">
        <v>0</v>
      </c>
      <c r="AF109" s="351">
        <v>0</v>
      </c>
      <c r="AG109" s="351">
        <v>0</v>
      </c>
      <c r="AH109" s="351">
        <v>0</v>
      </c>
      <c r="AI109" s="351">
        <v>0</v>
      </c>
      <c r="AJ109" s="351">
        <v>0</v>
      </c>
      <c r="AK109" s="351">
        <v>0</v>
      </c>
      <c r="AL109" s="351">
        <v>0</v>
      </c>
      <c r="AM109" s="351">
        <v>0</v>
      </c>
      <c r="AN109" s="351">
        <v>0</v>
      </c>
      <c r="AO109" s="351">
        <v>0</v>
      </c>
      <c r="AP109" s="351">
        <v>0</v>
      </c>
      <c r="AQ109" s="351">
        <v>0</v>
      </c>
      <c r="AR109" s="351">
        <v>0</v>
      </c>
      <c r="AS109" s="351">
        <v>0</v>
      </c>
      <c r="AT109" s="351">
        <v>0</v>
      </c>
      <c r="AU109" s="351">
        <v>0</v>
      </c>
      <c r="AV109" s="351">
        <v>0</v>
      </c>
      <c r="AW109" s="351">
        <v>0</v>
      </c>
      <c r="AX109" s="351">
        <v>0</v>
      </c>
      <c r="AY109" s="351">
        <v>0</v>
      </c>
      <c r="AZ109" s="351">
        <v>0</v>
      </c>
      <c r="BA109" s="351">
        <v>0</v>
      </c>
      <c r="BB109" s="351">
        <v>0</v>
      </c>
      <c r="BC109" s="351">
        <v>0</v>
      </c>
      <c r="BD109" s="351">
        <v>0</v>
      </c>
      <c r="BE109" s="351">
        <v>0</v>
      </c>
      <c r="BF109" s="351">
        <v>0</v>
      </c>
      <c r="BG109" s="351">
        <v>0</v>
      </c>
      <c r="BH109" s="351">
        <v>0</v>
      </c>
      <c r="BI109" s="351">
        <v>0</v>
      </c>
      <c r="BJ109" s="351">
        <v>0</v>
      </c>
      <c r="BK109" s="351">
        <v>0</v>
      </c>
      <c r="BL109" s="351">
        <v>0</v>
      </c>
      <c r="BM109" s="351">
        <v>0</v>
      </c>
      <c r="BN109" s="351">
        <v>0</v>
      </c>
      <c r="BO109" s="351">
        <v>0</v>
      </c>
      <c r="BP109" s="351">
        <v>0</v>
      </c>
      <c r="BQ109" s="351">
        <v>0</v>
      </c>
      <c r="BR109" s="351">
        <v>0</v>
      </c>
      <c r="BS109" s="351">
        <v>0</v>
      </c>
      <c r="BT109" s="351">
        <v>0</v>
      </c>
      <c r="BU109" s="351">
        <v>12</v>
      </c>
      <c r="BV109" s="351">
        <v>0</v>
      </c>
      <c r="BW109" s="351">
        <v>0</v>
      </c>
      <c r="BX109" s="351">
        <v>0</v>
      </c>
      <c r="BY109" s="351">
        <v>0</v>
      </c>
      <c r="BZ109" s="351">
        <v>0</v>
      </c>
      <c r="CA109" s="351">
        <v>0</v>
      </c>
      <c r="CB109" s="351">
        <v>0</v>
      </c>
      <c r="CC109" s="351">
        <v>0</v>
      </c>
      <c r="CD109" s="351">
        <v>0</v>
      </c>
      <c r="CE109" s="351">
        <v>0</v>
      </c>
      <c r="CF109" s="351">
        <v>0</v>
      </c>
      <c r="CG109" s="351">
        <v>0</v>
      </c>
      <c r="CH109" s="351">
        <v>0</v>
      </c>
      <c r="CI109" s="351">
        <v>3</v>
      </c>
      <c r="CJ109" s="351">
        <v>994</v>
      </c>
      <c r="CK109" s="351">
        <v>0</v>
      </c>
      <c r="CL109" s="351">
        <v>2</v>
      </c>
      <c r="CM109" s="351">
        <v>467</v>
      </c>
      <c r="CN109" s="351">
        <v>0</v>
      </c>
      <c r="CO109" s="351">
        <v>35</v>
      </c>
      <c r="CP109" s="351">
        <v>1</v>
      </c>
      <c r="CQ109" s="351">
        <v>0</v>
      </c>
      <c r="CR109" s="351">
        <v>0</v>
      </c>
      <c r="CS109" s="351">
        <v>0</v>
      </c>
      <c r="CT109" s="351">
        <v>0</v>
      </c>
      <c r="CU109" s="351">
        <v>0</v>
      </c>
      <c r="CV109" s="351">
        <v>0</v>
      </c>
      <c r="CW109" s="351">
        <v>119</v>
      </c>
      <c r="CX109" s="351">
        <v>0</v>
      </c>
      <c r="CY109" s="351">
        <v>0</v>
      </c>
      <c r="CZ109" s="351">
        <v>39</v>
      </c>
      <c r="DA109" s="351">
        <v>12</v>
      </c>
      <c r="DB109" s="351">
        <v>0</v>
      </c>
      <c r="DC109" s="351">
        <v>290</v>
      </c>
      <c r="DD109" s="351">
        <v>0</v>
      </c>
      <c r="DE109" s="351">
        <v>46</v>
      </c>
      <c r="DF109" s="351">
        <v>0</v>
      </c>
      <c r="DG109" s="351">
        <v>11</v>
      </c>
      <c r="DH109" s="352">
        <v>2031</v>
      </c>
      <c r="DI109" s="351">
        <v>2762</v>
      </c>
      <c r="DJ109" s="351">
        <v>35810</v>
      </c>
      <c r="DK109" s="351">
        <v>0</v>
      </c>
      <c r="DL109" s="351">
        <v>0</v>
      </c>
      <c r="DM109" s="351">
        <v>0</v>
      </c>
      <c r="DN109" s="351">
        <v>0</v>
      </c>
      <c r="DO109" s="351">
        <v>0</v>
      </c>
      <c r="DP109" s="359">
        <v>38572</v>
      </c>
      <c r="DQ109" s="359">
        <v>40603</v>
      </c>
      <c r="DR109" s="359">
        <v>412</v>
      </c>
      <c r="DS109" s="359">
        <v>412</v>
      </c>
      <c r="DT109" s="359">
        <v>18285</v>
      </c>
      <c r="DU109" s="359">
        <v>18697</v>
      </c>
      <c r="DV109" s="350">
        <v>57269</v>
      </c>
      <c r="DW109" s="350">
        <v>59300</v>
      </c>
      <c r="DX109" s="350">
        <v>-178</v>
      </c>
      <c r="DY109" s="350">
        <v>0</v>
      </c>
      <c r="DZ109" s="350">
        <v>0</v>
      </c>
      <c r="EA109" s="350">
        <v>-178</v>
      </c>
      <c r="EB109" s="350">
        <v>-25165</v>
      </c>
      <c r="EC109" s="350">
        <v>-25343</v>
      </c>
      <c r="ED109" s="350">
        <v>31926</v>
      </c>
      <c r="EE109" s="360">
        <v>33957</v>
      </c>
    </row>
    <row r="110" spans="2:135" ht="13.7" customHeight="1">
      <c r="B110" s="70" t="s">
        <v>583</v>
      </c>
      <c r="C110" s="252" t="s">
        <v>770</v>
      </c>
      <c r="D110" s="350">
        <v>0</v>
      </c>
      <c r="E110" s="351">
        <v>203</v>
      </c>
      <c r="F110" s="351">
        <v>0</v>
      </c>
      <c r="G110" s="351">
        <v>0</v>
      </c>
      <c r="H110" s="351">
        <v>0</v>
      </c>
      <c r="I110" s="351">
        <v>0</v>
      </c>
      <c r="J110" s="351">
        <v>0</v>
      </c>
      <c r="K110" s="351">
        <v>0</v>
      </c>
      <c r="L110" s="351">
        <v>0</v>
      </c>
      <c r="M110" s="351">
        <v>0</v>
      </c>
      <c r="N110" s="351">
        <v>0</v>
      </c>
      <c r="O110" s="351">
        <v>0</v>
      </c>
      <c r="P110" s="351">
        <v>0</v>
      </c>
      <c r="Q110" s="351">
        <v>0</v>
      </c>
      <c r="R110" s="351">
        <v>0</v>
      </c>
      <c r="S110" s="351">
        <v>0</v>
      </c>
      <c r="T110" s="351">
        <v>0</v>
      </c>
      <c r="U110" s="351">
        <v>0</v>
      </c>
      <c r="V110" s="351">
        <v>0</v>
      </c>
      <c r="W110" s="351">
        <v>0</v>
      </c>
      <c r="X110" s="351">
        <v>0</v>
      </c>
      <c r="Y110" s="351">
        <v>0</v>
      </c>
      <c r="Z110" s="351">
        <v>0</v>
      </c>
      <c r="AA110" s="351">
        <v>0</v>
      </c>
      <c r="AB110" s="351">
        <v>0</v>
      </c>
      <c r="AC110" s="351">
        <v>0</v>
      </c>
      <c r="AD110" s="351">
        <v>0</v>
      </c>
      <c r="AE110" s="351">
        <v>0</v>
      </c>
      <c r="AF110" s="351">
        <v>0</v>
      </c>
      <c r="AG110" s="351">
        <v>0</v>
      </c>
      <c r="AH110" s="351">
        <v>0</v>
      </c>
      <c r="AI110" s="351">
        <v>0</v>
      </c>
      <c r="AJ110" s="351">
        <v>0</v>
      </c>
      <c r="AK110" s="351">
        <v>0</v>
      </c>
      <c r="AL110" s="351">
        <v>0</v>
      </c>
      <c r="AM110" s="351">
        <v>0</v>
      </c>
      <c r="AN110" s="351">
        <v>0</v>
      </c>
      <c r="AO110" s="351">
        <v>0</v>
      </c>
      <c r="AP110" s="351">
        <v>0</v>
      </c>
      <c r="AQ110" s="351">
        <v>0</v>
      </c>
      <c r="AR110" s="351">
        <v>0</v>
      </c>
      <c r="AS110" s="351">
        <v>0</v>
      </c>
      <c r="AT110" s="351">
        <v>0</v>
      </c>
      <c r="AU110" s="351">
        <v>0</v>
      </c>
      <c r="AV110" s="351">
        <v>0</v>
      </c>
      <c r="AW110" s="351">
        <v>0</v>
      </c>
      <c r="AX110" s="351">
        <v>0</v>
      </c>
      <c r="AY110" s="351">
        <v>0</v>
      </c>
      <c r="AZ110" s="351">
        <v>0</v>
      </c>
      <c r="BA110" s="351">
        <v>0</v>
      </c>
      <c r="BB110" s="351">
        <v>0</v>
      </c>
      <c r="BC110" s="351">
        <v>0</v>
      </c>
      <c r="BD110" s="351">
        <v>0</v>
      </c>
      <c r="BE110" s="351">
        <v>0</v>
      </c>
      <c r="BF110" s="351">
        <v>0</v>
      </c>
      <c r="BG110" s="351">
        <v>0</v>
      </c>
      <c r="BH110" s="351">
        <v>0</v>
      </c>
      <c r="BI110" s="351">
        <v>0</v>
      </c>
      <c r="BJ110" s="351">
        <v>0</v>
      </c>
      <c r="BK110" s="351">
        <v>0</v>
      </c>
      <c r="BL110" s="351">
        <v>0</v>
      </c>
      <c r="BM110" s="351">
        <v>0</v>
      </c>
      <c r="BN110" s="351">
        <v>0</v>
      </c>
      <c r="BO110" s="351">
        <v>0</v>
      </c>
      <c r="BP110" s="351">
        <v>0</v>
      </c>
      <c r="BQ110" s="351">
        <v>0</v>
      </c>
      <c r="BR110" s="351">
        <v>0</v>
      </c>
      <c r="BS110" s="351">
        <v>0</v>
      </c>
      <c r="BT110" s="351">
        <v>0</v>
      </c>
      <c r="BU110" s="351">
        <v>0</v>
      </c>
      <c r="BV110" s="351">
        <v>0</v>
      </c>
      <c r="BW110" s="351">
        <v>0</v>
      </c>
      <c r="BX110" s="351">
        <v>0</v>
      </c>
      <c r="BY110" s="351">
        <v>0</v>
      </c>
      <c r="BZ110" s="351">
        <v>0</v>
      </c>
      <c r="CA110" s="351">
        <v>0</v>
      </c>
      <c r="CB110" s="351">
        <v>0</v>
      </c>
      <c r="CC110" s="351">
        <v>0</v>
      </c>
      <c r="CD110" s="351">
        <v>0</v>
      </c>
      <c r="CE110" s="351">
        <v>0</v>
      </c>
      <c r="CF110" s="351">
        <v>0</v>
      </c>
      <c r="CG110" s="351">
        <v>0</v>
      </c>
      <c r="CH110" s="351">
        <v>0</v>
      </c>
      <c r="CI110" s="351">
        <v>0</v>
      </c>
      <c r="CJ110" s="351">
        <v>0</v>
      </c>
      <c r="CK110" s="351">
        <v>0</v>
      </c>
      <c r="CL110" s="351">
        <v>0</v>
      </c>
      <c r="CM110" s="351">
        <v>0</v>
      </c>
      <c r="CN110" s="351">
        <v>0</v>
      </c>
      <c r="CO110" s="351">
        <v>106</v>
      </c>
      <c r="CP110" s="351">
        <v>0</v>
      </c>
      <c r="CQ110" s="351">
        <v>0</v>
      </c>
      <c r="CR110" s="351">
        <v>0</v>
      </c>
      <c r="CS110" s="351">
        <v>0</v>
      </c>
      <c r="CT110" s="351">
        <v>0</v>
      </c>
      <c r="CU110" s="351">
        <v>0</v>
      </c>
      <c r="CV110" s="351">
        <v>0</v>
      </c>
      <c r="CW110" s="351">
        <v>0</v>
      </c>
      <c r="CX110" s="351">
        <v>0</v>
      </c>
      <c r="CY110" s="351">
        <v>0</v>
      </c>
      <c r="CZ110" s="351">
        <v>0</v>
      </c>
      <c r="DA110" s="351">
        <v>0</v>
      </c>
      <c r="DB110" s="351">
        <v>0</v>
      </c>
      <c r="DC110" s="351">
        <v>16</v>
      </c>
      <c r="DD110" s="351">
        <v>6</v>
      </c>
      <c r="DE110" s="351">
        <v>0</v>
      </c>
      <c r="DF110" s="351">
        <v>0</v>
      </c>
      <c r="DG110" s="351">
        <v>0</v>
      </c>
      <c r="DH110" s="352">
        <v>331</v>
      </c>
      <c r="DI110" s="351">
        <v>0</v>
      </c>
      <c r="DJ110" s="351">
        <v>3302</v>
      </c>
      <c r="DK110" s="351">
        <v>0</v>
      </c>
      <c r="DL110" s="351">
        <v>0</v>
      </c>
      <c r="DM110" s="351">
        <v>0</v>
      </c>
      <c r="DN110" s="351">
        <v>0</v>
      </c>
      <c r="DO110" s="351">
        <v>0</v>
      </c>
      <c r="DP110" s="359">
        <v>3302</v>
      </c>
      <c r="DQ110" s="359">
        <v>3633</v>
      </c>
      <c r="DR110" s="359">
        <v>0</v>
      </c>
      <c r="DS110" s="359">
        <v>0</v>
      </c>
      <c r="DT110" s="359">
        <v>0</v>
      </c>
      <c r="DU110" s="359">
        <v>0</v>
      </c>
      <c r="DV110" s="350">
        <v>3302</v>
      </c>
      <c r="DW110" s="350">
        <v>3633</v>
      </c>
      <c r="DX110" s="350">
        <v>0</v>
      </c>
      <c r="DY110" s="350">
        <v>0</v>
      </c>
      <c r="DZ110" s="350">
        <v>0</v>
      </c>
      <c r="EA110" s="350">
        <v>0</v>
      </c>
      <c r="EB110" s="350">
        <v>-960</v>
      </c>
      <c r="EC110" s="350">
        <v>-960</v>
      </c>
      <c r="ED110" s="350">
        <v>2342</v>
      </c>
      <c r="EE110" s="360">
        <v>2673</v>
      </c>
    </row>
    <row r="111" spans="2:135" ht="13.7" customHeight="1">
      <c r="B111" s="70" t="s">
        <v>584</v>
      </c>
      <c r="C111" s="252" t="s">
        <v>478</v>
      </c>
      <c r="D111" s="350">
        <v>1</v>
      </c>
      <c r="E111" s="351">
        <v>0</v>
      </c>
      <c r="F111" s="351">
        <v>33</v>
      </c>
      <c r="G111" s="351">
        <v>2</v>
      </c>
      <c r="H111" s="351">
        <v>3</v>
      </c>
      <c r="I111" s="351">
        <v>0</v>
      </c>
      <c r="J111" s="351">
        <v>0</v>
      </c>
      <c r="K111" s="351">
        <v>15</v>
      </c>
      <c r="L111" s="351">
        <v>7</v>
      </c>
      <c r="M111" s="351">
        <v>0</v>
      </c>
      <c r="N111" s="351">
        <v>0</v>
      </c>
      <c r="O111" s="351">
        <v>0</v>
      </c>
      <c r="P111" s="351">
        <v>7</v>
      </c>
      <c r="Q111" s="351">
        <v>8</v>
      </c>
      <c r="R111" s="351">
        <v>0</v>
      </c>
      <c r="S111" s="351">
        <v>0</v>
      </c>
      <c r="T111" s="351">
        <v>0</v>
      </c>
      <c r="U111" s="351">
        <v>1</v>
      </c>
      <c r="V111" s="351">
        <v>1</v>
      </c>
      <c r="W111" s="351">
        <v>2</v>
      </c>
      <c r="X111" s="351">
        <v>0</v>
      </c>
      <c r="Y111" s="351">
        <v>0</v>
      </c>
      <c r="Z111" s="351">
        <v>0</v>
      </c>
      <c r="AA111" s="351">
        <v>0</v>
      </c>
      <c r="AB111" s="351">
        <v>3</v>
      </c>
      <c r="AC111" s="351">
        <v>2</v>
      </c>
      <c r="AD111" s="351">
        <v>0</v>
      </c>
      <c r="AE111" s="351">
        <v>0</v>
      </c>
      <c r="AF111" s="351">
        <v>0</v>
      </c>
      <c r="AG111" s="351">
        <v>0</v>
      </c>
      <c r="AH111" s="351">
        <v>0</v>
      </c>
      <c r="AI111" s="351">
        <v>1</v>
      </c>
      <c r="AJ111" s="351">
        <v>2</v>
      </c>
      <c r="AK111" s="351">
        <v>0</v>
      </c>
      <c r="AL111" s="351">
        <v>1</v>
      </c>
      <c r="AM111" s="351">
        <v>0</v>
      </c>
      <c r="AN111" s="351">
        <v>0</v>
      </c>
      <c r="AO111" s="351">
        <v>1</v>
      </c>
      <c r="AP111" s="351">
        <v>0</v>
      </c>
      <c r="AQ111" s="351">
        <v>1</v>
      </c>
      <c r="AR111" s="351">
        <v>0</v>
      </c>
      <c r="AS111" s="351">
        <v>1</v>
      </c>
      <c r="AT111" s="351">
        <v>0</v>
      </c>
      <c r="AU111" s="351">
        <v>1</v>
      </c>
      <c r="AV111" s="351">
        <v>9</v>
      </c>
      <c r="AW111" s="351">
        <v>7</v>
      </c>
      <c r="AX111" s="351">
        <v>3</v>
      </c>
      <c r="AY111" s="351">
        <v>84</v>
      </c>
      <c r="AZ111" s="351">
        <v>0</v>
      </c>
      <c r="BA111" s="351">
        <v>0</v>
      </c>
      <c r="BB111" s="351">
        <v>0</v>
      </c>
      <c r="BC111" s="351">
        <v>0</v>
      </c>
      <c r="BD111" s="351">
        <v>0</v>
      </c>
      <c r="BE111" s="351">
        <v>0</v>
      </c>
      <c r="BF111" s="351">
        <v>0</v>
      </c>
      <c r="BG111" s="351">
        <v>0</v>
      </c>
      <c r="BH111" s="351">
        <v>2</v>
      </c>
      <c r="BI111" s="351">
        <v>0</v>
      </c>
      <c r="BJ111" s="351">
        <v>0</v>
      </c>
      <c r="BK111" s="351">
        <v>1</v>
      </c>
      <c r="BL111" s="351">
        <v>0</v>
      </c>
      <c r="BM111" s="351">
        <v>39</v>
      </c>
      <c r="BN111" s="351">
        <v>13</v>
      </c>
      <c r="BO111" s="351">
        <v>78</v>
      </c>
      <c r="BP111" s="351">
        <v>31</v>
      </c>
      <c r="BQ111" s="351">
        <v>17</v>
      </c>
      <c r="BR111" s="351">
        <v>0</v>
      </c>
      <c r="BS111" s="351">
        <v>10</v>
      </c>
      <c r="BT111" s="351">
        <v>0</v>
      </c>
      <c r="BU111" s="351">
        <v>278</v>
      </c>
      <c r="BV111" s="351">
        <v>37</v>
      </c>
      <c r="BW111" s="351">
        <v>50</v>
      </c>
      <c r="BX111" s="351">
        <v>43</v>
      </c>
      <c r="BY111" s="351">
        <v>145</v>
      </c>
      <c r="BZ111" s="351">
        <v>1</v>
      </c>
      <c r="CA111" s="351">
        <v>49</v>
      </c>
      <c r="CB111" s="351">
        <v>0</v>
      </c>
      <c r="CC111" s="351">
        <v>3</v>
      </c>
      <c r="CD111" s="351">
        <v>0</v>
      </c>
      <c r="CE111" s="351">
        <v>0</v>
      </c>
      <c r="CF111" s="351">
        <v>2</v>
      </c>
      <c r="CG111" s="351">
        <v>11</v>
      </c>
      <c r="CH111" s="351">
        <v>4</v>
      </c>
      <c r="CI111" s="351">
        <v>45</v>
      </c>
      <c r="CJ111" s="351">
        <v>27</v>
      </c>
      <c r="CK111" s="351">
        <v>26</v>
      </c>
      <c r="CL111" s="351">
        <v>0</v>
      </c>
      <c r="CM111" s="351">
        <v>64</v>
      </c>
      <c r="CN111" s="351">
        <v>106</v>
      </c>
      <c r="CO111" s="351">
        <v>671</v>
      </c>
      <c r="CP111" s="351">
        <v>205</v>
      </c>
      <c r="CQ111" s="351">
        <v>96</v>
      </c>
      <c r="CR111" s="351">
        <v>3</v>
      </c>
      <c r="CS111" s="351">
        <v>21</v>
      </c>
      <c r="CT111" s="351">
        <v>33</v>
      </c>
      <c r="CU111" s="351">
        <v>95</v>
      </c>
      <c r="CV111" s="351">
        <v>26</v>
      </c>
      <c r="CW111" s="351">
        <v>13</v>
      </c>
      <c r="CX111" s="351">
        <v>34</v>
      </c>
      <c r="CY111" s="351">
        <v>197</v>
      </c>
      <c r="CZ111" s="351">
        <v>41</v>
      </c>
      <c r="DA111" s="351">
        <v>41</v>
      </c>
      <c r="DB111" s="351">
        <v>45</v>
      </c>
      <c r="DC111" s="351">
        <v>95</v>
      </c>
      <c r="DD111" s="351">
        <v>4</v>
      </c>
      <c r="DE111" s="351">
        <v>154</v>
      </c>
      <c r="DF111" s="351">
        <v>0</v>
      </c>
      <c r="DG111" s="351">
        <v>45</v>
      </c>
      <c r="DH111" s="352">
        <v>3097</v>
      </c>
      <c r="DI111" s="351">
        <v>1229</v>
      </c>
      <c r="DJ111" s="351">
        <v>32953</v>
      </c>
      <c r="DK111" s="351">
        <v>0</v>
      </c>
      <c r="DL111" s="351">
        <v>0</v>
      </c>
      <c r="DM111" s="351">
        <v>0</v>
      </c>
      <c r="DN111" s="351">
        <v>0</v>
      </c>
      <c r="DO111" s="351">
        <v>0</v>
      </c>
      <c r="DP111" s="359">
        <v>34182</v>
      </c>
      <c r="DQ111" s="359">
        <v>37279</v>
      </c>
      <c r="DR111" s="359">
        <v>19</v>
      </c>
      <c r="DS111" s="359">
        <v>19</v>
      </c>
      <c r="DT111" s="359">
        <v>1811</v>
      </c>
      <c r="DU111" s="359">
        <v>1830</v>
      </c>
      <c r="DV111" s="350">
        <v>36012</v>
      </c>
      <c r="DW111" s="350">
        <v>39109</v>
      </c>
      <c r="DX111" s="350">
        <v>-114</v>
      </c>
      <c r="DY111" s="350">
        <v>0</v>
      </c>
      <c r="DZ111" s="350">
        <v>-5</v>
      </c>
      <c r="EA111" s="350">
        <v>-119</v>
      </c>
      <c r="EB111" s="350">
        <v>-8796</v>
      </c>
      <c r="EC111" s="350">
        <v>-8915</v>
      </c>
      <c r="ED111" s="350">
        <v>27097</v>
      </c>
      <c r="EE111" s="360">
        <v>30194</v>
      </c>
    </row>
    <row r="112" spans="2:135" ht="13.7" customHeight="1">
      <c r="B112" s="70" t="s">
        <v>585</v>
      </c>
      <c r="C112" s="252" t="s">
        <v>93</v>
      </c>
      <c r="D112" s="350">
        <v>23</v>
      </c>
      <c r="E112" s="351">
        <v>13</v>
      </c>
      <c r="F112" s="351">
        <v>11</v>
      </c>
      <c r="G112" s="351">
        <v>118</v>
      </c>
      <c r="H112" s="351">
        <v>3</v>
      </c>
      <c r="I112" s="351">
        <v>3</v>
      </c>
      <c r="J112" s="351">
        <v>3</v>
      </c>
      <c r="K112" s="351">
        <v>95</v>
      </c>
      <c r="L112" s="351">
        <v>20</v>
      </c>
      <c r="M112" s="351">
        <v>0</v>
      </c>
      <c r="N112" s="351">
        <v>0</v>
      </c>
      <c r="O112" s="351">
        <v>1</v>
      </c>
      <c r="P112" s="351">
        <v>77</v>
      </c>
      <c r="Q112" s="351">
        <v>42</v>
      </c>
      <c r="R112" s="351">
        <v>10</v>
      </c>
      <c r="S112" s="351">
        <v>19</v>
      </c>
      <c r="T112" s="351">
        <v>2</v>
      </c>
      <c r="U112" s="351">
        <v>8</v>
      </c>
      <c r="V112" s="351">
        <v>4</v>
      </c>
      <c r="W112" s="351">
        <v>3</v>
      </c>
      <c r="X112" s="351">
        <v>0</v>
      </c>
      <c r="Y112" s="351">
        <v>0</v>
      </c>
      <c r="Z112" s="351">
        <v>5</v>
      </c>
      <c r="AA112" s="351">
        <v>0</v>
      </c>
      <c r="AB112" s="351">
        <v>38</v>
      </c>
      <c r="AC112" s="351">
        <v>4</v>
      </c>
      <c r="AD112" s="351">
        <v>0</v>
      </c>
      <c r="AE112" s="351">
        <v>2</v>
      </c>
      <c r="AF112" s="351">
        <v>3</v>
      </c>
      <c r="AG112" s="351">
        <v>2</v>
      </c>
      <c r="AH112" s="351">
        <v>1</v>
      </c>
      <c r="AI112" s="351">
        <v>24</v>
      </c>
      <c r="AJ112" s="351">
        <v>16</v>
      </c>
      <c r="AK112" s="351">
        <v>0</v>
      </c>
      <c r="AL112" s="351">
        <v>8</v>
      </c>
      <c r="AM112" s="351">
        <v>0</v>
      </c>
      <c r="AN112" s="351">
        <v>0</v>
      </c>
      <c r="AO112" s="351">
        <v>4</v>
      </c>
      <c r="AP112" s="351">
        <v>3</v>
      </c>
      <c r="AQ112" s="351">
        <v>14</v>
      </c>
      <c r="AR112" s="351">
        <v>2</v>
      </c>
      <c r="AS112" s="351">
        <v>35</v>
      </c>
      <c r="AT112" s="351">
        <v>9</v>
      </c>
      <c r="AU112" s="351">
        <v>5</v>
      </c>
      <c r="AV112" s="351">
        <v>118</v>
      </c>
      <c r="AW112" s="351">
        <v>108</v>
      </c>
      <c r="AX112" s="351">
        <v>38</v>
      </c>
      <c r="AY112" s="351">
        <v>229</v>
      </c>
      <c r="AZ112" s="351">
        <v>12</v>
      </c>
      <c r="BA112" s="351">
        <v>0</v>
      </c>
      <c r="BB112" s="351">
        <v>3</v>
      </c>
      <c r="BC112" s="351">
        <v>8</v>
      </c>
      <c r="BD112" s="351">
        <v>4</v>
      </c>
      <c r="BE112" s="351">
        <v>0</v>
      </c>
      <c r="BF112" s="351">
        <v>0</v>
      </c>
      <c r="BG112" s="351">
        <v>0</v>
      </c>
      <c r="BH112" s="351">
        <v>13</v>
      </c>
      <c r="BI112" s="351">
        <v>0</v>
      </c>
      <c r="BJ112" s="351">
        <v>3</v>
      </c>
      <c r="BK112" s="351">
        <v>36</v>
      </c>
      <c r="BL112" s="351">
        <v>1</v>
      </c>
      <c r="BM112" s="351">
        <v>157</v>
      </c>
      <c r="BN112" s="351">
        <v>2</v>
      </c>
      <c r="BO112" s="351">
        <v>388</v>
      </c>
      <c r="BP112" s="351">
        <v>37</v>
      </c>
      <c r="BQ112" s="351">
        <v>16</v>
      </c>
      <c r="BR112" s="351">
        <v>1</v>
      </c>
      <c r="BS112" s="351">
        <v>30</v>
      </c>
      <c r="BT112" s="351">
        <v>169</v>
      </c>
      <c r="BU112" s="351">
        <v>553</v>
      </c>
      <c r="BV112" s="351">
        <v>499</v>
      </c>
      <c r="BW112" s="351">
        <v>37</v>
      </c>
      <c r="BX112" s="351">
        <v>23</v>
      </c>
      <c r="BY112" s="351">
        <v>0</v>
      </c>
      <c r="BZ112" s="351">
        <v>13</v>
      </c>
      <c r="CA112" s="351">
        <v>205</v>
      </c>
      <c r="CB112" s="351">
        <v>99</v>
      </c>
      <c r="CC112" s="351">
        <v>27</v>
      </c>
      <c r="CD112" s="351">
        <v>7</v>
      </c>
      <c r="CE112" s="351">
        <v>3</v>
      </c>
      <c r="CF112" s="351">
        <v>28</v>
      </c>
      <c r="CG112" s="351">
        <v>73</v>
      </c>
      <c r="CH112" s="351">
        <v>48</v>
      </c>
      <c r="CI112" s="351">
        <v>296</v>
      </c>
      <c r="CJ112" s="351">
        <v>49</v>
      </c>
      <c r="CK112" s="351">
        <v>17</v>
      </c>
      <c r="CL112" s="351">
        <v>9</v>
      </c>
      <c r="CM112" s="351">
        <v>40</v>
      </c>
      <c r="CN112" s="351">
        <v>735</v>
      </c>
      <c r="CO112" s="351">
        <v>351</v>
      </c>
      <c r="CP112" s="351">
        <v>539</v>
      </c>
      <c r="CQ112" s="351">
        <v>471</v>
      </c>
      <c r="CR112" s="351">
        <v>82</v>
      </c>
      <c r="CS112" s="351">
        <v>453</v>
      </c>
      <c r="CT112" s="351">
        <v>1872</v>
      </c>
      <c r="CU112" s="351">
        <v>203</v>
      </c>
      <c r="CV112" s="351">
        <v>44</v>
      </c>
      <c r="CW112" s="351">
        <v>9</v>
      </c>
      <c r="CX112" s="351">
        <v>118</v>
      </c>
      <c r="CY112" s="351">
        <v>366</v>
      </c>
      <c r="CZ112" s="351">
        <v>53</v>
      </c>
      <c r="DA112" s="351">
        <v>56</v>
      </c>
      <c r="DB112" s="351">
        <v>113</v>
      </c>
      <c r="DC112" s="351">
        <v>63</v>
      </c>
      <c r="DD112" s="351">
        <v>8</v>
      </c>
      <c r="DE112" s="351">
        <v>66</v>
      </c>
      <c r="DF112" s="351">
        <v>0</v>
      </c>
      <c r="DG112" s="351">
        <v>4</v>
      </c>
      <c r="DH112" s="352">
        <v>9635</v>
      </c>
      <c r="DI112" s="351">
        <v>0</v>
      </c>
      <c r="DJ112" s="351">
        <v>0</v>
      </c>
      <c r="DK112" s="351">
        <v>0</v>
      </c>
      <c r="DL112" s="351">
        <v>0</v>
      </c>
      <c r="DM112" s="351">
        <v>0</v>
      </c>
      <c r="DN112" s="351">
        <v>0</v>
      </c>
      <c r="DO112" s="351">
        <v>0</v>
      </c>
      <c r="DP112" s="359">
        <v>0</v>
      </c>
      <c r="DQ112" s="359">
        <v>9635</v>
      </c>
      <c r="DR112" s="359">
        <v>0</v>
      </c>
      <c r="DS112" s="359">
        <v>0</v>
      </c>
      <c r="DT112" s="359">
        <v>0</v>
      </c>
      <c r="DU112" s="359">
        <v>0</v>
      </c>
      <c r="DV112" s="350">
        <v>0</v>
      </c>
      <c r="DW112" s="350">
        <v>9635</v>
      </c>
      <c r="DX112" s="350">
        <v>0</v>
      </c>
      <c r="DY112" s="350">
        <v>0</v>
      </c>
      <c r="DZ112" s="350">
        <v>0</v>
      </c>
      <c r="EA112" s="350">
        <v>0</v>
      </c>
      <c r="EB112" s="350">
        <v>0</v>
      </c>
      <c r="EC112" s="350">
        <v>0</v>
      </c>
      <c r="ED112" s="350">
        <v>0</v>
      </c>
      <c r="EE112" s="360">
        <v>9635</v>
      </c>
    </row>
    <row r="113" spans="2:135" ht="13.7" customHeight="1">
      <c r="B113" s="70" t="s">
        <v>769</v>
      </c>
      <c r="C113" s="252" t="s">
        <v>6</v>
      </c>
      <c r="D113" s="350">
        <v>1536</v>
      </c>
      <c r="E113" s="351">
        <v>4</v>
      </c>
      <c r="F113" s="351">
        <v>14</v>
      </c>
      <c r="G113" s="351">
        <v>24</v>
      </c>
      <c r="H113" s="351">
        <v>24</v>
      </c>
      <c r="I113" s="351">
        <v>61</v>
      </c>
      <c r="J113" s="351">
        <v>21</v>
      </c>
      <c r="K113" s="351">
        <v>697</v>
      </c>
      <c r="L113" s="351">
        <v>225</v>
      </c>
      <c r="M113" s="351">
        <v>0</v>
      </c>
      <c r="N113" s="351">
        <v>0</v>
      </c>
      <c r="O113" s="351">
        <v>1</v>
      </c>
      <c r="P113" s="351">
        <v>237</v>
      </c>
      <c r="Q113" s="351">
        <v>875</v>
      </c>
      <c r="R113" s="351">
        <v>19</v>
      </c>
      <c r="S113" s="351">
        <v>63</v>
      </c>
      <c r="T113" s="351">
        <v>8</v>
      </c>
      <c r="U113" s="351">
        <v>18</v>
      </c>
      <c r="V113" s="351">
        <v>1</v>
      </c>
      <c r="W113" s="351">
        <v>7</v>
      </c>
      <c r="X113" s="351">
        <v>0</v>
      </c>
      <c r="Y113" s="351">
        <v>2</v>
      </c>
      <c r="Z113" s="351">
        <v>7</v>
      </c>
      <c r="AA113" s="351">
        <v>0</v>
      </c>
      <c r="AB113" s="351">
        <v>21</v>
      </c>
      <c r="AC113" s="351">
        <v>8</v>
      </c>
      <c r="AD113" s="351">
        <v>0</v>
      </c>
      <c r="AE113" s="351">
        <v>146</v>
      </c>
      <c r="AF113" s="351">
        <v>35</v>
      </c>
      <c r="AG113" s="351">
        <v>39</v>
      </c>
      <c r="AH113" s="351">
        <v>4</v>
      </c>
      <c r="AI113" s="351">
        <v>26</v>
      </c>
      <c r="AJ113" s="351">
        <v>213</v>
      </c>
      <c r="AK113" s="351">
        <v>0</v>
      </c>
      <c r="AL113" s="351">
        <v>89</v>
      </c>
      <c r="AM113" s="351">
        <v>7</v>
      </c>
      <c r="AN113" s="351">
        <v>46</v>
      </c>
      <c r="AO113" s="351">
        <v>194</v>
      </c>
      <c r="AP113" s="351">
        <v>34</v>
      </c>
      <c r="AQ113" s="351">
        <v>265</v>
      </c>
      <c r="AR113" s="351">
        <v>27</v>
      </c>
      <c r="AS113" s="351">
        <v>103</v>
      </c>
      <c r="AT113" s="351">
        <v>198</v>
      </c>
      <c r="AU113" s="351">
        <v>69</v>
      </c>
      <c r="AV113" s="351">
        <v>339</v>
      </c>
      <c r="AW113" s="351">
        <v>185</v>
      </c>
      <c r="AX113" s="351">
        <v>46</v>
      </c>
      <c r="AY113" s="351">
        <v>171</v>
      </c>
      <c r="AZ113" s="351">
        <v>43</v>
      </c>
      <c r="BA113" s="351">
        <v>1</v>
      </c>
      <c r="BB113" s="351">
        <v>8</v>
      </c>
      <c r="BC113" s="351">
        <v>60</v>
      </c>
      <c r="BD113" s="351">
        <v>5</v>
      </c>
      <c r="BE113" s="351">
        <v>0</v>
      </c>
      <c r="BF113" s="351">
        <v>0</v>
      </c>
      <c r="BG113" s="351">
        <v>0</v>
      </c>
      <c r="BH113" s="351">
        <v>12</v>
      </c>
      <c r="BI113" s="351">
        <v>0</v>
      </c>
      <c r="BJ113" s="351">
        <v>19</v>
      </c>
      <c r="BK113" s="351">
        <v>18</v>
      </c>
      <c r="BL113" s="351">
        <v>5</v>
      </c>
      <c r="BM113" s="351">
        <v>2367</v>
      </c>
      <c r="BN113" s="351">
        <v>1902</v>
      </c>
      <c r="BO113" s="351">
        <v>2166</v>
      </c>
      <c r="BP113" s="351">
        <v>1300</v>
      </c>
      <c r="BQ113" s="351">
        <v>1270</v>
      </c>
      <c r="BR113" s="351">
        <v>16</v>
      </c>
      <c r="BS113" s="351">
        <v>236</v>
      </c>
      <c r="BT113" s="351">
        <v>454</v>
      </c>
      <c r="BU113" s="351">
        <v>2089</v>
      </c>
      <c r="BV113" s="351">
        <v>1836</v>
      </c>
      <c r="BW113" s="351">
        <v>335</v>
      </c>
      <c r="BX113" s="351">
        <v>310</v>
      </c>
      <c r="BY113" s="351">
        <v>28</v>
      </c>
      <c r="BZ113" s="351">
        <v>27</v>
      </c>
      <c r="CA113" s="351">
        <v>200</v>
      </c>
      <c r="CB113" s="351">
        <v>0</v>
      </c>
      <c r="CC113" s="351">
        <v>203</v>
      </c>
      <c r="CD113" s="351">
        <v>16</v>
      </c>
      <c r="CE113" s="351">
        <v>3</v>
      </c>
      <c r="CF113" s="351">
        <v>22</v>
      </c>
      <c r="CG113" s="351">
        <v>79</v>
      </c>
      <c r="CH113" s="351">
        <v>15</v>
      </c>
      <c r="CI113" s="351">
        <v>611</v>
      </c>
      <c r="CJ113" s="351">
        <v>102</v>
      </c>
      <c r="CK113" s="351">
        <v>25</v>
      </c>
      <c r="CL113" s="351">
        <v>55</v>
      </c>
      <c r="CM113" s="351">
        <v>58</v>
      </c>
      <c r="CN113" s="351">
        <v>106</v>
      </c>
      <c r="CO113" s="351">
        <v>2326</v>
      </c>
      <c r="CP113" s="351">
        <v>29</v>
      </c>
      <c r="CQ113" s="351">
        <v>514</v>
      </c>
      <c r="CR113" s="351">
        <v>307</v>
      </c>
      <c r="CS113" s="351">
        <v>691</v>
      </c>
      <c r="CT113" s="351">
        <v>422</v>
      </c>
      <c r="CU113" s="351">
        <v>552</v>
      </c>
      <c r="CV113" s="351">
        <v>102</v>
      </c>
      <c r="CW113" s="351">
        <v>2</v>
      </c>
      <c r="CX113" s="351">
        <v>446</v>
      </c>
      <c r="CY113" s="351">
        <v>1200</v>
      </c>
      <c r="CZ113" s="351">
        <v>455</v>
      </c>
      <c r="DA113" s="351">
        <v>118</v>
      </c>
      <c r="DB113" s="351">
        <v>265</v>
      </c>
      <c r="DC113" s="351">
        <v>51</v>
      </c>
      <c r="DD113" s="351">
        <v>4</v>
      </c>
      <c r="DE113" s="351">
        <v>263</v>
      </c>
      <c r="DF113" s="351">
        <v>5</v>
      </c>
      <c r="DG113" s="351">
        <v>0</v>
      </c>
      <c r="DH113" s="352">
        <v>29863</v>
      </c>
      <c r="DI113" s="351">
        <v>0</v>
      </c>
      <c r="DJ113" s="351">
        <v>813</v>
      </c>
      <c r="DK113" s="351">
        <v>0</v>
      </c>
      <c r="DL113" s="351">
        <v>0</v>
      </c>
      <c r="DM113" s="351">
        <v>0</v>
      </c>
      <c r="DN113" s="351">
        <v>0</v>
      </c>
      <c r="DO113" s="351">
        <v>0</v>
      </c>
      <c r="DP113" s="359">
        <v>813</v>
      </c>
      <c r="DQ113" s="359">
        <v>30676</v>
      </c>
      <c r="DR113" s="359">
        <v>6</v>
      </c>
      <c r="DS113" s="359">
        <v>6</v>
      </c>
      <c r="DT113" s="359">
        <v>10667</v>
      </c>
      <c r="DU113" s="359">
        <v>10673</v>
      </c>
      <c r="DV113" s="350">
        <v>11486</v>
      </c>
      <c r="DW113" s="350">
        <v>41349</v>
      </c>
      <c r="DX113" s="350">
        <v>-7313</v>
      </c>
      <c r="DY113" s="350">
        <v>-9</v>
      </c>
      <c r="DZ113" s="350">
        <v>-726</v>
      </c>
      <c r="EA113" s="350">
        <v>-8048</v>
      </c>
      <c r="EB113" s="350">
        <v>-2867</v>
      </c>
      <c r="EC113" s="350">
        <v>-10915</v>
      </c>
      <c r="ED113" s="350">
        <v>571</v>
      </c>
      <c r="EE113" s="360">
        <v>30434</v>
      </c>
    </row>
    <row r="114" spans="2:135" ht="13.7" customHeight="1">
      <c r="B114" s="254" t="s">
        <v>669</v>
      </c>
      <c r="C114" s="255" t="s">
        <v>7</v>
      </c>
      <c r="D114" s="353">
        <v>70394</v>
      </c>
      <c r="E114" s="354">
        <v>27848</v>
      </c>
      <c r="F114" s="354">
        <v>5123</v>
      </c>
      <c r="G114" s="354">
        <v>11057</v>
      </c>
      <c r="H114" s="354">
        <v>992</v>
      </c>
      <c r="I114" s="354">
        <v>2152</v>
      </c>
      <c r="J114" s="354">
        <v>1839</v>
      </c>
      <c r="K114" s="354">
        <v>79385</v>
      </c>
      <c r="L114" s="354">
        <v>7691</v>
      </c>
      <c r="M114" s="354">
        <v>339</v>
      </c>
      <c r="N114" s="354">
        <v>0</v>
      </c>
      <c r="O114" s="354">
        <v>299</v>
      </c>
      <c r="P114" s="354">
        <v>30509</v>
      </c>
      <c r="Q114" s="354">
        <v>38030</v>
      </c>
      <c r="R114" s="354">
        <v>4379</v>
      </c>
      <c r="S114" s="354">
        <v>32034</v>
      </c>
      <c r="T114" s="354">
        <v>1913</v>
      </c>
      <c r="U114" s="354">
        <v>3347</v>
      </c>
      <c r="V114" s="354">
        <v>2556</v>
      </c>
      <c r="W114" s="354">
        <v>3131</v>
      </c>
      <c r="X114" s="354">
        <v>0</v>
      </c>
      <c r="Y114" s="354">
        <v>1533</v>
      </c>
      <c r="Z114" s="354">
        <v>3020</v>
      </c>
      <c r="AA114" s="354">
        <v>0</v>
      </c>
      <c r="AB114" s="354">
        <v>26103</v>
      </c>
      <c r="AC114" s="354">
        <v>2582</v>
      </c>
      <c r="AD114" s="354">
        <v>55</v>
      </c>
      <c r="AE114" s="354">
        <v>3929</v>
      </c>
      <c r="AF114" s="354">
        <v>14626</v>
      </c>
      <c r="AG114" s="354">
        <v>2965</v>
      </c>
      <c r="AH114" s="354">
        <v>485</v>
      </c>
      <c r="AI114" s="354">
        <v>5551</v>
      </c>
      <c r="AJ114" s="354">
        <v>10848</v>
      </c>
      <c r="AK114" s="354">
        <v>3</v>
      </c>
      <c r="AL114" s="354">
        <v>3897</v>
      </c>
      <c r="AM114" s="354">
        <v>482</v>
      </c>
      <c r="AN114" s="354">
        <v>1472</v>
      </c>
      <c r="AO114" s="354">
        <v>6665</v>
      </c>
      <c r="AP114" s="354">
        <v>3018</v>
      </c>
      <c r="AQ114" s="354">
        <v>65160</v>
      </c>
      <c r="AR114" s="354">
        <v>1523</v>
      </c>
      <c r="AS114" s="354">
        <v>18045</v>
      </c>
      <c r="AT114" s="354">
        <v>11312</v>
      </c>
      <c r="AU114" s="354">
        <v>4597</v>
      </c>
      <c r="AV114" s="354">
        <v>40115</v>
      </c>
      <c r="AW114" s="354">
        <v>48412</v>
      </c>
      <c r="AX114" s="354">
        <v>15170</v>
      </c>
      <c r="AY114" s="354">
        <v>209569</v>
      </c>
      <c r="AZ114" s="354">
        <v>7963</v>
      </c>
      <c r="BA114" s="354">
        <v>372</v>
      </c>
      <c r="BB114" s="354">
        <v>4922</v>
      </c>
      <c r="BC114" s="354">
        <v>5754</v>
      </c>
      <c r="BD114" s="354">
        <v>2170</v>
      </c>
      <c r="BE114" s="354">
        <v>0</v>
      </c>
      <c r="BF114" s="354">
        <v>0</v>
      </c>
      <c r="BG114" s="354">
        <v>0</v>
      </c>
      <c r="BH114" s="354">
        <v>36618</v>
      </c>
      <c r="BI114" s="354">
        <v>42</v>
      </c>
      <c r="BJ114" s="354">
        <v>1838</v>
      </c>
      <c r="BK114" s="354">
        <v>10186</v>
      </c>
      <c r="BL114" s="354">
        <v>2102</v>
      </c>
      <c r="BM114" s="354">
        <v>94757</v>
      </c>
      <c r="BN114" s="354">
        <v>56214</v>
      </c>
      <c r="BO114" s="354">
        <v>101510</v>
      </c>
      <c r="BP114" s="354">
        <v>39678</v>
      </c>
      <c r="BQ114" s="354">
        <v>206732</v>
      </c>
      <c r="BR114" s="354">
        <v>5996</v>
      </c>
      <c r="BS114" s="354">
        <v>17721</v>
      </c>
      <c r="BT114" s="354">
        <v>20432</v>
      </c>
      <c r="BU114" s="354">
        <v>198528</v>
      </c>
      <c r="BV114" s="354">
        <v>66788</v>
      </c>
      <c r="BW114" s="354">
        <v>9187</v>
      </c>
      <c r="BX114" s="354">
        <v>16327</v>
      </c>
      <c r="BY114" s="354">
        <v>36410</v>
      </c>
      <c r="BZ114" s="354">
        <v>1933</v>
      </c>
      <c r="CA114" s="354">
        <v>25348</v>
      </c>
      <c r="CB114" s="354">
        <v>103959</v>
      </c>
      <c r="CC114" s="354">
        <v>9417</v>
      </c>
      <c r="CD114" s="354">
        <v>3883</v>
      </c>
      <c r="CE114" s="354">
        <v>161</v>
      </c>
      <c r="CF114" s="354">
        <v>3536</v>
      </c>
      <c r="CG114" s="354">
        <v>9211</v>
      </c>
      <c r="CH114" s="354">
        <v>3180</v>
      </c>
      <c r="CI114" s="354">
        <v>60020</v>
      </c>
      <c r="CJ114" s="354">
        <v>10854</v>
      </c>
      <c r="CK114" s="354">
        <v>9981</v>
      </c>
      <c r="CL114" s="354">
        <v>2866</v>
      </c>
      <c r="CM114" s="354">
        <v>10367</v>
      </c>
      <c r="CN114" s="354">
        <v>95275</v>
      </c>
      <c r="CO114" s="354">
        <v>39799</v>
      </c>
      <c r="CP114" s="354">
        <v>54593</v>
      </c>
      <c r="CQ114" s="354">
        <v>188043</v>
      </c>
      <c r="CR114" s="354">
        <v>7641</v>
      </c>
      <c r="CS114" s="354">
        <v>32492</v>
      </c>
      <c r="CT114" s="354">
        <v>32673</v>
      </c>
      <c r="CU114" s="354">
        <v>16871</v>
      </c>
      <c r="CV114" s="354">
        <v>9618</v>
      </c>
      <c r="CW114" s="354">
        <v>6965</v>
      </c>
      <c r="CX114" s="354">
        <v>51926</v>
      </c>
      <c r="CY114" s="354">
        <v>60287</v>
      </c>
      <c r="CZ114" s="354">
        <v>13546</v>
      </c>
      <c r="DA114" s="354">
        <v>51514</v>
      </c>
      <c r="DB114" s="354">
        <v>10220</v>
      </c>
      <c r="DC114" s="354">
        <v>10672</v>
      </c>
      <c r="DD114" s="354">
        <v>816</v>
      </c>
      <c r="DE114" s="354">
        <v>9071</v>
      </c>
      <c r="DF114" s="354">
        <v>9635</v>
      </c>
      <c r="DG114" s="354">
        <v>10642</v>
      </c>
      <c r="DH114" s="355">
        <v>2733417</v>
      </c>
      <c r="DI114" s="361">
        <v>54133</v>
      </c>
      <c r="DJ114" s="362">
        <v>1744674</v>
      </c>
      <c r="DK114" s="362">
        <v>833901</v>
      </c>
      <c r="DL114" s="362">
        <v>186521</v>
      </c>
      <c r="DM114" s="362">
        <v>382018</v>
      </c>
      <c r="DN114" s="362">
        <v>343701</v>
      </c>
      <c r="DO114" s="362">
        <v>-23250</v>
      </c>
      <c r="DP114" s="363">
        <v>3521697</v>
      </c>
      <c r="DQ114" s="363">
        <v>6255114</v>
      </c>
      <c r="DR114" s="363">
        <v>337850</v>
      </c>
      <c r="DS114" s="363">
        <v>337850</v>
      </c>
      <c r="DT114" s="363">
        <v>1749481</v>
      </c>
      <c r="DU114" s="363">
        <v>2087330</v>
      </c>
      <c r="DV114" s="364">
        <v>5609027</v>
      </c>
      <c r="DW114" s="364">
        <v>8342444</v>
      </c>
      <c r="DX114" s="364">
        <v>-423996</v>
      </c>
      <c r="DY114" s="364">
        <v>-3955</v>
      </c>
      <c r="DZ114" s="364">
        <v>-31479</v>
      </c>
      <c r="EA114" s="364">
        <v>-459430</v>
      </c>
      <c r="EB114" s="364">
        <v>-1819891</v>
      </c>
      <c r="EC114" s="364">
        <v>-2279321</v>
      </c>
      <c r="ED114" s="364">
        <v>3329706</v>
      </c>
      <c r="EE114" s="365">
        <v>6063123</v>
      </c>
    </row>
    <row r="115" spans="2:135" ht="13.7" customHeight="1">
      <c r="B115" s="257" t="s">
        <v>670</v>
      </c>
      <c r="C115" s="258" t="s">
        <v>671</v>
      </c>
      <c r="D115" s="350">
        <v>247</v>
      </c>
      <c r="E115" s="351">
        <v>52</v>
      </c>
      <c r="F115" s="351">
        <v>18</v>
      </c>
      <c r="G115" s="351">
        <v>380</v>
      </c>
      <c r="H115" s="351">
        <v>102</v>
      </c>
      <c r="I115" s="351">
        <v>114</v>
      </c>
      <c r="J115" s="351">
        <v>47</v>
      </c>
      <c r="K115" s="351">
        <v>607</v>
      </c>
      <c r="L115" s="351">
        <v>130</v>
      </c>
      <c r="M115" s="351">
        <v>3</v>
      </c>
      <c r="N115" s="351">
        <v>0</v>
      </c>
      <c r="O115" s="351">
        <v>6</v>
      </c>
      <c r="P115" s="351">
        <v>459</v>
      </c>
      <c r="Q115" s="351">
        <v>291</v>
      </c>
      <c r="R115" s="351">
        <v>87</v>
      </c>
      <c r="S115" s="351">
        <v>299</v>
      </c>
      <c r="T115" s="351">
        <v>42</v>
      </c>
      <c r="U115" s="351">
        <v>112</v>
      </c>
      <c r="V115" s="351">
        <v>107</v>
      </c>
      <c r="W115" s="351">
        <v>26</v>
      </c>
      <c r="X115" s="351">
        <v>0</v>
      </c>
      <c r="Y115" s="351">
        <v>30</v>
      </c>
      <c r="Z115" s="351">
        <v>49</v>
      </c>
      <c r="AA115" s="351">
        <v>0</v>
      </c>
      <c r="AB115" s="351">
        <v>376</v>
      </c>
      <c r="AC115" s="351">
        <v>38</v>
      </c>
      <c r="AD115" s="351">
        <v>0</v>
      </c>
      <c r="AE115" s="351">
        <v>43</v>
      </c>
      <c r="AF115" s="351">
        <v>347</v>
      </c>
      <c r="AG115" s="351">
        <v>97</v>
      </c>
      <c r="AH115" s="351">
        <v>20</v>
      </c>
      <c r="AI115" s="351">
        <v>130</v>
      </c>
      <c r="AJ115" s="351">
        <v>224</v>
      </c>
      <c r="AK115" s="351">
        <v>0</v>
      </c>
      <c r="AL115" s="351">
        <v>134</v>
      </c>
      <c r="AM115" s="351">
        <v>10</v>
      </c>
      <c r="AN115" s="351">
        <v>8</v>
      </c>
      <c r="AO115" s="351">
        <v>46</v>
      </c>
      <c r="AP115" s="351">
        <v>9</v>
      </c>
      <c r="AQ115" s="351">
        <v>413</v>
      </c>
      <c r="AR115" s="351">
        <v>15</v>
      </c>
      <c r="AS115" s="351">
        <v>501</v>
      </c>
      <c r="AT115" s="351">
        <v>236</v>
      </c>
      <c r="AU115" s="351">
        <v>90</v>
      </c>
      <c r="AV115" s="351">
        <v>866</v>
      </c>
      <c r="AW115" s="351">
        <v>898</v>
      </c>
      <c r="AX115" s="351">
        <v>146</v>
      </c>
      <c r="AY115" s="351">
        <v>3239</v>
      </c>
      <c r="AZ115" s="351">
        <v>145</v>
      </c>
      <c r="BA115" s="351">
        <v>3</v>
      </c>
      <c r="BB115" s="351">
        <v>126</v>
      </c>
      <c r="BC115" s="351">
        <v>61</v>
      </c>
      <c r="BD115" s="351">
        <v>33</v>
      </c>
      <c r="BE115" s="351">
        <v>0</v>
      </c>
      <c r="BF115" s="351">
        <v>0</v>
      </c>
      <c r="BG115" s="351">
        <v>0</v>
      </c>
      <c r="BH115" s="351">
        <v>249</v>
      </c>
      <c r="BI115" s="351">
        <v>0</v>
      </c>
      <c r="BJ115" s="351">
        <v>19</v>
      </c>
      <c r="BK115" s="351">
        <v>177</v>
      </c>
      <c r="BL115" s="351">
        <v>17</v>
      </c>
      <c r="BM115" s="351">
        <v>2484</v>
      </c>
      <c r="BN115" s="351">
        <v>1311</v>
      </c>
      <c r="BO115" s="351">
        <v>2091</v>
      </c>
      <c r="BP115" s="351">
        <v>843</v>
      </c>
      <c r="BQ115" s="351">
        <v>1934</v>
      </c>
      <c r="BR115" s="351">
        <v>70</v>
      </c>
      <c r="BS115" s="351">
        <v>296</v>
      </c>
      <c r="BT115" s="351">
        <v>1002</v>
      </c>
      <c r="BU115" s="351">
        <v>6893</v>
      </c>
      <c r="BV115" s="351">
        <v>4527</v>
      </c>
      <c r="BW115" s="351">
        <v>170</v>
      </c>
      <c r="BX115" s="351">
        <v>161</v>
      </c>
      <c r="BY115" s="351">
        <v>0</v>
      </c>
      <c r="BZ115" s="351">
        <v>70</v>
      </c>
      <c r="CA115" s="351">
        <v>582</v>
      </c>
      <c r="CB115" s="351">
        <v>0</v>
      </c>
      <c r="CC115" s="351">
        <v>149</v>
      </c>
      <c r="CD115" s="351">
        <v>49</v>
      </c>
      <c r="CE115" s="351">
        <v>5</v>
      </c>
      <c r="CF115" s="351">
        <v>101</v>
      </c>
      <c r="CG115" s="351">
        <v>477</v>
      </c>
      <c r="CH115" s="351">
        <v>45</v>
      </c>
      <c r="CI115" s="351">
        <v>209</v>
      </c>
      <c r="CJ115" s="351">
        <v>171</v>
      </c>
      <c r="CK115" s="351">
        <v>262</v>
      </c>
      <c r="CL115" s="351">
        <v>18</v>
      </c>
      <c r="CM115" s="351">
        <v>407</v>
      </c>
      <c r="CN115" s="351">
        <v>3097</v>
      </c>
      <c r="CO115" s="351">
        <v>536</v>
      </c>
      <c r="CP115" s="351">
        <v>810</v>
      </c>
      <c r="CQ115" s="351">
        <v>2243</v>
      </c>
      <c r="CR115" s="351">
        <v>269</v>
      </c>
      <c r="CS115" s="351">
        <v>1374</v>
      </c>
      <c r="CT115" s="351">
        <v>1634</v>
      </c>
      <c r="CU115" s="351">
        <v>1458</v>
      </c>
      <c r="CV115" s="351">
        <v>105</v>
      </c>
      <c r="CW115" s="351">
        <v>75</v>
      </c>
      <c r="CX115" s="351">
        <v>479</v>
      </c>
      <c r="CY115" s="351">
        <v>2521</v>
      </c>
      <c r="CZ115" s="351">
        <v>472</v>
      </c>
      <c r="DA115" s="351">
        <v>1090</v>
      </c>
      <c r="DB115" s="351">
        <v>413</v>
      </c>
      <c r="DC115" s="351">
        <v>606</v>
      </c>
      <c r="DD115" s="351">
        <v>44</v>
      </c>
      <c r="DE115" s="351">
        <v>443</v>
      </c>
      <c r="DF115" s="351">
        <v>0</v>
      </c>
      <c r="DG115" s="351">
        <v>213</v>
      </c>
      <c r="DH115" s="352">
        <v>54133</v>
      </c>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row>
    <row r="116" spans="2:135" ht="13.7" customHeight="1">
      <c r="B116" s="257" t="s">
        <v>672</v>
      </c>
      <c r="C116" s="258" t="s">
        <v>11</v>
      </c>
      <c r="D116" s="350">
        <v>24887</v>
      </c>
      <c r="E116" s="351">
        <v>4620</v>
      </c>
      <c r="F116" s="351">
        <v>2206</v>
      </c>
      <c r="G116" s="351">
        <v>6724</v>
      </c>
      <c r="H116" s="351">
        <v>539</v>
      </c>
      <c r="I116" s="351">
        <v>575</v>
      </c>
      <c r="J116" s="351">
        <v>1108</v>
      </c>
      <c r="K116" s="351">
        <v>15165</v>
      </c>
      <c r="L116" s="351">
        <v>2254</v>
      </c>
      <c r="M116" s="351">
        <v>98</v>
      </c>
      <c r="N116" s="351">
        <v>0</v>
      </c>
      <c r="O116" s="351">
        <v>186</v>
      </c>
      <c r="P116" s="351">
        <v>17363</v>
      </c>
      <c r="Q116" s="351">
        <v>9748</v>
      </c>
      <c r="R116" s="351">
        <v>2019</v>
      </c>
      <c r="S116" s="351">
        <v>3566</v>
      </c>
      <c r="T116" s="351">
        <v>801</v>
      </c>
      <c r="U116" s="351">
        <v>2465</v>
      </c>
      <c r="V116" s="351">
        <v>428</v>
      </c>
      <c r="W116" s="351">
        <v>825</v>
      </c>
      <c r="X116" s="351">
        <v>0</v>
      </c>
      <c r="Y116" s="351">
        <v>297</v>
      </c>
      <c r="Z116" s="351">
        <v>393</v>
      </c>
      <c r="AA116" s="351">
        <v>0</v>
      </c>
      <c r="AB116" s="351">
        <v>4556</v>
      </c>
      <c r="AC116" s="351">
        <v>683</v>
      </c>
      <c r="AD116" s="351">
        <v>1</v>
      </c>
      <c r="AE116" s="351">
        <v>648</v>
      </c>
      <c r="AF116" s="351">
        <v>5669</v>
      </c>
      <c r="AG116" s="351">
        <v>2232</v>
      </c>
      <c r="AH116" s="351">
        <v>400</v>
      </c>
      <c r="AI116" s="351">
        <v>2913</v>
      </c>
      <c r="AJ116" s="351">
        <v>4718</v>
      </c>
      <c r="AK116" s="351">
        <v>5</v>
      </c>
      <c r="AL116" s="351">
        <v>2173</v>
      </c>
      <c r="AM116" s="351">
        <v>31</v>
      </c>
      <c r="AN116" s="351">
        <v>255</v>
      </c>
      <c r="AO116" s="351">
        <v>2508</v>
      </c>
      <c r="AP116" s="351">
        <v>528</v>
      </c>
      <c r="AQ116" s="351">
        <v>6153</v>
      </c>
      <c r="AR116" s="351">
        <v>323</v>
      </c>
      <c r="AS116" s="351">
        <v>8100</v>
      </c>
      <c r="AT116" s="351">
        <v>9351</v>
      </c>
      <c r="AU116" s="351">
        <v>2850</v>
      </c>
      <c r="AV116" s="351">
        <v>22398</v>
      </c>
      <c r="AW116" s="351">
        <v>23147</v>
      </c>
      <c r="AX116" s="351">
        <v>7249</v>
      </c>
      <c r="AY116" s="351">
        <v>76076</v>
      </c>
      <c r="AZ116" s="351">
        <v>2513</v>
      </c>
      <c r="BA116" s="351">
        <v>77</v>
      </c>
      <c r="BB116" s="351">
        <v>1791</v>
      </c>
      <c r="BC116" s="351">
        <v>1433</v>
      </c>
      <c r="BD116" s="351">
        <v>763</v>
      </c>
      <c r="BE116" s="351">
        <v>1</v>
      </c>
      <c r="BF116" s="351">
        <v>0</v>
      </c>
      <c r="BG116" s="351">
        <v>0</v>
      </c>
      <c r="BH116" s="351">
        <v>9581</v>
      </c>
      <c r="BI116" s="351">
        <v>14</v>
      </c>
      <c r="BJ116" s="351">
        <v>628</v>
      </c>
      <c r="BK116" s="351">
        <v>4818</v>
      </c>
      <c r="BL116" s="351">
        <v>627</v>
      </c>
      <c r="BM116" s="351">
        <v>59806</v>
      </c>
      <c r="BN116" s="351">
        <v>37040</v>
      </c>
      <c r="BO116" s="351">
        <v>69718</v>
      </c>
      <c r="BP116" s="351">
        <v>36999</v>
      </c>
      <c r="BQ116" s="351">
        <v>29849</v>
      </c>
      <c r="BR116" s="351">
        <v>646</v>
      </c>
      <c r="BS116" s="351">
        <v>4073</v>
      </c>
      <c r="BT116" s="351">
        <v>26891</v>
      </c>
      <c r="BU116" s="351">
        <v>203583</v>
      </c>
      <c r="BV116" s="351">
        <v>54963</v>
      </c>
      <c r="BW116" s="351">
        <v>6087</v>
      </c>
      <c r="BX116" s="351">
        <v>4692</v>
      </c>
      <c r="BY116" s="351">
        <v>0</v>
      </c>
      <c r="BZ116" s="351">
        <v>1656</v>
      </c>
      <c r="CA116" s="351">
        <v>66564</v>
      </c>
      <c r="CB116" s="351">
        <v>0</v>
      </c>
      <c r="CC116" s="351">
        <v>3447</v>
      </c>
      <c r="CD116" s="351">
        <v>1005</v>
      </c>
      <c r="CE116" s="351">
        <v>244</v>
      </c>
      <c r="CF116" s="351">
        <v>2797</v>
      </c>
      <c r="CG116" s="351">
        <v>6072</v>
      </c>
      <c r="CH116" s="351">
        <v>8688</v>
      </c>
      <c r="CI116" s="351">
        <v>7377</v>
      </c>
      <c r="CJ116" s="351">
        <v>3415</v>
      </c>
      <c r="CK116" s="351">
        <v>9625</v>
      </c>
      <c r="CL116" s="351">
        <v>942</v>
      </c>
      <c r="CM116" s="351">
        <v>5036</v>
      </c>
      <c r="CN116" s="351">
        <v>117535</v>
      </c>
      <c r="CO116" s="351">
        <v>122980</v>
      </c>
      <c r="CP116" s="351">
        <v>37300</v>
      </c>
      <c r="CQ116" s="351">
        <v>167088</v>
      </c>
      <c r="CR116" s="351">
        <v>8232</v>
      </c>
      <c r="CS116" s="351">
        <v>66010</v>
      </c>
      <c r="CT116" s="351">
        <v>87717</v>
      </c>
      <c r="CU116" s="351">
        <v>21872</v>
      </c>
      <c r="CV116" s="351">
        <v>3187</v>
      </c>
      <c r="CW116" s="351">
        <v>787</v>
      </c>
      <c r="CX116" s="351">
        <v>22234</v>
      </c>
      <c r="CY116" s="351">
        <v>88595</v>
      </c>
      <c r="CZ116" s="351">
        <v>7709</v>
      </c>
      <c r="DA116" s="351">
        <v>27654</v>
      </c>
      <c r="DB116" s="351">
        <v>9589</v>
      </c>
      <c r="DC116" s="351">
        <v>9287</v>
      </c>
      <c r="DD116" s="351">
        <v>943</v>
      </c>
      <c r="DE116" s="351">
        <v>9878</v>
      </c>
      <c r="DF116" s="351">
        <v>0</v>
      </c>
      <c r="DG116" s="351">
        <v>226</v>
      </c>
      <c r="DH116" s="352">
        <v>1761518</v>
      </c>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row>
    <row r="117" spans="2:135" ht="13.7" customHeight="1">
      <c r="B117" s="257" t="s">
        <v>673</v>
      </c>
      <c r="C117" s="258" t="s">
        <v>12</v>
      </c>
      <c r="D117" s="350">
        <v>37412</v>
      </c>
      <c r="E117" s="351">
        <v>2230</v>
      </c>
      <c r="F117" s="351">
        <v>3123</v>
      </c>
      <c r="G117" s="351">
        <v>8272</v>
      </c>
      <c r="H117" s="351">
        <v>714</v>
      </c>
      <c r="I117" s="351">
        <v>685</v>
      </c>
      <c r="J117" s="351">
        <v>495</v>
      </c>
      <c r="K117" s="351">
        <v>7286</v>
      </c>
      <c r="L117" s="351">
        <v>883</v>
      </c>
      <c r="M117" s="351">
        <v>34</v>
      </c>
      <c r="N117" s="351">
        <v>0</v>
      </c>
      <c r="O117" s="351">
        <v>-57</v>
      </c>
      <c r="P117" s="351">
        <v>-1270</v>
      </c>
      <c r="Q117" s="351">
        <v>8050</v>
      </c>
      <c r="R117" s="351">
        <v>839</v>
      </c>
      <c r="S117" s="351">
        <v>1010</v>
      </c>
      <c r="T117" s="351">
        <v>349</v>
      </c>
      <c r="U117" s="351">
        <v>1147</v>
      </c>
      <c r="V117" s="351">
        <v>415</v>
      </c>
      <c r="W117" s="351">
        <v>1899</v>
      </c>
      <c r="X117" s="351">
        <v>0</v>
      </c>
      <c r="Y117" s="351">
        <v>147</v>
      </c>
      <c r="Z117" s="351">
        <v>512</v>
      </c>
      <c r="AA117" s="351">
        <v>0</v>
      </c>
      <c r="AB117" s="351">
        <v>560</v>
      </c>
      <c r="AC117" s="351">
        <v>660</v>
      </c>
      <c r="AD117" s="351">
        <v>8</v>
      </c>
      <c r="AE117" s="351">
        <v>1561</v>
      </c>
      <c r="AF117" s="351">
        <v>1471</v>
      </c>
      <c r="AG117" s="351">
        <v>409</v>
      </c>
      <c r="AH117" s="351">
        <v>-29</v>
      </c>
      <c r="AI117" s="351">
        <v>50</v>
      </c>
      <c r="AJ117" s="351">
        <v>3267</v>
      </c>
      <c r="AK117" s="351">
        <v>0</v>
      </c>
      <c r="AL117" s="351">
        <v>885</v>
      </c>
      <c r="AM117" s="351">
        <v>113</v>
      </c>
      <c r="AN117" s="351">
        <v>526</v>
      </c>
      <c r="AO117" s="351">
        <v>2277</v>
      </c>
      <c r="AP117" s="351">
        <v>1214</v>
      </c>
      <c r="AQ117" s="351">
        <v>6078</v>
      </c>
      <c r="AR117" s="351">
        <v>34</v>
      </c>
      <c r="AS117" s="351">
        <v>3966</v>
      </c>
      <c r="AT117" s="351">
        <v>479</v>
      </c>
      <c r="AU117" s="351">
        <v>648</v>
      </c>
      <c r="AV117" s="351">
        <v>3470</v>
      </c>
      <c r="AW117" s="351">
        <v>-3273</v>
      </c>
      <c r="AX117" s="351">
        <v>-660</v>
      </c>
      <c r="AY117" s="351">
        <v>-22543</v>
      </c>
      <c r="AZ117" s="351">
        <v>-377</v>
      </c>
      <c r="BA117" s="351">
        <v>17</v>
      </c>
      <c r="BB117" s="351">
        <v>-340</v>
      </c>
      <c r="BC117" s="351">
        <v>574</v>
      </c>
      <c r="BD117" s="351">
        <v>40</v>
      </c>
      <c r="BE117" s="351">
        <v>0</v>
      </c>
      <c r="BF117" s="351">
        <v>0</v>
      </c>
      <c r="BG117" s="351">
        <v>0</v>
      </c>
      <c r="BH117" s="351">
        <v>-1621</v>
      </c>
      <c r="BI117" s="351">
        <v>-6</v>
      </c>
      <c r="BJ117" s="351">
        <v>29</v>
      </c>
      <c r="BK117" s="351">
        <v>-251</v>
      </c>
      <c r="BL117" s="351">
        <v>-313</v>
      </c>
      <c r="BM117" s="351">
        <v>8568</v>
      </c>
      <c r="BN117" s="351">
        <v>5174</v>
      </c>
      <c r="BO117" s="351">
        <v>4333</v>
      </c>
      <c r="BP117" s="351">
        <v>1998</v>
      </c>
      <c r="BQ117" s="351">
        <v>33422</v>
      </c>
      <c r="BR117" s="351">
        <v>-114</v>
      </c>
      <c r="BS117" s="351">
        <v>4511</v>
      </c>
      <c r="BT117" s="351">
        <v>3508</v>
      </c>
      <c r="BU117" s="351">
        <v>25580</v>
      </c>
      <c r="BV117" s="351">
        <v>39905</v>
      </c>
      <c r="BW117" s="351">
        <v>6243</v>
      </c>
      <c r="BX117" s="351">
        <v>9039</v>
      </c>
      <c r="BY117" s="351">
        <v>148095</v>
      </c>
      <c r="BZ117" s="351">
        <v>-914</v>
      </c>
      <c r="CA117" s="351">
        <v>1606</v>
      </c>
      <c r="CB117" s="351">
        <v>0</v>
      </c>
      <c r="CC117" s="351">
        <v>737</v>
      </c>
      <c r="CD117" s="351">
        <v>-2428</v>
      </c>
      <c r="CE117" s="351">
        <v>19</v>
      </c>
      <c r="CF117" s="351">
        <v>465</v>
      </c>
      <c r="CG117" s="351">
        <v>4988</v>
      </c>
      <c r="CH117" s="351">
        <v>503</v>
      </c>
      <c r="CI117" s="351">
        <v>18784</v>
      </c>
      <c r="CJ117" s="351">
        <v>1399</v>
      </c>
      <c r="CK117" s="351">
        <v>3470</v>
      </c>
      <c r="CL117" s="351">
        <v>621</v>
      </c>
      <c r="CM117" s="351">
        <v>1184</v>
      </c>
      <c r="CN117" s="351">
        <v>0</v>
      </c>
      <c r="CO117" s="351">
        <v>470</v>
      </c>
      <c r="CP117" s="351">
        <v>2829</v>
      </c>
      <c r="CQ117" s="351">
        <v>4868</v>
      </c>
      <c r="CR117" s="351">
        <v>121</v>
      </c>
      <c r="CS117" s="351">
        <v>1285</v>
      </c>
      <c r="CT117" s="351">
        <v>2455</v>
      </c>
      <c r="CU117" s="351">
        <v>-517</v>
      </c>
      <c r="CV117" s="351">
        <v>3970</v>
      </c>
      <c r="CW117" s="351">
        <v>-102</v>
      </c>
      <c r="CX117" s="351">
        <v>1432</v>
      </c>
      <c r="CY117" s="351">
        <v>20578</v>
      </c>
      <c r="CZ117" s="351">
        <v>-3002</v>
      </c>
      <c r="DA117" s="351">
        <v>-733</v>
      </c>
      <c r="DB117" s="351">
        <v>2944</v>
      </c>
      <c r="DC117" s="351">
        <v>4473</v>
      </c>
      <c r="DD117" s="351">
        <v>591</v>
      </c>
      <c r="DE117" s="351">
        <v>1197</v>
      </c>
      <c r="DF117" s="351">
        <v>0</v>
      </c>
      <c r="DG117" s="351">
        <v>17516</v>
      </c>
      <c r="DH117" s="352">
        <v>454169</v>
      </c>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row>
    <row r="118" spans="2:135" ht="13.7" customHeight="1">
      <c r="B118" s="257" t="s">
        <v>674</v>
      </c>
      <c r="C118" s="258" t="s">
        <v>13</v>
      </c>
      <c r="D118" s="350">
        <v>37884</v>
      </c>
      <c r="E118" s="351">
        <v>3555</v>
      </c>
      <c r="F118" s="351">
        <v>1915</v>
      </c>
      <c r="G118" s="351">
        <v>2218</v>
      </c>
      <c r="H118" s="351">
        <v>443</v>
      </c>
      <c r="I118" s="351">
        <v>1060</v>
      </c>
      <c r="J118" s="351">
        <v>461</v>
      </c>
      <c r="K118" s="351">
        <v>5497</v>
      </c>
      <c r="L118" s="351">
        <v>2009</v>
      </c>
      <c r="M118" s="351">
        <v>45</v>
      </c>
      <c r="N118" s="351">
        <v>0</v>
      </c>
      <c r="O118" s="351">
        <v>164</v>
      </c>
      <c r="P118" s="351">
        <v>5329</v>
      </c>
      <c r="Q118" s="351">
        <v>5066</v>
      </c>
      <c r="R118" s="351">
        <v>480</v>
      </c>
      <c r="S118" s="351">
        <v>2457</v>
      </c>
      <c r="T118" s="351">
        <v>213</v>
      </c>
      <c r="U118" s="351">
        <v>1054</v>
      </c>
      <c r="V118" s="351">
        <v>412</v>
      </c>
      <c r="W118" s="351">
        <v>530</v>
      </c>
      <c r="X118" s="351">
        <v>0</v>
      </c>
      <c r="Y118" s="351">
        <v>404</v>
      </c>
      <c r="Z118" s="351">
        <v>381</v>
      </c>
      <c r="AA118" s="351">
        <v>0</v>
      </c>
      <c r="AB118" s="351">
        <v>12418</v>
      </c>
      <c r="AC118" s="351">
        <v>420</v>
      </c>
      <c r="AD118" s="351">
        <v>2</v>
      </c>
      <c r="AE118" s="351">
        <v>894</v>
      </c>
      <c r="AF118" s="351">
        <v>2217</v>
      </c>
      <c r="AG118" s="351">
        <v>1001</v>
      </c>
      <c r="AH118" s="351">
        <v>39</v>
      </c>
      <c r="AI118" s="351">
        <v>2187</v>
      </c>
      <c r="AJ118" s="351">
        <v>2549</v>
      </c>
      <c r="AK118" s="351">
        <v>2</v>
      </c>
      <c r="AL118" s="351">
        <v>754</v>
      </c>
      <c r="AM118" s="351">
        <v>57</v>
      </c>
      <c r="AN118" s="351">
        <v>105</v>
      </c>
      <c r="AO118" s="351">
        <v>690</v>
      </c>
      <c r="AP118" s="351">
        <v>122</v>
      </c>
      <c r="AQ118" s="351">
        <v>4598</v>
      </c>
      <c r="AR118" s="351">
        <v>110</v>
      </c>
      <c r="AS118" s="351">
        <v>2382</v>
      </c>
      <c r="AT118" s="351">
        <v>2827</v>
      </c>
      <c r="AU118" s="351">
        <v>964</v>
      </c>
      <c r="AV118" s="351">
        <v>8559</v>
      </c>
      <c r="AW118" s="351">
        <v>11904</v>
      </c>
      <c r="AX118" s="351">
        <v>3744</v>
      </c>
      <c r="AY118" s="351">
        <v>51613</v>
      </c>
      <c r="AZ118" s="351">
        <v>2079</v>
      </c>
      <c r="BA118" s="351">
        <v>110</v>
      </c>
      <c r="BB118" s="351">
        <v>1437</v>
      </c>
      <c r="BC118" s="351">
        <v>1302</v>
      </c>
      <c r="BD118" s="351">
        <v>671</v>
      </c>
      <c r="BE118" s="351">
        <v>1</v>
      </c>
      <c r="BF118" s="351">
        <v>0</v>
      </c>
      <c r="BG118" s="351">
        <v>0</v>
      </c>
      <c r="BH118" s="351">
        <v>4615</v>
      </c>
      <c r="BI118" s="351">
        <v>14</v>
      </c>
      <c r="BJ118" s="351">
        <v>384</v>
      </c>
      <c r="BK118" s="351">
        <v>2290</v>
      </c>
      <c r="BL118" s="351">
        <v>82</v>
      </c>
      <c r="BM118" s="351">
        <v>6621</v>
      </c>
      <c r="BN118" s="351">
        <v>3117</v>
      </c>
      <c r="BO118" s="351">
        <v>16744</v>
      </c>
      <c r="BP118" s="351">
        <v>6866</v>
      </c>
      <c r="BQ118" s="351">
        <v>100275</v>
      </c>
      <c r="BR118" s="351">
        <v>1312</v>
      </c>
      <c r="BS118" s="351">
        <v>6764</v>
      </c>
      <c r="BT118" s="351">
        <v>3189</v>
      </c>
      <c r="BU118" s="351">
        <v>50113</v>
      </c>
      <c r="BV118" s="351">
        <v>13855</v>
      </c>
      <c r="BW118" s="351">
        <v>8625</v>
      </c>
      <c r="BX118" s="351">
        <v>12966</v>
      </c>
      <c r="BY118" s="351">
        <v>125428</v>
      </c>
      <c r="BZ118" s="351">
        <v>2838</v>
      </c>
      <c r="CA118" s="351">
        <v>12339</v>
      </c>
      <c r="CB118" s="351">
        <v>0</v>
      </c>
      <c r="CC118" s="351">
        <v>1560</v>
      </c>
      <c r="CD118" s="351">
        <v>2835</v>
      </c>
      <c r="CE118" s="351">
        <v>57</v>
      </c>
      <c r="CF118" s="351">
        <v>1483</v>
      </c>
      <c r="CG118" s="351">
        <v>1903</v>
      </c>
      <c r="CH118" s="351">
        <v>1024</v>
      </c>
      <c r="CI118" s="351">
        <v>22169</v>
      </c>
      <c r="CJ118" s="351">
        <v>4283</v>
      </c>
      <c r="CK118" s="351">
        <v>2695</v>
      </c>
      <c r="CL118" s="351">
        <v>260</v>
      </c>
      <c r="CM118" s="351">
        <v>1625</v>
      </c>
      <c r="CN118" s="351">
        <v>0</v>
      </c>
      <c r="CO118" s="351">
        <v>4316</v>
      </c>
      <c r="CP118" s="351">
        <v>4900</v>
      </c>
      <c r="CQ118" s="351">
        <v>23183</v>
      </c>
      <c r="CR118" s="351">
        <v>202</v>
      </c>
      <c r="CS118" s="351">
        <v>2858</v>
      </c>
      <c r="CT118" s="351">
        <v>10478</v>
      </c>
      <c r="CU118" s="351">
        <v>1743</v>
      </c>
      <c r="CV118" s="351">
        <v>8297</v>
      </c>
      <c r="CW118" s="351">
        <v>632</v>
      </c>
      <c r="CX118" s="351">
        <v>2675</v>
      </c>
      <c r="CY118" s="351">
        <v>16030</v>
      </c>
      <c r="CZ118" s="351">
        <v>4451</v>
      </c>
      <c r="DA118" s="351">
        <v>6038</v>
      </c>
      <c r="DB118" s="351">
        <v>4839</v>
      </c>
      <c r="DC118" s="351">
        <v>7030</v>
      </c>
      <c r="DD118" s="351">
        <v>81</v>
      </c>
      <c r="DE118" s="351">
        <v>6143</v>
      </c>
      <c r="DF118" s="351">
        <v>0</v>
      </c>
      <c r="DG118" s="351">
        <v>1070</v>
      </c>
      <c r="DH118" s="352">
        <v>710632</v>
      </c>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row>
    <row r="119" spans="2:135" ht="13.7" customHeight="1">
      <c r="B119" s="257" t="s">
        <v>675</v>
      </c>
      <c r="C119" s="325" t="s">
        <v>676</v>
      </c>
      <c r="D119" s="350">
        <v>0</v>
      </c>
      <c r="E119" s="351">
        <v>0</v>
      </c>
      <c r="F119" s="351">
        <v>0</v>
      </c>
      <c r="G119" s="351">
        <v>0</v>
      </c>
      <c r="H119" s="351">
        <v>0</v>
      </c>
      <c r="I119" s="351">
        <v>0</v>
      </c>
      <c r="J119" s="351">
        <v>0</v>
      </c>
      <c r="K119" s="351">
        <v>0</v>
      </c>
      <c r="L119" s="351">
        <v>0</v>
      </c>
      <c r="M119" s="351">
        <v>0</v>
      </c>
      <c r="N119" s="351">
        <v>0</v>
      </c>
      <c r="O119" s="351">
        <v>0</v>
      </c>
      <c r="P119" s="351">
        <v>0</v>
      </c>
      <c r="Q119" s="351">
        <v>0</v>
      </c>
      <c r="R119" s="351">
        <v>0</v>
      </c>
      <c r="S119" s="351">
        <v>0</v>
      </c>
      <c r="T119" s="351">
        <v>0</v>
      </c>
      <c r="U119" s="351">
        <v>0</v>
      </c>
      <c r="V119" s="351">
        <v>0</v>
      </c>
      <c r="W119" s="351">
        <v>0</v>
      </c>
      <c r="X119" s="351">
        <v>0</v>
      </c>
      <c r="Y119" s="351">
        <v>0</v>
      </c>
      <c r="Z119" s="351">
        <v>0</v>
      </c>
      <c r="AA119" s="351">
        <v>0</v>
      </c>
      <c r="AB119" s="351">
        <v>0</v>
      </c>
      <c r="AC119" s="351">
        <v>0</v>
      </c>
      <c r="AD119" s="351">
        <v>0</v>
      </c>
      <c r="AE119" s="351">
        <v>0</v>
      </c>
      <c r="AF119" s="351">
        <v>0</v>
      </c>
      <c r="AG119" s="351">
        <v>0</v>
      </c>
      <c r="AH119" s="351">
        <v>0</v>
      </c>
      <c r="AI119" s="351">
        <v>0</v>
      </c>
      <c r="AJ119" s="351">
        <v>0</v>
      </c>
      <c r="AK119" s="351">
        <v>0</v>
      </c>
      <c r="AL119" s="351">
        <v>0</v>
      </c>
      <c r="AM119" s="351">
        <v>0</v>
      </c>
      <c r="AN119" s="351">
        <v>0</v>
      </c>
      <c r="AO119" s="351">
        <v>0</v>
      </c>
      <c r="AP119" s="351">
        <v>0</v>
      </c>
      <c r="AQ119" s="351">
        <v>0</v>
      </c>
      <c r="AR119" s="351">
        <v>0</v>
      </c>
      <c r="AS119" s="351">
        <v>0</v>
      </c>
      <c r="AT119" s="351">
        <v>0</v>
      </c>
      <c r="AU119" s="351">
        <v>0</v>
      </c>
      <c r="AV119" s="351">
        <v>0</v>
      </c>
      <c r="AW119" s="351">
        <v>0</v>
      </c>
      <c r="AX119" s="351">
        <v>0</v>
      </c>
      <c r="AY119" s="351">
        <v>0</v>
      </c>
      <c r="AZ119" s="351">
        <v>0</v>
      </c>
      <c r="BA119" s="351">
        <v>0</v>
      </c>
      <c r="BB119" s="351">
        <v>0</v>
      </c>
      <c r="BC119" s="351">
        <v>0</v>
      </c>
      <c r="BD119" s="351">
        <v>0</v>
      </c>
      <c r="BE119" s="351">
        <v>0</v>
      </c>
      <c r="BF119" s="351">
        <v>0</v>
      </c>
      <c r="BG119" s="351">
        <v>0</v>
      </c>
      <c r="BH119" s="351">
        <v>0</v>
      </c>
      <c r="BI119" s="351">
        <v>0</v>
      </c>
      <c r="BJ119" s="351">
        <v>0</v>
      </c>
      <c r="BK119" s="351">
        <v>0</v>
      </c>
      <c r="BL119" s="351">
        <v>0</v>
      </c>
      <c r="BM119" s="351">
        <v>0</v>
      </c>
      <c r="BN119" s="351">
        <v>0</v>
      </c>
      <c r="BO119" s="351">
        <v>0</v>
      </c>
      <c r="BP119" s="351">
        <v>0</v>
      </c>
      <c r="BQ119" s="351">
        <v>0</v>
      </c>
      <c r="BR119" s="351">
        <v>0</v>
      </c>
      <c r="BS119" s="351">
        <v>746</v>
      </c>
      <c r="BT119" s="351">
        <v>1129</v>
      </c>
      <c r="BU119" s="351">
        <v>0</v>
      </c>
      <c r="BV119" s="351">
        <v>0</v>
      </c>
      <c r="BW119" s="351">
        <v>0</v>
      </c>
      <c r="BX119" s="351">
        <v>0</v>
      </c>
      <c r="BY119" s="351">
        <v>0</v>
      </c>
      <c r="BZ119" s="351">
        <v>0</v>
      </c>
      <c r="CA119" s="351">
        <v>0</v>
      </c>
      <c r="CB119" s="351">
        <v>0</v>
      </c>
      <c r="CC119" s="351">
        <v>0</v>
      </c>
      <c r="CD119" s="351">
        <v>0</v>
      </c>
      <c r="CE119" s="351">
        <v>0</v>
      </c>
      <c r="CF119" s="351">
        <v>0</v>
      </c>
      <c r="CG119" s="351">
        <v>40</v>
      </c>
      <c r="CH119" s="351">
        <v>0</v>
      </c>
      <c r="CI119" s="351">
        <v>0</v>
      </c>
      <c r="CJ119" s="351">
        <v>0</v>
      </c>
      <c r="CK119" s="351">
        <v>0</v>
      </c>
      <c r="CL119" s="351">
        <v>0</v>
      </c>
      <c r="CM119" s="351">
        <v>0</v>
      </c>
      <c r="CN119" s="351">
        <v>124982</v>
      </c>
      <c r="CO119" s="351">
        <v>29605</v>
      </c>
      <c r="CP119" s="351">
        <v>35005</v>
      </c>
      <c r="CQ119" s="351">
        <v>0</v>
      </c>
      <c r="CR119" s="351">
        <v>37</v>
      </c>
      <c r="CS119" s="351">
        <v>280</v>
      </c>
      <c r="CT119" s="351">
        <v>0</v>
      </c>
      <c r="CU119" s="351">
        <v>0</v>
      </c>
      <c r="CV119" s="351">
        <v>0</v>
      </c>
      <c r="CW119" s="351">
        <v>0</v>
      </c>
      <c r="CX119" s="351">
        <v>0</v>
      </c>
      <c r="CY119" s="351">
        <v>0</v>
      </c>
      <c r="CZ119" s="351">
        <v>0</v>
      </c>
      <c r="DA119" s="351">
        <v>0</v>
      </c>
      <c r="DB119" s="351">
        <v>0</v>
      </c>
      <c r="DC119" s="351">
        <v>0</v>
      </c>
      <c r="DD119" s="351">
        <v>0</v>
      </c>
      <c r="DE119" s="351">
        <v>0</v>
      </c>
      <c r="DF119" s="351">
        <v>0</v>
      </c>
      <c r="DG119" s="351">
        <v>0</v>
      </c>
      <c r="DH119" s="352">
        <v>191824</v>
      </c>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row>
    <row r="120" spans="2:135" ht="13.7" customHeight="1">
      <c r="B120" s="257" t="s">
        <v>677</v>
      </c>
      <c r="C120" s="325" t="s">
        <v>678</v>
      </c>
      <c r="D120" s="350">
        <v>4543</v>
      </c>
      <c r="E120" s="351">
        <v>846</v>
      </c>
      <c r="F120" s="351">
        <v>751</v>
      </c>
      <c r="G120" s="351">
        <v>1063</v>
      </c>
      <c r="H120" s="351">
        <v>144</v>
      </c>
      <c r="I120" s="351">
        <v>493</v>
      </c>
      <c r="J120" s="351">
        <v>234</v>
      </c>
      <c r="K120" s="351">
        <v>1497</v>
      </c>
      <c r="L120" s="351">
        <v>4867</v>
      </c>
      <c r="M120" s="351">
        <v>39</v>
      </c>
      <c r="N120" s="351">
        <v>0</v>
      </c>
      <c r="O120" s="351">
        <v>17</v>
      </c>
      <c r="P120" s="351">
        <v>1617</v>
      </c>
      <c r="Q120" s="351">
        <v>2451</v>
      </c>
      <c r="R120" s="351">
        <v>352</v>
      </c>
      <c r="S120" s="351">
        <v>907</v>
      </c>
      <c r="T120" s="351">
        <v>185</v>
      </c>
      <c r="U120" s="351">
        <v>387</v>
      </c>
      <c r="V120" s="351">
        <v>163</v>
      </c>
      <c r="W120" s="351">
        <v>51</v>
      </c>
      <c r="X120" s="351">
        <v>0</v>
      </c>
      <c r="Y120" s="351">
        <v>36</v>
      </c>
      <c r="Z120" s="351">
        <v>-163</v>
      </c>
      <c r="AA120" s="351">
        <v>0</v>
      </c>
      <c r="AB120" s="351">
        <v>591</v>
      </c>
      <c r="AC120" s="351">
        <v>85</v>
      </c>
      <c r="AD120" s="351">
        <v>32</v>
      </c>
      <c r="AE120" s="351">
        <v>334</v>
      </c>
      <c r="AF120" s="351">
        <v>588</v>
      </c>
      <c r="AG120" s="351">
        <v>241</v>
      </c>
      <c r="AH120" s="351">
        <v>37</v>
      </c>
      <c r="AI120" s="351">
        <v>116</v>
      </c>
      <c r="AJ120" s="351">
        <v>1278</v>
      </c>
      <c r="AK120" s="351">
        <v>6</v>
      </c>
      <c r="AL120" s="351">
        <v>396</v>
      </c>
      <c r="AM120" s="351">
        <v>43</v>
      </c>
      <c r="AN120" s="351">
        <v>24</v>
      </c>
      <c r="AO120" s="351">
        <v>559</v>
      </c>
      <c r="AP120" s="351">
        <v>186</v>
      </c>
      <c r="AQ120" s="351">
        <v>807</v>
      </c>
      <c r="AR120" s="351">
        <v>1904</v>
      </c>
      <c r="AS120" s="351">
        <v>1448</v>
      </c>
      <c r="AT120" s="351">
        <v>1066</v>
      </c>
      <c r="AU120" s="351">
        <v>43</v>
      </c>
      <c r="AV120" s="351">
        <v>240</v>
      </c>
      <c r="AW120" s="351">
        <v>-2334</v>
      </c>
      <c r="AX120" s="351">
        <v>-2268</v>
      </c>
      <c r="AY120" s="351">
        <v>-3039</v>
      </c>
      <c r="AZ120" s="351">
        <v>-232</v>
      </c>
      <c r="BA120" s="351">
        <v>24</v>
      </c>
      <c r="BB120" s="351">
        <v>-351</v>
      </c>
      <c r="BC120" s="351">
        <v>18</v>
      </c>
      <c r="BD120" s="351">
        <v>-147</v>
      </c>
      <c r="BE120" s="351">
        <v>1</v>
      </c>
      <c r="BF120" s="351">
        <v>0</v>
      </c>
      <c r="BG120" s="351">
        <v>0</v>
      </c>
      <c r="BH120" s="351">
        <v>-241</v>
      </c>
      <c r="BI120" s="351">
        <v>7</v>
      </c>
      <c r="BJ120" s="351">
        <v>67</v>
      </c>
      <c r="BK120" s="351">
        <v>-31</v>
      </c>
      <c r="BL120" s="351">
        <v>43</v>
      </c>
      <c r="BM120" s="351">
        <v>8551</v>
      </c>
      <c r="BN120" s="351">
        <v>5205</v>
      </c>
      <c r="BO120" s="351">
        <v>11353</v>
      </c>
      <c r="BP120" s="351">
        <v>4205</v>
      </c>
      <c r="BQ120" s="351">
        <v>17512</v>
      </c>
      <c r="BR120" s="351">
        <v>18</v>
      </c>
      <c r="BS120" s="351">
        <v>1253</v>
      </c>
      <c r="BT120" s="351">
        <v>2666</v>
      </c>
      <c r="BU120" s="351">
        <v>28660</v>
      </c>
      <c r="BV120" s="351">
        <v>2916</v>
      </c>
      <c r="BW120" s="351">
        <v>2583</v>
      </c>
      <c r="BX120" s="351">
        <v>2710</v>
      </c>
      <c r="BY120" s="351">
        <v>23989</v>
      </c>
      <c r="BZ120" s="351">
        <v>8</v>
      </c>
      <c r="CA120" s="351">
        <v>9686</v>
      </c>
      <c r="CB120" s="351">
        <v>3</v>
      </c>
      <c r="CC120" s="351">
        <v>262</v>
      </c>
      <c r="CD120" s="351">
        <v>-248</v>
      </c>
      <c r="CE120" s="351">
        <v>41</v>
      </c>
      <c r="CF120" s="351">
        <v>505</v>
      </c>
      <c r="CG120" s="351">
        <v>650</v>
      </c>
      <c r="CH120" s="351">
        <v>1147</v>
      </c>
      <c r="CI120" s="351">
        <v>1974</v>
      </c>
      <c r="CJ120" s="351">
        <v>648</v>
      </c>
      <c r="CK120" s="351">
        <v>1457</v>
      </c>
      <c r="CL120" s="351">
        <v>149</v>
      </c>
      <c r="CM120" s="351">
        <v>430</v>
      </c>
      <c r="CN120" s="351">
        <v>617</v>
      </c>
      <c r="CO120" s="351">
        <v>765</v>
      </c>
      <c r="CP120" s="351">
        <v>1466</v>
      </c>
      <c r="CQ120" s="351">
        <v>4233</v>
      </c>
      <c r="CR120" s="351">
        <v>218</v>
      </c>
      <c r="CS120" s="351">
        <v>888</v>
      </c>
      <c r="CT120" s="351">
        <v>-41</v>
      </c>
      <c r="CU120" s="351">
        <v>1235</v>
      </c>
      <c r="CV120" s="351">
        <v>747</v>
      </c>
      <c r="CW120" s="351">
        <v>25</v>
      </c>
      <c r="CX120" s="351">
        <v>2821</v>
      </c>
      <c r="CY120" s="351">
        <v>13459</v>
      </c>
      <c r="CZ120" s="351">
        <v>8</v>
      </c>
      <c r="DA120" s="351">
        <v>3092</v>
      </c>
      <c r="DB120" s="351">
        <v>2197</v>
      </c>
      <c r="DC120" s="351">
        <v>1889</v>
      </c>
      <c r="DD120" s="351">
        <v>198</v>
      </c>
      <c r="DE120" s="351">
        <v>3462</v>
      </c>
      <c r="DF120" s="351">
        <v>0</v>
      </c>
      <c r="DG120" s="351">
        <v>857</v>
      </c>
      <c r="DH120" s="352">
        <v>188490</v>
      </c>
      <c r="DI120" s="225"/>
      <c r="DJ120" s="225"/>
      <c r="DK120" s="225"/>
      <c r="DL120" s="225"/>
      <c r="DM120" s="225"/>
      <c r="DN120" s="225"/>
      <c r="DO120" s="225"/>
      <c r="DP120" s="225"/>
      <c r="DQ120" s="225"/>
      <c r="DR120" s="225"/>
      <c r="DS120" s="225"/>
      <c r="DT120" s="225"/>
      <c r="DU120" s="225"/>
      <c r="DV120" s="225"/>
      <c r="DW120" s="225"/>
      <c r="DX120" s="225"/>
      <c r="DY120" s="225"/>
      <c r="DZ120" s="225"/>
      <c r="EA120" s="225"/>
      <c r="EB120" s="225"/>
      <c r="EC120" s="225"/>
      <c r="ED120" s="225"/>
      <c r="EE120" s="225"/>
    </row>
    <row r="121" spans="2:135" ht="13.7" customHeight="1">
      <c r="B121" s="257" t="s">
        <v>679</v>
      </c>
      <c r="C121" s="258" t="s">
        <v>680</v>
      </c>
      <c r="D121" s="350">
        <v>-15257</v>
      </c>
      <c r="E121" s="351">
        <v>-165</v>
      </c>
      <c r="F121" s="351">
        <v>0</v>
      </c>
      <c r="G121" s="351">
        <v>-381</v>
      </c>
      <c r="H121" s="351">
        <v>-9</v>
      </c>
      <c r="I121" s="351">
        <v>-8</v>
      </c>
      <c r="J121" s="351">
        <v>0</v>
      </c>
      <c r="K121" s="351">
        <v>-256</v>
      </c>
      <c r="L121" s="351">
        <v>-1</v>
      </c>
      <c r="M121" s="351">
        <v>0</v>
      </c>
      <c r="N121" s="351">
        <v>0</v>
      </c>
      <c r="O121" s="351">
        <v>0</v>
      </c>
      <c r="P121" s="351">
        <v>0</v>
      </c>
      <c r="Q121" s="351">
        <v>0</v>
      </c>
      <c r="R121" s="351">
        <v>0</v>
      </c>
      <c r="S121" s="351">
        <v>0</v>
      </c>
      <c r="T121" s="351">
        <v>0</v>
      </c>
      <c r="U121" s="351">
        <v>0</v>
      </c>
      <c r="V121" s="351">
        <v>0</v>
      </c>
      <c r="W121" s="351">
        <v>0</v>
      </c>
      <c r="X121" s="351">
        <v>0</v>
      </c>
      <c r="Y121" s="351">
        <v>0</v>
      </c>
      <c r="Z121" s="351">
        <v>0</v>
      </c>
      <c r="AA121" s="351">
        <v>0</v>
      </c>
      <c r="AB121" s="351">
        <v>0</v>
      </c>
      <c r="AC121" s="351">
        <v>0</v>
      </c>
      <c r="AD121" s="351">
        <v>-1</v>
      </c>
      <c r="AE121" s="351">
        <v>0</v>
      </c>
      <c r="AF121" s="351">
        <v>0</v>
      </c>
      <c r="AG121" s="351">
        <v>0</v>
      </c>
      <c r="AH121" s="351">
        <v>0</v>
      </c>
      <c r="AI121" s="351">
        <v>0</v>
      </c>
      <c r="AJ121" s="351">
        <v>0</v>
      </c>
      <c r="AK121" s="351">
        <v>0</v>
      </c>
      <c r="AL121" s="351">
        <v>0</v>
      </c>
      <c r="AM121" s="351">
        <v>0</v>
      </c>
      <c r="AN121" s="351">
        <v>0</v>
      </c>
      <c r="AO121" s="351">
        <v>0</v>
      </c>
      <c r="AP121" s="351">
        <v>0</v>
      </c>
      <c r="AQ121" s="351">
        <v>0</v>
      </c>
      <c r="AR121" s="351">
        <v>0</v>
      </c>
      <c r="AS121" s="351">
        <v>0</v>
      </c>
      <c r="AT121" s="351">
        <v>0</v>
      </c>
      <c r="AU121" s="351">
        <v>0</v>
      </c>
      <c r="AV121" s="351">
        <v>0</v>
      </c>
      <c r="AW121" s="351">
        <v>0</v>
      </c>
      <c r="AX121" s="351">
        <v>0</v>
      </c>
      <c r="AY121" s="351">
        <v>-2</v>
      </c>
      <c r="AZ121" s="351">
        <v>0</v>
      </c>
      <c r="BA121" s="351">
        <v>0</v>
      </c>
      <c r="BB121" s="351">
        <v>0</v>
      </c>
      <c r="BC121" s="351">
        <v>0</v>
      </c>
      <c r="BD121" s="351">
        <v>0</v>
      </c>
      <c r="BE121" s="351">
        <v>0</v>
      </c>
      <c r="BF121" s="351">
        <v>0</v>
      </c>
      <c r="BG121" s="351">
        <v>0</v>
      </c>
      <c r="BH121" s="351">
        <v>0</v>
      </c>
      <c r="BI121" s="351">
        <v>0</v>
      </c>
      <c r="BJ121" s="351">
        <v>0</v>
      </c>
      <c r="BK121" s="351">
        <v>0</v>
      </c>
      <c r="BL121" s="351">
        <v>0</v>
      </c>
      <c r="BM121" s="351">
        <v>0</v>
      </c>
      <c r="BN121" s="351">
        <v>-1</v>
      </c>
      <c r="BO121" s="351">
        <v>-468</v>
      </c>
      <c r="BP121" s="351">
        <v>-1477</v>
      </c>
      <c r="BQ121" s="351">
        <v>-11</v>
      </c>
      <c r="BR121" s="351">
        <v>-7</v>
      </c>
      <c r="BS121" s="351">
        <v>-1354</v>
      </c>
      <c r="BT121" s="351">
        <v>0</v>
      </c>
      <c r="BU121" s="351">
        <v>-373</v>
      </c>
      <c r="BV121" s="351">
        <v>-2198</v>
      </c>
      <c r="BW121" s="351">
        <v>0</v>
      </c>
      <c r="BX121" s="351">
        <v>-68</v>
      </c>
      <c r="BY121" s="351">
        <v>0</v>
      </c>
      <c r="BZ121" s="351">
        <v>-65</v>
      </c>
      <c r="CA121" s="351">
        <v>-225</v>
      </c>
      <c r="CB121" s="351">
        <v>0</v>
      </c>
      <c r="CC121" s="351">
        <v>-26</v>
      </c>
      <c r="CD121" s="351">
        <v>0</v>
      </c>
      <c r="CE121" s="351">
        <v>0</v>
      </c>
      <c r="CF121" s="351">
        <v>0</v>
      </c>
      <c r="CG121" s="351">
        <v>-38</v>
      </c>
      <c r="CH121" s="351">
        <v>0</v>
      </c>
      <c r="CI121" s="351">
        <v>0</v>
      </c>
      <c r="CJ121" s="351">
        <v>0</v>
      </c>
      <c r="CK121" s="351">
        <v>0</v>
      </c>
      <c r="CL121" s="351">
        <v>0</v>
      </c>
      <c r="CM121" s="351">
        <v>0</v>
      </c>
      <c r="CN121" s="351">
        <v>0</v>
      </c>
      <c r="CO121" s="351">
        <v>-26</v>
      </c>
      <c r="CP121" s="351">
        <v>-66</v>
      </c>
      <c r="CQ121" s="351">
        <v>-7062</v>
      </c>
      <c r="CR121" s="351">
        <v>0</v>
      </c>
      <c r="CS121" s="351">
        <v>0</v>
      </c>
      <c r="CT121" s="351">
        <v>-404</v>
      </c>
      <c r="CU121" s="351">
        <v>-1008</v>
      </c>
      <c r="CV121" s="351">
        <v>0</v>
      </c>
      <c r="CW121" s="351">
        <v>0</v>
      </c>
      <c r="CX121" s="351">
        <v>0</v>
      </c>
      <c r="CY121" s="351">
        <v>-13</v>
      </c>
      <c r="CZ121" s="351">
        <v>0</v>
      </c>
      <c r="DA121" s="351">
        <v>0</v>
      </c>
      <c r="DB121" s="351">
        <v>0</v>
      </c>
      <c r="DC121" s="351">
        <v>0</v>
      </c>
      <c r="DD121" s="351">
        <v>0</v>
      </c>
      <c r="DE121" s="351">
        <v>0</v>
      </c>
      <c r="DF121" s="351">
        <v>0</v>
      </c>
      <c r="DG121" s="351">
        <v>-90</v>
      </c>
      <c r="DH121" s="352">
        <v>-31060</v>
      </c>
      <c r="DI121" s="225"/>
      <c r="DJ121" s="225"/>
      <c r="DK121" s="225"/>
      <c r="DL121" s="225"/>
      <c r="DM121" s="225"/>
      <c r="DN121" s="225"/>
      <c r="DO121" s="225"/>
      <c r="DP121" s="225"/>
      <c r="DQ121" s="225"/>
      <c r="DR121" s="225"/>
      <c r="DS121" s="225"/>
      <c r="DT121" s="225"/>
      <c r="DU121" s="225"/>
      <c r="DV121" s="225"/>
      <c r="DW121" s="225"/>
      <c r="DX121" s="225"/>
      <c r="DY121" s="225"/>
      <c r="DZ121" s="225"/>
      <c r="EA121" s="225"/>
      <c r="EB121" s="225"/>
      <c r="EC121" s="225"/>
      <c r="ED121" s="225"/>
      <c r="EE121" s="225"/>
    </row>
    <row r="122" spans="2:135" ht="13.7" customHeight="1">
      <c r="B122" s="254" t="s">
        <v>681</v>
      </c>
      <c r="C122" s="259" t="s">
        <v>14</v>
      </c>
      <c r="D122" s="353">
        <v>89716</v>
      </c>
      <c r="E122" s="354">
        <v>11138</v>
      </c>
      <c r="F122" s="354">
        <v>8013</v>
      </c>
      <c r="G122" s="354">
        <v>18276</v>
      </c>
      <c r="H122" s="354">
        <v>1933</v>
      </c>
      <c r="I122" s="354">
        <v>2919</v>
      </c>
      <c r="J122" s="354">
        <v>2345</v>
      </c>
      <c r="K122" s="354">
        <v>29796</v>
      </c>
      <c r="L122" s="354">
        <v>10142</v>
      </c>
      <c r="M122" s="354">
        <v>219</v>
      </c>
      <c r="N122" s="354">
        <v>0</v>
      </c>
      <c r="O122" s="354">
        <v>316</v>
      </c>
      <c r="P122" s="354">
        <v>23498</v>
      </c>
      <c r="Q122" s="354">
        <v>25606</v>
      </c>
      <c r="R122" s="354">
        <v>3777</v>
      </c>
      <c r="S122" s="354">
        <v>8239</v>
      </c>
      <c r="T122" s="354">
        <v>1590</v>
      </c>
      <c r="U122" s="354">
        <v>5165</v>
      </c>
      <c r="V122" s="354">
        <v>1525</v>
      </c>
      <c r="W122" s="354">
        <v>3331</v>
      </c>
      <c r="X122" s="354">
        <v>0</v>
      </c>
      <c r="Y122" s="354">
        <v>914</v>
      </c>
      <c r="Z122" s="354">
        <v>1172</v>
      </c>
      <c r="AA122" s="354">
        <v>0</v>
      </c>
      <c r="AB122" s="354">
        <v>18501</v>
      </c>
      <c r="AC122" s="354">
        <v>1886</v>
      </c>
      <c r="AD122" s="354">
        <v>42</v>
      </c>
      <c r="AE122" s="354">
        <v>3480</v>
      </c>
      <c r="AF122" s="354">
        <v>10292</v>
      </c>
      <c r="AG122" s="354">
        <v>3980</v>
      </c>
      <c r="AH122" s="354">
        <v>467</v>
      </c>
      <c r="AI122" s="354">
        <v>5396</v>
      </c>
      <c r="AJ122" s="354">
        <v>12036</v>
      </c>
      <c r="AK122" s="354">
        <v>13</v>
      </c>
      <c r="AL122" s="354">
        <v>4342</v>
      </c>
      <c r="AM122" s="354">
        <v>254</v>
      </c>
      <c r="AN122" s="354">
        <v>918</v>
      </c>
      <c r="AO122" s="354">
        <v>6080</v>
      </c>
      <c r="AP122" s="354">
        <v>2059</v>
      </c>
      <c r="AQ122" s="354">
        <v>18049</v>
      </c>
      <c r="AR122" s="354">
        <v>2386</v>
      </c>
      <c r="AS122" s="354">
        <v>16397</v>
      </c>
      <c r="AT122" s="354">
        <v>13959</v>
      </c>
      <c r="AU122" s="354">
        <v>4595</v>
      </c>
      <c r="AV122" s="354">
        <v>35533</v>
      </c>
      <c r="AW122" s="354">
        <v>30342</v>
      </c>
      <c r="AX122" s="354">
        <v>8211</v>
      </c>
      <c r="AY122" s="354">
        <v>105344</v>
      </c>
      <c r="AZ122" s="354">
        <v>4128</v>
      </c>
      <c r="BA122" s="354">
        <v>231</v>
      </c>
      <c r="BB122" s="354">
        <v>2663</v>
      </c>
      <c r="BC122" s="354">
        <v>3388</v>
      </c>
      <c r="BD122" s="354">
        <v>1360</v>
      </c>
      <c r="BE122" s="354">
        <v>3</v>
      </c>
      <c r="BF122" s="354">
        <v>0</v>
      </c>
      <c r="BG122" s="354">
        <v>0</v>
      </c>
      <c r="BH122" s="354">
        <v>12583</v>
      </c>
      <c r="BI122" s="354">
        <v>29</v>
      </c>
      <c r="BJ122" s="354">
        <v>1127</v>
      </c>
      <c r="BK122" s="354">
        <v>7003</v>
      </c>
      <c r="BL122" s="354">
        <v>456</v>
      </c>
      <c r="BM122" s="354">
        <v>86030</v>
      </c>
      <c r="BN122" s="354">
        <v>51846</v>
      </c>
      <c r="BO122" s="354">
        <v>103771</v>
      </c>
      <c r="BP122" s="354">
        <v>49434</v>
      </c>
      <c r="BQ122" s="354">
        <v>182981</v>
      </c>
      <c r="BR122" s="354">
        <v>1925</v>
      </c>
      <c r="BS122" s="354">
        <v>16289</v>
      </c>
      <c r="BT122" s="354">
        <v>38385</v>
      </c>
      <c r="BU122" s="354">
        <v>314456</v>
      </c>
      <c r="BV122" s="354">
        <v>113968</v>
      </c>
      <c r="BW122" s="354">
        <v>23708</v>
      </c>
      <c r="BX122" s="354">
        <v>29500</v>
      </c>
      <c r="BY122" s="354">
        <v>297512</v>
      </c>
      <c r="BZ122" s="354">
        <v>3593</v>
      </c>
      <c r="CA122" s="354">
        <v>90552</v>
      </c>
      <c r="CB122" s="354">
        <v>3</v>
      </c>
      <c r="CC122" s="354">
        <v>6129</v>
      </c>
      <c r="CD122" s="354">
        <v>1213</v>
      </c>
      <c r="CE122" s="354">
        <v>366</v>
      </c>
      <c r="CF122" s="354">
        <v>5351</v>
      </c>
      <c r="CG122" s="354">
        <v>14092</v>
      </c>
      <c r="CH122" s="354">
        <v>11407</v>
      </c>
      <c r="CI122" s="354">
        <v>50513</v>
      </c>
      <c r="CJ122" s="354">
        <v>9916</v>
      </c>
      <c r="CK122" s="354">
        <v>17509</v>
      </c>
      <c r="CL122" s="354">
        <v>1990</v>
      </c>
      <c r="CM122" s="354">
        <v>8682</v>
      </c>
      <c r="CN122" s="354">
        <v>246231</v>
      </c>
      <c r="CO122" s="354">
        <v>158646</v>
      </c>
      <c r="CP122" s="354">
        <v>82244</v>
      </c>
      <c r="CQ122" s="354">
        <v>194553</v>
      </c>
      <c r="CR122" s="354">
        <v>9079</v>
      </c>
      <c r="CS122" s="354">
        <v>72695</v>
      </c>
      <c r="CT122" s="354">
        <v>101839</v>
      </c>
      <c r="CU122" s="354">
        <v>24783</v>
      </c>
      <c r="CV122" s="354">
        <v>16306</v>
      </c>
      <c r="CW122" s="354">
        <v>1417</v>
      </c>
      <c r="CX122" s="354">
        <v>29641</v>
      </c>
      <c r="CY122" s="354">
        <v>141170</v>
      </c>
      <c r="CZ122" s="354">
        <v>9638</v>
      </c>
      <c r="DA122" s="354">
        <v>37141</v>
      </c>
      <c r="DB122" s="354">
        <v>19982</v>
      </c>
      <c r="DC122" s="354">
        <v>23285</v>
      </c>
      <c r="DD122" s="354">
        <v>1857</v>
      </c>
      <c r="DE122" s="354">
        <v>21123</v>
      </c>
      <c r="DF122" s="354">
        <v>0</v>
      </c>
      <c r="DG122" s="354">
        <v>19792</v>
      </c>
      <c r="DH122" s="355">
        <v>3329706</v>
      </c>
      <c r="DI122" s="225"/>
      <c r="DJ122" s="225"/>
      <c r="DK122" s="225"/>
      <c r="DL122" s="225"/>
      <c r="DM122" s="225"/>
      <c r="DN122" s="225"/>
      <c r="DO122" s="225"/>
      <c r="DP122" s="225"/>
      <c r="DQ122" s="225"/>
      <c r="DR122" s="225"/>
      <c r="DS122" s="225"/>
      <c r="DT122" s="225"/>
      <c r="DU122" s="225"/>
      <c r="DV122" s="225"/>
      <c r="DW122" s="225"/>
      <c r="DX122" s="225"/>
      <c r="DY122" s="225"/>
      <c r="DZ122" s="225"/>
      <c r="EA122" s="225"/>
      <c r="EB122" s="225"/>
      <c r="EC122" s="225"/>
      <c r="ED122" s="225"/>
      <c r="EE122" s="225"/>
    </row>
    <row r="123" spans="2:135" ht="13.7" customHeight="1">
      <c r="B123" s="260" t="s">
        <v>682</v>
      </c>
      <c r="C123" s="261" t="s">
        <v>9</v>
      </c>
      <c r="D123" s="356">
        <v>160110</v>
      </c>
      <c r="E123" s="357">
        <v>38986</v>
      </c>
      <c r="F123" s="357">
        <v>13136</v>
      </c>
      <c r="G123" s="357">
        <v>29333</v>
      </c>
      <c r="H123" s="357">
        <v>2925</v>
      </c>
      <c r="I123" s="357">
        <v>5071</v>
      </c>
      <c r="J123" s="357">
        <v>4184</v>
      </c>
      <c r="K123" s="357">
        <v>109181</v>
      </c>
      <c r="L123" s="357">
        <v>17833</v>
      </c>
      <c r="M123" s="357">
        <v>558</v>
      </c>
      <c r="N123" s="357">
        <v>0</v>
      </c>
      <c r="O123" s="357">
        <v>615</v>
      </c>
      <c r="P123" s="357">
        <v>54007</v>
      </c>
      <c r="Q123" s="357">
        <v>63636</v>
      </c>
      <c r="R123" s="357">
        <v>8156</v>
      </c>
      <c r="S123" s="357">
        <v>40273</v>
      </c>
      <c r="T123" s="357">
        <v>3503</v>
      </c>
      <c r="U123" s="357">
        <v>8512</v>
      </c>
      <c r="V123" s="357">
        <v>4081</v>
      </c>
      <c r="W123" s="357">
        <v>6462</v>
      </c>
      <c r="X123" s="357">
        <v>0</v>
      </c>
      <c r="Y123" s="357">
        <v>2447</v>
      </c>
      <c r="Z123" s="357">
        <v>4192</v>
      </c>
      <c r="AA123" s="357">
        <v>0</v>
      </c>
      <c r="AB123" s="357">
        <v>44604</v>
      </c>
      <c r="AC123" s="357">
        <v>4468</v>
      </c>
      <c r="AD123" s="357">
        <v>97</v>
      </c>
      <c r="AE123" s="357">
        <v>7409</v>
      </c>
      <c r="AF123" s="357">
        <v>24918</v>
      </c>
      <c r="AG123" s="357">
        <v>6945</v>
      </c>
      <c r="AH123" s="357">
        <v>952</v>
      </c>
      <c r="AI123" s="357">
        <v>10947</v>
      </c>
      <c r="AJ123" s="357">
        <v>22884</v>
      </c>
      <c r="AK123" s="357">
        <v>16</v>
      </c>
      <c r="AL123" s="357">
        <v>8239</v>
      </c>
      <c r="AM123" s="357">
        <v>736</v>
      </c>
      <c r="AN123" s="357">
        <v>2390</v>
      </c>
      <c r="AO123" s="357">
        <v>12745</v>
      </c>
      <c r="AP123" s="357">
        <v>5077</v>
      </c>
      <c r="AQ123" s="357">
        <v>83209</v>
      </c>
      <c r="AR123" s="357">
        <v>3909</v>
      </c>
      <c r="AS123" s="357">
        <v>34442</v>
      </c>
      <c r="AT123" s="357">
        <v>25271</v>
      </c>
      <c r="AU123" s="357">
        <v>9192</v>
      </c>
      <c r="AV123" s="357">
        <v>75648</v>
      </c>
      <c r="AW123" s="357">
        <v>78754</v>
      </c>
      <c r="AX123" s="357">
        <v>23381</v>
      </c>
      <c r="AY123" s="357">
        <v>314913</v>
      </c>
      <c r="AZ123" s="357">
        <v>12091</v>
      </c>
      <c r="BA123" s="357">
        <v>603</v>
      </c>
      <c r="BB123" s="357">
        <v>7585</v>
      </c>
      <c r="BC123" s="357">
        <v>9142</v>
      </c>
      <c r="BD123" s="357">
        <v>3530</v>
      </c>
      <c r="BE123" s="357">
        <v>3</v>
      </c>
      <c r="BF123" s="357">
        <v>0</v>
      </c>
      <c r="BG123" s="357">
        <v>0</v>
      </c>
      <c r="BH123" s="357">
        <v>49201</v>
      </c>
      <c r="BI123" s="357">
        <v>71</v>
      </c>
      <c r="BJ123" s="357">
        <v>2965</v>
      </c>
      <c r="BK123" s="357">
        <v>17189</v>
      </c>
      <c r="BL123" s="357">
        <v>2558</v>
      </c>
      <c r="BM123" s="357">
        <v>180787</v>
      </c>
      <c r="BN123" s="357">
        <v>108060</v>
      </c>
      <c r="BO123" s="357">
        <v>205281</v>
      </c>
      <c r="BP123" s="357">
        <v>89112</v>
      </c>
      <c r="BQ123" s="357">
        <v>389713</v>
      </c>
      <c r="BR123" s="357">
        <v>7921</v>
      </c>
      <c r="BS123" s="357">
        <v>34010</v>
      </c>
      <c r="BT123" s="357">
        <v>58817</v>
      </c>
      <c r="BU123" s="357">
        <v>512984</v>
      </c>
      <c r="BV123" s="357">
        <v>180756</v>
      </c>
      <c r="BW123" s="357">
        <v>32895</v>
      </c>
      <c r="BX123" s="357">
        <v>45827</v>
      </c>
      <c r="BY123" s="357">
        <v>333922</v>
      </c>
      <c r="BZ123" s="357">
        <v>5526</v>
      </c>
      <c r="CA123" s="357">
        <v>115900</v>
      </c>
      <c r="CB123" s="357">
        <v>103962</v>
      </c>
      <c r="CC123" s="357">
        <v>15546</v>
      </c>
      <c r="CD123" s="357">
        <v>5096</v>
      </c>
      <c r="CE123" s="357">
        <v>527</v>
      </c>
      <c r="CF123" s="357">
        <v>8887</v>
      </c>
      <c r="CG123" s="357">
        <v>23303</v>
      </c>
      <c r="CH123" s="357">
        <v>14587</v>
      </c>
      <c r="CI123" s="357">
        <v>110533</v>
      </c>
      <c r="CJ123" s="357">
        <v>20770</v>
      </c>
      <c r="CK123" s="357">
        <v>27490</v>
      </c>
      <c r="CL123" s="357">
        <v>4856</v>
      </c>
      <c r="CM123" s="357">
        <v>19049</v>
      </c>
      <c r="CN123" s="357">
        <v>341506</v>
      </c>
      <c r="CO123" s="357">
        <v>198445</v>
      </c>
      <c r="CP123" s="357">
        <v>136837</v>
      </c>
      <c r="CQ123" s="357">
        <v>382596</v>
      </c>
      <c r="CR123" s="357">
        <v>16720</v>
      </c>
      <c r="CS123" s="357">
        <v>105187</v>
      </c>
      <c r="CT123" s="357">
        <v>134512</v>
      </c>
      <c r="CU123" s="357">
        <v>41654</v>
      </c>
      <c r="CV123" s="357">
        <v>25924</v>
      </c>
      <c r="CW123" s="357">
        <v>8382</v>
      </c>
      <c r="CX123" s="357">
        <v>81567</v>
      </c>
      <c r="CY123" s="357">
        <v>201457</v>
      </c>
      <c r="CZ123" s="357">
        <v>23184</v>
      </c>
      <c r="DA123" s="357">
        <v>88655</v>
      </c>
      <c r="DB123" s="357">
        <v>30202</v>
      </c>
      <c r="DC123" s="357">
        <v>33957</v>
      </c>
      <c r="DD123" s="357">
        <v>2673</v>
      </c>
      <c r="DE123" s="357">
        <v>30194</v>
      </c>
      <c r="DF123" s="357">
        <v>9635</v>
      </c>
      <c r="DG123" s="357">
        <v>30434</v>
      </c>
      <c r="DH123" s="358">
        <v>6063123</v>
      </c>
      <c r="DI123" s="225"/>
      <c r="DJ123" s="225"/>
      <c r="DK123" s="225"/>
      <c r="DL123" s="225"/>
      <c r="DM123" s="225"/>
      <c r="DN123" s="225"/>
      <c r="DO123" s="225"/>
      <c r="DP123" s="225"/>
      <c r="DQ123" s="225"/>
      <c r="DR123" s="225"/>
      <c r="DS123" s="225"/>
      <c r="DT123" s="225"/>
      <c r="DU123" s="225"/>
      <c r="DV123" s="225"/>
      <c r="DW123" s="225"/>
      <c r="DX123" s="225"/>
      <c r="DY123" s="225"/>
      <c r="DZ123" s="225"/>
      <c r="EA123" s="225"/>
      <c r="EB123" s="225"/>
      <c r="EC123" s="225"/>
      <c r="ED123" s="225"/>
      <c r="EE123" s="225"/>
    </row>
  </sheetData>
  <sheetProtection sheet="1" selectLockedCells="1" selectUnlockedCells="1"/>
  <mergeCells count="2">
    <mergeCell ref="B4:C5"/>
    <mergeCell ref="B2:C2"/>
  </mergeCells>
  <phoneticPr fontId="9"/>
  <pageMargins left="0.78740157480314965" right="0.78740157480314965" top="0.78740157480314965" bottom="0.78740157480314965" header="0" footer="0.19685039370078741"/>
  <pageSetup paperSize="8" scale="90" orientation="landscape" r:id="rId1"/>
  <headerFooter alignWithMargins="0">
    <oddFooter>&amp;P / &amp;N ﾍﾟｰｼﾞ</oddFooter>
  </headerFooter>
  <colBreaks count="1" manualBreakCount="1">
    <brk id="102" min="1" max="11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24</vt:i4>
      </vt:variant>
    </vt:vector>
  </HeadingPairs>
  <TitlesOfParts>
    <vt:vector size="41" baseType="lpstr">
      <vt:lpstr>利用の手引き（必ず読んでください！）</vt:lpstr>
      <vt:lpstr>(入力)作業ｼｰﾄ</vt:lpstr>
      <vt:lpstr>推計結果１ページ(総括表)</vt:lpstr>
      <vt:lpstr>２ページ～</vt:lpstr>
      <vt:lpstr>４ページ</vt:lpstr>
      <vt:lpstr>５ページ</vt:lpstr>
      <vt:lpstr>６ページ～</vt:lpstr>
      <vt:lpstr>８ページ</vt:lpstr>
      <vt:lpstr>取引基本表</vt:lpstr>
      <vt:lpstr>投入係数</vt:lpstr>
      <vt:lpstr>県内自給率</vt:lpstr>
      <vt:lpstr>開放経済型逆行列係数</vt:lpstr>
      <vt:lpstr>消費パターン</vt:lpstr>
      <vt:lpstr>手順⑤</vt:lpstr>
      <vt:lpstr>手順⑦</vt:lpstr>
      <vt:lpstr>手順⑭</vt:lpstr>
      <vt:lpstr>雇用表</vt:lpstr>
      <vt:lpstr>'(入力)作業ｼｰﾄ'!Print_Area</vt:lpstr>
      <vt:lpstr>'２ページ～'!Print_Area</vt:lpstr>
      <vt:lpstr>'４ページ'!Print_Area</vt:lpstr>
      <vt:lpstr>'５ページ'!Print_Area</vt:lpstr>
      <vt:lpstr>'６ページ～'!Print_Area</vt:lpstr>
      <vt:lpstr>'８ページ'!Print_Area</vt:lpstr>
      <vt:lpstr>開放経済型逆行列係数!Print_Area</vt:lpstr>
      <vt:lpstr>県内自給率!Print_Area</vt:lpstr>
      <vt:lpstr>雇用表!Print_Area</vt:lpstr>
      <vt:lpstr>取引基本表!Print_Area</vt:lpstr>
      <vt:lpstr>手順⑤!Print_Area</vt:lpstr>
      <vt:lpstr>手順⑦!Print_Area</vt:lpstr>
      <vt:lpstr>消費パターン!Print_Area</vt:lpstr>
      <vt:lpstr>'推計結果１ページ(総括表)'!Print_Area</vt:lpstr>
      <vt:lpstr>投入係数!Print_Area</vt:lpstr>
      <vt:lpstr>'利用の手引き（必ず読んでください！）'!Print_Area</vt:lpstr>
      <vt:lpstr>開放経済型逆行列係数!Print_Titles</vt:lpstr>
      <vt:lpstr>県内自給率!Print_Titles</vt:lpstr>
      <vt:lpstr>雇用表!Print_Titles</vt:lpstr>
      <vt:lpstr>取引基本表!Print_Titles</vt:lpstr>
      <vt:lpstr>手順⑤!Print_Titles</vt:lpstr>
      <vt:lpstr>手順⑦!Print_Titles</vt:lpstr>
      <vt:lpstr>消費パターン!Print_Titles</vt:lpstr>
      <vt:lpstr>投入係数!Print_Titles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小林　瑶日</cp:lastModifiedBy>
  <cp:lastPrinted>2025-03-28T09:08:44Z</cp:lastPrinted>
  <dcterms:created xsi:type="dcterms:W3CDTF">2004-08-24T04:05:38Z</dcterms:created>
  <dcterms:modified xsi:type="dcterms:W3CDTF">2026-08-20T00:40:14Z</dcterms:modified>
</cp:coreProperties>
</file>